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A:\STEO_NEW\"/>
    </mc:Choice>
  </mc:AlternateContent>
  <xr:revisionPtr revIDLastSave="0" documentId="13_ncr:1_{C13FCA43-06B6-4D2A-84B8-A2734FA8E49C}" xr6:coauthVersionLast="47" xr6:coauthVersionMax="47" xr10:uidLastSave="{00000000-0000-0000-0000-000000000000}"/>
  <bookViews>
    <workbookView xWindow="-110" yWindow="-110" windowWidth="19420" windowHeight="10420" tabRatio="824" firstSheet="1" activeTab="5" xr2:uid="{00000000-000D-0000-FFFF-FFFF00000000}"/>
  </bookViews>
  <sheets>
    <sheet name="Dates" sheetId="33" r:id="rId1"/>
    <sheet name="Contents" sheetId="41" r:id="rId2"/>
    <sheet name="1tab" sheetId="47"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7etab" sheetId="48" r:id="rId20"/>
    <sheet name="8tab" sheetId="45"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'1tab'!$B$1:$AL$69</definedName>
    <definedName name="_xlnm.Print_Area" localSheetId="3">'2tab'!$B$1:$AL$40</definedName>
    <definedName name="_xlnm.Print_Area" localSheetId="4">'3atab'!$B$1:$AL$46</definedName>
    <definedName name="_xlnm.Print_Area" localSheetId="5">'3btab'!$B$1:$AL$49</definedName>
    <definedName name="_xlnm.Print_Area" localSheetId="6">'3ctab'!$B$1:$AL$37</definedName>
    <definedName name="_xlnm.Print_Area" localSheetId="7">'3dtab'!$B$1:$BV$31</definedName>
    <definedName name="_xlnm.Print_Area" localSheetId="8">'4atab'!$B$1:$AL$65</definedName>
    <definedName name="_xlnm.Print_Area" localSheetId="9">'4btab'!$B$1:$AL$65</definedName>
    <definedName name="_xlnm.Print_Area" localSheetId="10">'4ctab'!$B$1:$AL$27</definedName>
    <definedName name="_xlnm.Print_Area" localSheetId="11">'5atab'!$B$1:$AL$38</definedName>
    <definedName name="_xlnm.Print_Area" localSheetId="12">'5btab'!$B$1:$AL$39</definedName>
    <definedName name="_xlnm.Print_Area" localSheetId="13">'6tab'!$B$1:$AL$45</definedName>
    <definedName name="_xlnm.Print_Area" localSheetId="14">'7atab'!$B$1:$AL$55</definedName>
    <definedName name="_xlnm.Print_Area" localSheetId="15">'7btab'!$B$1:$AL$52</definedName>
    <definedName name="_xlnm.Print_Area" localSheetId="16">'7ctab'!$B$1:$AL$48</definedName>
    <definedName name="_xlnm.Print_Area" localSheetId="17">'7d(1)tab'!$B$1:$N$71</definedName>
    <definedName name="_xlnm.Print_Area" localSheetId="18">'7d(2)tab'!$B$1:$N$63</definedName>
    <definedName name="_xlnm.Print_Area" localSheetId="19">'7etab'!$B$1:$B$50</definedName>
    <definedName name="_xlnm.Print_Area" localSheetId="20">'8tab'!$B$1:$N$59</definedName>
    <definedName name="_xlnm.Print_Area" localSheetId="21">'9atab'!$B$1:$AL$63</definedName>
    <definedName name="_xlnm.Print_Area" localSheetId="22">'9btab'!$B$1:$AL$54</definedName>
    <definedName name="_xlnm.Print_Area" localSheetId="23">'9ctab'!$B$1:$AL$48</definedName>
    <definedName name="_xlnm.Print_Area" localSheetId="1">Contents!$A$3:$B$30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45" l="1"/>
  <c r="B43" i="48"/>
  <c r="B59" i="44"/>
  <c r="B66" i="43"/>
  <c r="B49" i="24"/>
  <c r="B53" i="25"/>
  <c r="B56" i="18"/>
  <c r="B50" i="37"/>
  <c r="B56" i="31"/>
  <c r="B75" i="17"/>
  <c r="B51" i="20"/>
  <c r="B41" i="26"/>
  <c r="B45" i="15"/>
  <c r="B29" i="30"/>
  <c r="B68" i="35"/>
  <c r="B76" i="13"/>
  <c r="B36" i="42"/>
  <c r="B41" i="40"/>
  <c r="B53" i="38"/>
  <c r="B57" i="39"/>
  <c r="B45" i="14"/>
  <c r="B77" i="47"/>
  <c r="A4" i="48"/>
  <c r="B2" i="48"/>
  <c r="A4" i="37"/>
  <c r="A4" i="31"/>
  <c r="A4" i="17"/>
  <c r="A4" i="45"/>
  <c r="A4" i="44"/>
  <c r="A4" i="43"/>
  <c r="A4" i="24"/>
  <c r="A4" i="25"/>
  <c r="A4" i="18"/>
  <c r="A4" i="20"/>
  <c r="A4" i="26"/>
  <c r="A4" i="15"/>
  <c r="A4" i="30"/>
  <c r="A4" i="35"/>
  <c r="A4" i="13"/>
  <c r="A4" i="42"/>
  <c r="A4" i="40"/>
  <c r="A4" i="38"/>
  <c r="A4" i="39"/>
  <c r="A4" i="14"/>
  <c r="A4" i="47"/>
  <c r="G2" i="33"/>
  <c r="B2" i="47"/>
  <c r="D7" i="33"/>
  <c r="D3" i="33"/>
  <c r="C3" i="44" s="1"/>
  <c r="O3" i="44" s="1"/>
  <c r="AA3" i="44" s="1"/>
  <c r="AM3" i="44" s="1"/>
  <c r="AY3" i="44" s="1"/>
  <c r="BK3" i="44" s="1"/>
  <c r="C3" i="43"/>
  <c r="C3" i="48"/>
  <c r="O3" i="48" s="1"/>
  <c r="AA3" i="48" s="1"/>
  <c r="AM3" i="48" s="1"/>
  <c r="AY3" i="48" s="1"/>
  <c r="BK3" i="48" s="1"/>
  <c r="C3" i="47"/>
  <c r="O3" i="47"/>
  <c r="AA3" i="47"/>
  <c r="AM3" i="47" s="1"/>
  <c r="AY3" i="47" s="1"/>
  <c r="BK3" i="47" s="1"/>
  <c r="B2" i="37"/>
  <c r="B2" i="31"/>
  <c r="B2" i="17"/>
  <c r="B2" i="45"/>
  <c r="B2" i="44"/>
  <c r="B2" i="43"/>
  <c r="B2" i="24"/>
  <c r="B2" i="25"/>
  <c r="B2" i="18"/>
  <c r="B2" i="20"/>
  <c r="B2" i="26"/>
  <c r="B2" i="15"/>
  <c r="B2" i="30"/>
  <c r="B2" i="35"/>
  <c r="B2" i="13"/>
  <c r="B2" i="42"/>
  <c r="B2" i="40"/>
  <c r="B2" i="38"/>
  <c r="B2" i="39"/>
  <c r="B2" i="14"/>
  <c r="D5" i="33"/>
  <c r="C11" i="33" s="1"/>
  <c r="C3" i="45"/>
  <c r="O3" i="45"/>
  <c r="AA3" i="45" s="1"/>
  <c r="AM3" i="45" s="1"/>
  <c r="AY3" i="45" s="1"/>
  <c r="BK3" i="45" s="1"/>
  <c r="O3" i="43"/>
  <c r="AA3" i="43"/>
  <c r="AM3" i="43" s="1"/>
  <c r="AY3" i="43" s="1"/>
  <c r="BK3" i="43" s="1"/>
  <c r="C3" i="42"/>
  <c r="O3" i="42" s="1"/>
  <c r="AA3" i="42" s="1"/>
  <c r="AM3" i="42" s="1"/>
  <c r="AY3" i="42" s="1"/>
  <c r="BK3" i="42" s="1"/>
  <c r="C3" i="39"/>
  <c r="O3" i="39" s="1"/>
  <c r="AA3" i="39" s="1"/>
  <c r="AM3" i="39" s="1"/>
  <c r="AY3" i="39" s="1"/>
  <c r="BK3" i="39" s="1"/>
  <c r="C3" i="38"/>
  <c r="O3" i="38" s="1"/>
  <c r="AA3" i="38" s="1"/>
  <c r="AM3" i="38" s="1"/>
  <c r="AY3" i="38" s="1"/>
  <c r="BK3" i="38" s="1"/>
  <c r="C3" i="40"/>
  <c r="O3" i="40" s="1"/>
  <c r="AA3" i="40" s="1"/>
  <c r="AM3" i="40" s="1"/>
  <c r="AY3" i="40" s="1"/>
  <c r="BK3" i="40" s="1"/>
  <c r="C3" i="35"/>
  <c r="O3" i="35" s="1"/>
  <c r="AA3" i="35" s="1"/>
  <c r="AM3" i="35" s="1"/>
  <c r="AY3" i="35" s="1"/>
  <c r="BK3" i="35" s="1"/>
  <c r="C3" i="30"/>
  <c r="O3" i="30"/>
  <c r="AA3" i="30"/>
  <c r="AM3" i="30" s="1"/>
  <c r="AY3" i="30" s="1"/>
  <c r="BK3" i="30" s="1"/>
  <c r="C3" i="15"/>
  <c r="O3" i="15" s="1"/>
  <c r="AA3" i="15" s="1"/>
  <c r="AM3" i="15" s="1"/>
  <c r="AY3" i="15" s="1"/>
  <c r="BK3" i="15" s="1"/>
  <c r="C3" i="20"/>
  <c r="O3" i="20" s="1"/>
  <c r="AA3" i="20" s="1"/>
  <c r="AM3" i="20" s="1"/>
  <c r="AY3" i="20" s="1"/>
  <c r="BK3" i="20" s="1"/>
  <c r="C3" i="18"/>
  <c r="O3" i="18"/>
  <c r="AA3" i="18"/>
  <c r="AM3" i="18" s="1"/>
  <c r="AY3" i="18" s="1"/>
  <c r="BK3" i="18" s="1"/>
  <c r="C3" i="25"/>
  <c r="O3" i="25" s="1"/>
  <c r="AA3" i="25" s="1"/>
  <c r="AM3" i="25" s="1"/>
  <c r="AY3" i="25" s="1"/>
  <c r="BK3" i="25" s="1"/>
  <c r="C3" i="17"/>
  <c r="O3" i="17" s="1"/>
  <c r="AA3" i="17" s="1"/>
  <c r="AM3" i="17" s="1"/>
  <c r="AY3" i="17" s="1"/>
  <c r="BK3" i="17" s="1"/>
  <c r="C3" i="31"/>
  <c r="O3" i="31"/>
  <c r="AA3" i="31"/>
  <c r="AM3" i="31" s="1"/>
  <c r="AY3" i="31" s="1"/>
  <c r="BK3" i="31" s="1"/>
  <c r="C3" i="37"/>
  <c r="O3" i="37" s="1"/>
  <c r="AA3" i="37" s="1"/>
  <c r="AM3" i="37" s="1"/>
  <c r="AY3" i="37" s="1"/>
  <c r="BK3" i="37" s="1"/>
  <c r="B6" i="41"/>
  <c r="C13" i="33" l="1"/>
  <c r="D11" i="33"/>
  <c r="O11" i="33"/>
  <c r="C3" i="24"/>
  <c r="O3" i="24" s="1"/>
  <c r="AA3" i="24" s="1"/>
  <c r="AM3" i="24" s="1"/>
  <c r="AY3" i="24" s="1"/>
  <c r="BK3" i="24" s="1"/>
  <c r="C3" i="26"/>
  <c r="O3" i="26" s="1"/>
  <c r="AA3" i="26" s="1"/>
  <c r="AM3" i="26" s="1"/>
  <c r="AY3" i="26" s="1"/>
  <c r="BK3" i="26" s="1"/>
  <c r="C3" i="13"/>
  <c r="O3" i="13" s="1"/>
  <c r="AA3" i="13" s="1"/>
  <c r="AM3" i="13" s="1"/>
  <c r="AY3" i="13" s="1"/>
  <c r="BK3" i="13" s="1"/>
  <c r="C3" i="14"/>
  <c r="O3" i="14" s="1"/>
  <c r="AA3" i="14" s="1"/>
  <c r="AM3" i="14" s="1"/>
  <c r="AY3" i="14" s="1"/>
  <c r="BK3" i="14" s="1"/>
  <c r="P11" i="33" l="1"/>
  <c r="AA11" i="33"/>
  <c r="O13" i="33"/>
  <c r="E11" i="33"/>
  <c r="D13" i="33"/>
  <c r="E13" i="33" l="1"/>
  <c r="F11" i="33"/>
  <c r="AA13" i="33"/>
  <c r="AB11" i="33"/>
  <c r="AM11" i="33"/>
  <c r="P13" i="33"/>
  <c r="Q11" i="33"/>
  <c r="G11" i="33" l="1"/>
  <c r="F13" i="33"/>
  <c r="R11" i="33"/>
  <c r="Q13" i="33"/>
  <c r="AM13" i="33"/>
  <c r="AY11" i="33"/>
  <c r="AN11" i="33"/>
  <c r="AB13" i="33"/>
  <c r="AC11" i="33"/>
  <c r="AD11" i="33" l="1"/>
  <c r="AC13" i="33"/>
  <c r="AO11" i="33"/>
  <c r="AN13" i="33"/>
  <c r="S11" i="33"/>
  <c r="R13" i="33"/>
  <c r="BK11" i="33"/>
  <c r="AY13" i="33"/>
  <c r="AZ11" i="33"/>
  <c r="G13" i="33"/>
  <c r="H11" i="33"/>
  <c r="BA11" i="33" l="1"/>
  <c r="AZ13" i="33"/>
  <c r="AP11" i="33"/>
  <c r="AO13" i="33"/>
  <c r="BL11" i="33"/>
  <c r="BK13" i="33"/>
  <c r="H13" i="33"/>
  <c r="I11" i="33"/>
  <c r="S13" i="33"/>
  <c r="T11" i="33"/>
  <c r="AD13" i="33"/>
  <c r="AE11" i="33"/>
  <c r="J11" i="33" l="1"/>
  <c r="I13" i="33"/>
  <c r="AF11" i="33"/>
  <c r="AE13" i="33"/>
  <c r="BL13" i="33"/>
  <c r="BM11" i="33"/>
  <c r="AP13" i="33"/>
  <c r="AQ11" i="33"/>
  <c r="U11" i="33"/>
  <c r="T13" i="33"/>
  <c r="BB11" i="33"/>
  <c r="BA13" i="33"/>
  <c r="AQ13" i="33" l="1"/>
  <c r="AR11" i="33"/>
  <c r="U13" i="33"/>
  <c r="V11" i="33"/>
  <c r="BB13" i="33"/>
  <c r="BC11" i="33"/>
  <c r="K11" i="33"/>
  <c r="J13" i="33"/>
  <c r="BM13" i="33"/>
  <c r="BN11" i="33"/>
  <c r="AF13" i="33"/>
  <c r="AG11" i="33"/>
  <c r="BO11" i="33" l="1"/>
  <c r="BN13" i="33"/>
  <c r="V13" i="33"/>
  <c r="W11" i="33"/>
  <c r="BD11" i="33"/>
  <c r="BC13" i="33"/>
  <c r="AS11" i="33"/>
  <c r="AR13" i="33"/>
  <c r="K13" i="33"/>
  <c r="L11" i="33"/>
  <c r="AG13" i="33"/>
  <c r="AH11" i="33"/>
  <c r="BO13" i="33" l="1"/>
  <c r="BP11" i="33"/>
  <c r="M11" i="33"/>
  <c r="L13" i="33"/>
  <c r="BE11" i="33"/>
  <c r="BD13" i="33"/>
  <c r="W13" i="33"/>
  <c r="X11" i="33"/>
  <c r="AH13" i="33"/>
  <c r="AI11" i="33"/>
  <c r="AS13" i="33"/>
  <c r="AT11" i="33"/>
  <c r="AT13" i="33" l="1"/>
  <c r="AU11" i="33"/>
  <c r="M13" i="33"/>
  <c r="N11" i="33"/>
  <c r="X13" i="33"/>
  <c r="Y11" i="33"/>
  <c r="BP13" i="33"/>
  <c r="BQ11" i="33"/>
  <c r="AI13" i="33"/>
  <c r="AJ11" i="33"/>
  <c r="BF11" i="33"/>
  <c r="BE13" i="33"/>
  <c r="Z11" i="33" l="1"/>
  <c r="Y13" i="33"/>
  <c r="AJ13" i="33"/>
  <c r="AK11" i="33"/>
  <c r="N13" i="33"/>
  <c r="BQ13" i="33"/>
  <c r="BR11" i="33"/>
  <c r="AV11" i="33"/>
  <c r="AU13" i="33"/>
  <c r="BG11" i="33"/>
  <c r="BF13" i="33"/>
  <c r="BH11" i="33" l="1"/>
  <c r="BG13" i="33"/>
  <c r="AL11" i="33"/>
  <c r="AK13" i="33"/>
  <c r="AV13" i="33"/>
  <c r="AW11" i="33"/>
  <c r="BS11" i="33"/>
  <c r="BR13" i="33"/>
  <c r="Z13" i="33"/>
  <c r="AL13" i="33" l="1"/>
  <c r="BT11" i="33"/>
  <c r="BS13" i="33"/>
  <c r="BI11" i="33"/>
  <c r="BH13" i="33"/>
  <c r="AW13" i="33"/>
  <c r="AX11" i="33"/>
  <c r="BI13" i="33" l="1"/>
  <c r="BJ11" i="33"/>
  <c r="AX13" i="33"/>
  <c r="BT13" i="33"/>
  <c r="BU11" i="33"/>
  <c r="BJ13" i="33" l="1"/>
  <c r="BV11" i="33"/>
  <c r="BU13" i="33"/>
  <c r="BV13" i="33" l="1"/>
</calcChain>
</file>

<file path=xl/sharedStrings.xml><?xml version="1.0" encoding="utf-8"?>
<sst xmlns="http://schemas.openxmlformats.org/spreadsheetml/2006/main" count="3934" uniqueCount="1432">
  <si>
    <t>(b) Total highway travel includes gasoline and diesel fuel vehicles.</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</si>
  <si>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</si>
  <si>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</si>
  <si>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</si>
  <si>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</si>
  <si>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</si>
  <si>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</si>
  <si>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</si>
  <si>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</si>
  <si>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</si>
  <si>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</si>
  <si>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</si>
  <si>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</si>
  <si>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</si>
  <si>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</si>
  <si>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</si>
  <si>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</si>
  <si>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</si>
  <si>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</si>
  <si>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</si>
  <si>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</si>
  <si>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</si>
  <si>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</si>
  <si>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</si>
  <si>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</si>
  <si>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</si>
  <si>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</si>
  <si>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</si>
  <si>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</si>
  <si>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</si>
  <si>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</si>
  <si>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</si>
  <si>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</si>
  <si>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</si>
  <si>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</si>
  <si>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</si>
  <si>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</si>
  <si>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</si>
  <si>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</si>
  <si>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</si>
  <si>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</si>
  <si>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</si>
  <si>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ZWCD_MTN</t>
  </si>
  <si>
    <t>ZWCD_PAC</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</si>
  <si>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</si>
  <si>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</si>
  <si>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</si>
  <si>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</si>
  <si>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</si>
  <si>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</si>
  <si>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</si>
  <si>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</si>
  <si>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</si>
  <si>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</si>
  <si>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</si>
  <si>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</si>
  <si>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</si>
  <si>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</si>
  <si>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</si>
  <si>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</si>
  <si>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</si>
  <si>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</si>
  <si>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</si>
  <si>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</si>
  <si>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</si>
  <si>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</si>
  <si>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</si>
  <si>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</si>
  <si>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</si>
  <si>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</si>
  <si>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</si>
  <si>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</si>
  <si>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</si>
  <si>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</si>
  <si>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</si>
  <si>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</si>
  <si>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</si>
  <si>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OPEC Total</t>
  </si>
  <si>
    <t xml:space="preserve">   Coal</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</si>
  <si>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</si>
  <si>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</si>
  <si>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</si>
  <si>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</si>
  <si>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</si>
  <si>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</si>
  <si>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</si>
  <si>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</si>
  <si>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</si>
  <si>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</si>
  <si>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</si>
  <si>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</si>
  <si>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</si>
  <si>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</si>
  <si>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</si>
  <si>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</si>
  <si>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</si>
  <si>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</si>
  <si>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</si>
  <si>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</si>
  <si>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</si>
  <si>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</si>
  <si>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</si>
  <si>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</si>
  <si>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</si>
  <si>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</si>
  <si>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</si>
  <si>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</si>
  <si>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</si>
  <si>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</si>
  <si>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</si>
  <si>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</si>
  <si>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</si>
  <si>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</si>
  <si>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</si>
  <si>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</si>
  <si>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</si>
  <si>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</si>
  <si>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</si>
  <si>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</si>
  <si>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</si>
  <si>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</si>
  <si>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</si>
  <si>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</si>
  <si>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</si>
  <si>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</si>
  <si>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</si>
  <si>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</si>
  <si>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</si>
  <si>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</si>
  <si>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</si>
  <si>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</si>
  <si>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</si>
  <si>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</si>
  <si>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</si>
  <si>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</si>
  <si>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</si>
  <si>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</si>
  <si>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</si>
  <si>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</si>
  <si>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</si>
  <si>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</si>
  <si>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</si>
  <si>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</si>
  <si>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</si>
  <si>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</si>
  <si>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</si>
  <si>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</si>
  <si>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</si>
  <si>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</si>
  <si>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</si>
  <si>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</si>
  <si>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</si>
  <si>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</si>
  <si>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</si>
  <si>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</si>
  <si>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</si>
  <si>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</si>
  <si>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</si>
  <si>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</si>
  <si>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</si>
  <si>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</si>
  <si>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</si>
  <si>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</si>
  <si>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</si>
  <si>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</si>
  <si>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</si>
  <si>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</si>
  <si>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</si>
  <si>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</si>
  <si>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</si>
  <si>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</si>
  <si>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</si>
  <si>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</si>
  <si>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</si>
  <si>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</si>
  <si>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</si>
  <si>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</si>
  <si>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</si>
  <si>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</si>
  <si>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</si>
  <si>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</si>
  <si>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</si>
  <si>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</si>
  <si>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</si>
  <si>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</si>
  <si>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</si>
  <si>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</si>
  <si>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</si>
  <si>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</si>
  <si>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</si>
  <si>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</si>
  <si>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</si>
  <si>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</si>
  <si>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</si>
  <si>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</si>
  <si>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</si>
  <si>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</si>
  <si>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</si>
  <si>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</si>
  <si>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</si>
  <si>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</si>
  <si>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</si>
  <si>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</si>
  <si>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</si>
  <si>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</si>
  <si>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</si>
  <si>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</si>
  <si>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</si>
  <si>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</si>
  <si>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</si>
  <si>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</si>
  <si>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</si>
  <si>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</si>
  <si>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</si>
  <si>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</si>
  <si>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</si>
  <si>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</si>
  <si>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</si>
  <si>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</si>
  <si>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</si>
  <si>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</si>
  <si>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</si>
  <si>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</si>
  <si>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</si>
  <si>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</si>
  <si>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</si>
  <si>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</si>
  <si>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</si>
  <si>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</si>
  <si>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</si>
  <si>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</si>
  <si>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</si>
  <si>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</si>
  <si>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</si>
  <si>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</si>
  <si>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</si>
  <si>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</si>
  <si>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</si>
  <si>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</si>
  <si>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</si>
  <si>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</si>
  <si>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</si>
  <si>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</si>
  <si>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</si>
  <si>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</si>
  <si>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papr_NO</t>
  </si>
  <si>
    <t>papr_AJ</t>
  </si>
  <si>
    <t>papr_KZ</t>
  </si>
  <si>
    <t>papr_RS</t>
  </si>
  <si>
    <t>papr_MU</t>
  </si>
  <si>
    <t>papr_AS</t>
  </si>
  <si>
    <t>papr_CH</t>
  </si>
  <si>
    <t>papr_IN</t>
  </si>
  <si>
    <t>papr_MY</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</si>
  <si>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</si>
  <si>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</si>
  <si>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</si>
  <si>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</si>
  <si>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</si>
  <si>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</si>
  <si>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</si>
  <si>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</si>
  <si>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</si>
  <si>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</si>
  <si>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</si>
  <si>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</si>
  <si>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</si>
  <si>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</si>
  <si>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</si>
  <si>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</si>
  <si>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</si>
  <si>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</si>
  <si>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</si>
  <si>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</si>
  <si>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</si>
  <si>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</si>
  <si>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</si>
  <si>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</si>
  <si>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</si>
  <si>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</si>
  <si>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</si>
  <si>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</si>
  <si>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</si>
  <si>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</si>
  <si>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</si>
  <si>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</si>
  <si>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</si>
  <si>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</si>
  <si>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</si>
  <si>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</si>
  <si>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</si>
  <si>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</si>
  <si>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</si>
  <si>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</si>
  <si>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</si>
  <si>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</si>
  <si>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</si>
  <si>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</si>
  <si>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</si>
  <si>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</si>
  <si>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</si>
  <si>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</si>
  <si>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</si>
  <si>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</si>
  <si>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</si>
  <si>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</si>
  <si>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</si>
  <si>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</si>
  <si>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</si>
  <si>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</si>
  <si>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Iraq</t>
  </si>
  <si>
    <t>Crude Oil Production Capacity</t>
  </si>
  <si>
    <t>copr_ku</t>
  </si>
  <si>
    <t>copr_ly</t>
  </si>
  <si>
    <t>copr_ni</t>
  </si>
  <si>
    <t>copr_sa</t>
  </si>
  <si>
    <t>copr_tc</t>
  </si>
  <si>
    <t>copr_ve</t>
  </si>
  <si>
    <t>copr_iz</t>
  </si>
  <si>
    <t>ZWCD_SAC</t>
  </si>
  <si>
    <t>ZWHD_SAC</t>
  </si>
  <si>
    <t>Australia</t>
  </si>
  <si>
    <t>China</t>
  </si>
  <si>
    <t>India</t>
  </si>
  <si>
    <t>Malaysia</t>
  </si>
  <si>
    <t>Canada</t>
  </si>
  <si>
    <t>Mexico</t>
  </si>
  <si>
    <t>United States</t>
  </si>
  <si>
    <t>Argentina</t>
  </si>
  <si>
    <t>Brazil</t>
  </si>
  <si>
    <t>Colombia</t>
  </si>
  <si>
    <t>Norway</t>
  </si>
  <si>
    <t>t3b_papr_r03</t>
  </si>
  <si>
    <t xml:space="preserve">   Direct Use (d)</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</si>
  <si>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</si>
  <si>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</si>
  <si>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</si>
  <si>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</si>
  <si>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</si>
  <si>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</si>
  <si>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</si>
  <si>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</si>
  <si>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</si>
  <si>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</si>
  <si>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t>t3b_papr_r02</t>
  </si>
  <si>
    <t>t3b_papr_r01</t>
  </si>
  <si>
    <t>Azerbaijan</t>
  </si>
  <si>
    <t>Kazakhstan</t>
  </si>
  <si>
    <t>Russia</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</si>
  <si>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</si>
  <si>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</si>
  <si>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</si>
  <si>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</si>
  <si>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</si>
  <si>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</si>
  <si>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</si>
  <si>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</si>
  <si>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</si>
  <si>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</si>
  <si>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</si>
  <si>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</si>
  <si>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</si>
  <si>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</si>
  <si>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</si>
  <si>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</si>
  <si>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</si>
  <si>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</si>
  <si>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</si>
  <si>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</si>
  <si>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</si>
  <si>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</si>
  <si>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</si>
  <si>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</si>
  <si>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</si>
  <si>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</si>
  <si>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</si>
  <si>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</si>
  <si>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</si>
  <si>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</si>
  <si>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</si>
  <si>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</si>
  <si>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</si>
  <si>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</si>
  <si>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</si>
  <si>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</si>
  <si>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</si>
  <si>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</si>
  <si>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</si>
  <si>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</si>
  <si>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</si>
  <si>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</si>
  <si>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</si>
  <si>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</si>
  <si>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</si>
  <si>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</si>
  <si>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</si>
  <si>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</si>
  <si>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</si>
  <si>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</si>
  <si>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</si>
  <si>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</si>
  <si>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</si>
  <si>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</si>
  <si>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</si>
  <si>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</si>
  <si>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</si>
  <si>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</si>
  <si>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</si>
  <si>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</si>
  <si>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</si>
  <si>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</si>
  <si>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</si>
  <si>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</si>
  <si>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</si>
  <si>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</si>
  <si>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</si>
  <si>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</si>
  <si>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</si>
  <si>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</si>
  <si>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</si>
  <si>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</si>
  <si>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</si>
  <si>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</si>
  <si>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</si>
  <si>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</si>
  <si>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</si>
  <si>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</si>
  <si>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</si>
  <si>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</si>
  <si>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</si>
  <si>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</si>
  <si>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</si>
  <si>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</si>
  <si>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</si>
  <si>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</si>
  <si>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</si>
  <si>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</si>
  <si>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</si>
  <si>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</si>
  <si>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</si>
  <si>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</si>
  <si>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</si>
  <si>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</si>
  <si>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</si>
  <si>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</si>
  <si>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</si>
  <si>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</si>
  <si>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</si>
  <si>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</si>
  <si>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</si>
  <si>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</si>
  <si>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</si>
  <si>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</si>
  <si>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</si>
  <si>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</si>
  <si>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</si>
  <si>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</si>
  <si>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</si>
  <si>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</si>
  <si>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</si>
  <si>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</si>
  <si>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</si>
  <si>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</si>
  <si>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</si>
  <si>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</si>
  <si>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</si>
  <si>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</si>
  <si>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</si>
  <si>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</si>
  <si>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</si>
  <si>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</si>
  <si>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</si>
  <si>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</si>
  <si>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</si>
  <si>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</si>
  <si>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</si>
  <si>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</si>
  <si>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</si>
  <si>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</si>
  <si>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</si>
  <si>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</si>
  <si>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</si>
  <si>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</si>
  <si>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</si>
  <si>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</si>
  <si>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</si>
  <si>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</si>
  <si>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</si>
  <si>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</si>
  <si>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</si>
  <si>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</si>
  <si>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</si>
  <si>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</si>
  <si>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</si>
  <si>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</si>
  <si>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</si>
  <si>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</si>
  <si>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</si>
  <si>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</si>
  <si>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</si>
  <si>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</si>
  <si>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</si>
  <si>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</si>
  <si>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</si>
  <si>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</si>
  <si>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</si>
  <si>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</si>
  <si>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</si>
  <si>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</si>
  <si>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</si>
  <si>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</si>
  <si>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</si>
  <si>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</si>
  <si>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</si>
  <si>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</si>
  <si>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</si>
  <si>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</si>
  <si>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</si>
  <si>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</si>
  <si>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</si>
  <si>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</si>
  <si>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</si>
  <si>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</si>
  <si>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Gasoline</t>
  </si>
  <si>
    <t xml:space="preserve">      Heating Oil</t>
  </si>
  <si>
    <t>copc_opec_r05</t>
  </si>
  <si>
    <t xml:space="preserve">   Middle East</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</si>
  <si>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</si>
  <si>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</si>
  <si>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</si>
  <si>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</si>
  <si>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</si>
  <si>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</si>
  <si>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</si>
  <si>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</si>
  <si>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</si>
  <si>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</si>
  <si>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</si>
  <si>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</si>
  <si>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</si>
  <si>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</si>
  <si>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</si>
  <si>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</si>
  <si>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</si>
  <si>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</si>
  <si>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</si>
  <si>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</si>
  <si>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</si>
  <si>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</si>
  <si>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</si>
  <si>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</si>
  <si>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</si>
  <si>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</si>
  <si>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</si>
  <si>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</si>
  <si>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</si>
  <si>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</si>
  <si>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</si>
  <si>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</si>
  <si>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</si>
  <si>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</si>
  <si>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</si>
  <si>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</si>
  <si>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</si>
  <si>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</si>
  <si>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</si>
  <si>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</si>
  <si>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</si>
  <si>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</si>
  <si>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</si>
  <si>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</si>
  <si>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</si>
  <si>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</si>
  <si>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</si>
  <si>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</si>
  <si>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</si>
  <si>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</si>
  <si>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</si>
  <si>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</si>
  <si>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</si>
  <si>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</si>
  <si>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</si>
  <si>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</si>
  <si>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</si>
  <si>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</si>
  <si>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</si>
  <si>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</si>
  <si>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</si>
  <si>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</si>
  <si>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</si>
  <si>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</si>
  <si>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</si>
  <si>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</si>
  <si>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</si>
  <si>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</si>
  <si>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</si>
  <si>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</si>
  <si>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</si>
  <si>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</si>
  <si>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</si>
  <si>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</si>
  <si>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</si>
  <si>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</si>
  <si>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</si>
  <si>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</si>
  <si>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</si>
  <si>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</si>
  <si>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</si>
  <si>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</si>
  <si>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</si>
  <si>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</si>
  <si>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</si>
  <si>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</si>
  <si>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</si>
  <si>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</si>
  <si>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</si>
  <si>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</si>
  <si>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</si>
  <si>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</si>
  <si>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</si>
  <si>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</si>
  <si>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</si>
  <si>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</si>
  <si>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</si>
  <si>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</si>
  <si>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</si>
  <si>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</si>
  <si>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</si>
  <si>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</si>
  <si>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</si>
  <si>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</si>
  <si>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</si>
  <si>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</si>
  <si>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</si>
  <si>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</si>
  <si>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</si>
  <si>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</si>
  <si>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</si>
  <si>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</si>
  <si>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</si>
  <si>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</si>
  <si>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</si>
  <si>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</si>
  <si>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</si>
  <si>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</si>
  <si>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</si>
  <si>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</si>
  <si>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</si>
  <si>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</si>
  <si>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</si>
  <si>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</si>
  <si>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</si>
  <si>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</si>
  <si>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</si>
  <si>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</si>
  <si>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</si>
  <si>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</si>
  <si>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</si>
  <si>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</si>
  <si>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</si>
  <si>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</si>
  <si>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</si>
  <si>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</si>
  <si>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</si>
  <si>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</si>
  <si>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</si>
  <si>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</si>
  <si>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</si>
  <si>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</si>
  <si>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</si>
  <si>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</si>
  <si>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</si>
  <si>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</si>
  <si>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</si>
  <si>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</si>
  <si>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</si>
  <si>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</si>
  <si>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</si>
  <si>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</si>
  <si>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</si>
  <si>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</si>
  <si>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</si>
  <si>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</si>
  <si>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</si>
  <si>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</si>
  <si>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</si>
  <si>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</si>
  <si>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</si>
  <si>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</si>
  <si>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</si>
  <si>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</si>
  <si>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</si>
  <si>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</si>
  <si>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</si>
  <si>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</si>
  <si>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</si>
  <si>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</si>
  <si>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</si>
  <si>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</si>
  <si>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</si>
  <si>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</si>
  <si>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</si>
  <si>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</si>
  <si>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</si>
  <si>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</si>
  <si>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</si>
  <si>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</si>
  <si>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</si>
  <si>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</si>
  <si>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</si>
  <si>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</si>
  <si>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</si>
  <si>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</si>
  <si>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</si>
  <si>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</si>
  <si>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</si>
  <si>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</si>
  <si>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</si>
  <si>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</si>
  <si>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</si>
  <si>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</si>
  <si>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</si>
  <si>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</si>
  <si>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</si>
  <si>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</si>
  <si>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</si>
  <si>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</si>
  <si>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</si>
  <si>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</si>
  <si>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</si>
  <si>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</si>
  <si>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</si>
  <si>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</si>
  <si>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</si>
  <si>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</si>
  <si>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</si>
  <si>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</si>
  <si>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</si>
  <si>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</si>
  <si>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</si>
  <si>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</si>
  <si>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</si>
  <si>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</si>
  <si>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</si>
  <si>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</si>
  <si>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</si>
  <si>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</si>
  <si>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</si>
  <si>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</si>
  <si>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</si>
  <si>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</si>
  <si>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</si>
  <si>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</si>
  <si>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</si>
  <si>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</si>
  <si>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</si>
  <si>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</si>
  <si>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</si>
  <si>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</si>
  <si>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</si>
  <si>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</si>
  <si>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</si>
  <si>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</si>
  <si>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</si>
  <si>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</si>
  <si>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</si>
  <si>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</si>
  <si>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</si>
  <si>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</si>
  <si>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</si>
  <si>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</si>
  <si>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</si>
  <si>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</si>
  <si>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</si>
  <si>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</si>
  <si>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</si>
  <si>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</si>
  <si>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</si>
  <si>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</si>
  <si>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</si>
  <si>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</si>
  <si>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</si>
  <si>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</si>
  <si>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</si>
  <si>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</si>
  <si>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</si>
  <si>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</si>
  <si>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</si>
  <si>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</si>
  <si>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</si>
  <si>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</si>
  <si>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</si>
  <si>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</si>
  <si>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</si>
  <si>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</si>
  <si>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</si>
  <si>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</si>
  <si>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 xml:space="preserve">   Waste Biomass (c)</t>
  </si>
  <si>
    <t>(c) Municipal solid waste from biogenic sources, landfill gas, sludge waste, agricultural byproducts, and other biomass.</t>
  </si>
  <si>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</si>
  <si>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</si>
  <si>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</si>
  <si>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</si>
  <si>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(a) Average for all sulfur contents.</t>
  </si>
  <si>
    <t>(b) Average self-service cash price.</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</si>
  <si>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</si>
  <si>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</si>
  <si>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</si>
  <si>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</si>
  <si>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</si>
  <si>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</si>
  <si>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</si>
  <si>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</si>
  <si>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</si>
  <si>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</si>
  <si>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</si>
  <si>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</si>
  <si>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</si>
  <si>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</si>
  <si>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</si>
  <si>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</si>
  <si>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</si>
  <si>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</si>
  <si>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</si>
  <si>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</si>
  <si>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</si>
  <si>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</si>
  <si>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</si>
  <si>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</si>
  <si>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</si>
  <si>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</si>
  <si>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t>PARNPUS</t>
  </si>
  <si>
    <t xml:space="preserve">      Renewables and Oxygenate Production (e)</t>
  </si>
  <si>
    <t>PAFPPUS</t>
  </si>
  <si>
    <t xml:space="preserve">      Petroleum Products Adjustment (f)</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</si>
  <si>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</si>
  <si>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</si>
  <si>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</si>
  <si>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</si>
  <si>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</si>
  <si>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</si>
  <si>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</si>
  <si>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</si>
  <si>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</si>
  <si>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</si>
  <si>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</si>
  <si>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</si>
  <si>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</si>
  <si>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</si>
  <si>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</si>
  <si>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</si>
  <si>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</si>
  <si>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</si>
  <si>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</si>
  <si>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4a.  U.S. Petroleum and Other Liquids Supply, Consumption, and Inventories</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</si>
  <si>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</si>
  <si>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</si>
  <si>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</si>
  <si>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</si>
  <si>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</si>
  <si>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</si>
  <si>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</si>
  <si>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</si>
  <si>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</si>
  <si>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</si>
  <si>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</si>
  <si>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</si>
  <si>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</si>
  <si>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</si>
  <si>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</si>
  <si>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</si>
  <si>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</si>
  <si>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</si>
  <si>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</si>
  <si>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</si>
  <si>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</si>
  <si>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</si>
  <si>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</si>
  <si>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</si>
  <si>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</si>
  <si>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</si>
  <si>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</si>
  <si>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</si>
  <si>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</si>
  <si>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</si>
  <si>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</si>
  <si>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</si>
  <si>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</si>
  <si>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</si>
  <si>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</si>
  <si>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</si>
  <si>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</si>
  <si>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</si>
  <si>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</si>
  <si>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</si>
  <si>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</si>
  <si>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</si>
  <si>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</si>
  <si>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</si>
  <si>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</si>
  <si>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</si>
  <si>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</si>
  <si>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</si>
  <si>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</si>
  <si>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</si>
  <si>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</si>
  <si>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</si>
  <si>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</si>
  <si>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</si>
  <si>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</si>
  <si>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</si>
  <si>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</si>
  <si>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</si>
  <si>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</si>
  <si>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</si>
  <si>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</si>
  <si>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</si>
  <si>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</si>
  <si>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</si>
  <si>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</si>
  <si>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</si>
  <si>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</si>
  <si>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</si>
  <si>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</si>
  <si>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</si>
  <si>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</si>
  <si>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</si>
  <si>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</si>
  <si>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</si>
  <si>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</si>
  <si>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</si>
  <si>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</si>
  <si>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</si>
  <si>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</si>
  <si>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</si>
  <si>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</si>
  <si>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</si>
  <si>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</si>
  <si>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</si>
  <si>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</si>
  <si>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</si>
  <si>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</si>
  <si>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</si>
  <si>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</si>
  <si>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</si>
  <si>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</si>
  <si>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</si>
  <si>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</si>
  <si>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</si>
  <si>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</si>
  <si>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</si>
  <si>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</si>
  <si>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</si>
  <si>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</si>
  <si>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</si>
  <si>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</si>
  <si>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</si>
  <si>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</si>
  <si>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</si>
  <si>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</si>
  <si>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</si>
  <si>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</si>
  <si>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</si>
  <si>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</si>
  <si>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t>Residential Retail</t>
  </si>
  <si>
    <t>Commercial Retail</t>
  </si>
  <si>
    <t>Industrial Retail</t>
  </si>
  <si>
    <t>copr_gb</t>
  </si>
  <si>
    <t xml:space="preserve">   Gabon</t>
  </si>
  <si>
    <t>(a) Includes lease condensate, natural gas plant liquids, other liquids, refinery processing gain, and other unaccounted-for liquids.</t>
  </si>
  <si>
    <t>copc_opec_rot</t>
  </si>
  <si>
    <t>cops_opec_rot</t>
  </si>
  <si>
    <t>Indonesia</t>
  </si>
  <si>
    <t>papr_ID</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</si>
  <si>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</si>
  <si>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</si>
  <si>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</si>
  <si>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</si>
  <si>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</si>
  <si>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</si>
  <si>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</si>
  <si>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</si>
  <si>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</si>
  <si>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</si>
  <si>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</si>
  <si>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</si>
  <si>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</si>
  <si>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</si>
  <si>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</si>
  <si>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</si>
  <si>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Ethanol (f)</t>
  </si>
  <si>
    <t>SODTP_US</t>
  </si>
  <si>
    <t>SODRP_US</t>
  </si>
  <si>
    <t>SODCP_US</t>
  </si>
  <si>
    <t>SODIP_US</t>
  </si>
  <si>
    <t>copr_ek</t>
  </si>
  <si>
    <t xml:space="preserve">   Equatorial Guinea</t>
  </si>
  <si>
    <t>C3ROPUS</t>
  </si>
  <si>
    <t>P3ROPUS</t>
  </si>
  <si>
    <t xml:space="preserve">      Propylene (refinery-grade)</t>
  </si>
  <si>
    <t>C3TCPUS</t>
  </si>
  <si>
    <t>P3TCPUS</t>
  </si>
  <si>
    <t xml:space="preserve">   Propane</t>
  </si>
  <si>
    <t xml:space="preserve">   Propylene (refinery-grade)</t>
  </si>
  <si>
    <t>C3PSPUS</t>
  </si>
  <si>
    <t>P3PSPUS</t>
  </si>
  <si>
    <t>End-of-period Commercial Crude Oil and Other Liquids Inventories (million barrels)</t>
  </si>
  <si>
    <t>copr_cf</t>
  </si>
  <si>
    <t xml:space="preserve">   Congo (Brazzaville)</t>
  </si>
  <si>
    <t>Carbon Dioxide (CO2) Emissions (million metric tons)</t>
  </si>
  <si>
    <r>
      <t>Table 9a.  U.S. Macroeconomic Indicators and CO2</t>
    </r>
    <r>
      <rPr>
        <b/>
        <sz val="10"/>
        <color indexed="8"/>
        <rFont val="Arial"/>
        <family val="2"/>
      </rPr>
      <t xml:space="preserve"> Emissions</t>
    </r>
  </si>
  <si>
    <t>Real Private Fixed Investment</t>
  </si>
  <si>
    <t>Qatar</t>
  </si>
  <si>
    <t>papr_QA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</si>
  <si>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</si>
  <si>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</si>
  <si>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</si>
  <si>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TSEOTWH</t>
  </si>
  <si>
    <t>EPEOTWH</t>
  </si>
  <si>
    <t>ELNITWH</t>
  </si>
  <si>
    <t>ELSUTWH</t>
  </si>
  <si>
    <t>TDLOTWH</t>
  </si>
  <si>
    <t>Electricity Consumption (billion kilowatthours)</t>
  </si>
  <si>
    <t>Electricity Supply (billion kilowatthours)</t>
  </si>
  <si>
    <t>ELTCTWH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</si>
  <si>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</si>
  <si>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</si>
  <si>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</si>
  <si>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</si>
  <si>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</si>
  <si>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</si>
  <si>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</si>
  <si>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</si>
  <si>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</si>
  <si>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</si>
  <si>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</si>
  <si>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</si>
  <si>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</si>
  <si>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</si>
  <si>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</si>
  <si>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</si>
  <si>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</si>
  <si>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</si>
  <si>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</si>
  <si>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</si>
  <si>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</si>
  <si>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</si>
  <si>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</si>
  <si>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</si>
  <si>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</si>
  <si>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</si>
  <si>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</si>
  <si>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</si>
  <si>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</si>
  <si>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</si>
  <si>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</si>
  <si>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</si>
  <si>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</si>
  <si>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</si>
  <si>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</si>
  <si>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</si>
  <si>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</si>
  <si>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</si>
  <si>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</si>
  <si>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</si>
  <si>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</si>
  <si>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</si>
  <si>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</si>
  <si>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</si>
  <si>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</si>
  <si>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</si>
  <si>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</si>
  <si>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</si>
  <si>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</si>
  <si>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</si>
  <si>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</si>
  <si>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</si>
  <si>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</si>
  <si>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</si>
  <si>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</si>
  <si>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</si>
  <si>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</si>
  <si>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</si>
  <si>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</si>
  <si>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</si>
  <si>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</si>
  <si>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</si>
  <si>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</si>
  <si>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</si>
  <si>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</si>
  <si>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</si>
  <si>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</si>
  <si>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</si>
  <si>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</si>
  <si>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</si>
  <si>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</si>
  <si>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</si>
  <si>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</si>
  <si>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</si>
  <si>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</si>
  <si>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</si>
  <si>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</si>
  <si>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</si>
  <si>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</si>
  <si>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</si>
  <si>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</si>
  <si>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</si>
  <si>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</si>
  <si>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</si>
  <si>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</si>
  <si>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</si>
  <si>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</si>
  <si>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</si>
  <si>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</si>
  <si>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</si>
  <si>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</si>
  <si>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</si>
  <si>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</si>
  <si>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</si>
  <si>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</si>
  <si>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</si>
  <si>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</si>
  <si>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</si>
  <si>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</si>
  <si>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</si>
  <si>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</si>
  <si>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</si>
  <si>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</si>
  <si>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</si>
  <si>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</si>
  <si>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</si>
  <si>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</si>
  <si>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</si>
  <si>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</si>
  <si>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</si>
  <si>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</si>
  <si>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</si>
  <si>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</si>
  <si>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</si>
  <si>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</si>
  <si>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</si>
  <si>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</si>
  <si>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</si>
  <si>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</si>
  <si>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</si>
  <si>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</si>
  <si>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</si>
  <si>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</si>
  <si>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</si>
  <si>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</si>
  <si>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</si>
  <si>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</si>
  <si>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</si>
  <si>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</si>
  <si>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</si>
  <si>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</si>
  <si>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</si>
  <si>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</si>
  <si>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</si>
  <si>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</si>
  <si>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</si>
  <si>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</si>
  <si>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</si>
  <si>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</si>
  <si>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</si>
  <si>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</si>
  <si>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</si>
  <si>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</si>
  <si>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</si>
  <si>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</si>
  <si>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</si>
  <si>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</si>
  <si>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</si>
  <si>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</si>
  <si>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</si>
  <si>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</si>
  <si>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</si>
  <si>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</si>
  <si>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</si>
  <si>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</si>
  <si>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</si>
  <si>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</si>
  <si>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</si>
  <si>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</si>
  <si>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</si>
  <si>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</si>
  <si>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</si>
  <si>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</si>
  <si>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</si>
  <si>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</si>
  <si>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</si>
  <si>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</si>
  <si>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</si>
  <si>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</si>
  <si>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</si>
  <si>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</si>
  <si>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</si>
  <si>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</si>
  <si>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</si>
  <si>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</si>
  <si>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</si>
  <si>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</si>
  <si>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 xml:space="preserve">      Solar (a) </t>
  </si>
  <si>
    <t xml:space="preserve">   Petroleum (b) </t>
  </si>
  <si>
    <t>New England (ISO-NE)</t>
  </si>
  <si>
    <t xml:space="preserve">   Nonhydro renewables (d) </t>
  </si>
  <si>
    <t xml:space="preserve">   Other energy sources (e) </t>
  </si>
  <si>
    <t xml:space="preserve">   Net energy for load (f) </t>
  </si>
  <si>
    <t>New York (NYISO)</t>
  </si>
  <si>
    <t>Mid-Atlantic (PJM)</t>
  </si>
  <si>
    <t>Texas (ERCOT)</t>
  </si>
  <si>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</si>
  <si>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</si>
  <si>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</si>
  <si>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</si>
  <si>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INEOTWH</t>
  </si>
  <si>
    <t>CMEOTWH</t>
  </si>
  <si>
    <t>Midwest (Midcontinent ISO)</t>
  </si>
  <si>
    <t>Central (Southwest Power Pool)</t>
  </si>
  <si>
    <t>Northwest</t>
  </si>
  <si>
    <t>papr_EC</t>
  </si>
  <si>
    <t>Ecuador</t>
  </si>
  <si>
    <t xml:space="preserve">   Other</t>
  </si>
  <si>
    <t xml:space="preserve">             Gabon, Libya, Nigeria, and Venezuela (Other).</t>
  </si>
  <si>
    <t xml:space="preserve">   Propylene (at refineries only)</t>
  </si>
  <si>
    <t>Table 3a.  International Petroleum and Other Liquids Production, Consumption, and Inventories</t>
  </si>
  <si>
    <t>Table 3b.  Non-OPEC Petroleum and Other Liquids Production  (million barrels per day)</t>
  </si>
  <si>
    <t>Table 3c.  OPEC Crude Oil (excluding Condensates) Production (million barrels per day)</t>
  </si>
  <si>
    <t>Table 3d.  World Petroleum and Other Liquids Consumption (million barrels per day)</t>
  </si>
  <si>
    <r>
      <t xml:space="preserve">Table 7d part 2.  U.S. Regional Electricity Generation, Electric Power Sector (billion kilowatthours), </t>
    </r>
    <r>
      <rPr>
        <i/>
        <sz val="10"/>
        <color indexed="8"/>
        <rFont val="Arial"/>
        <family val="2"/>
      </rPr>
      <t>continued from Table 7d part 1</t>
    </r>
  </si>
  <si>
    <t>Table 9b.  U.S. Regional Macroeconomic Data</t>
  </si>
  <si>
    <t>Table 9c.  U.S. Regional Weather Data</t>
  </si>
  <si>
    <t>Table 3b. Non-OPEC Petroleum and Other Liquids Production</t>
  </si>
  <si>
    <t>Table 3c. OPEC Crude Oil (excluding Condensates) Production</t>
  </si>
  <si>
    <t xml:space="preserve">      Fuel Oil</t>
  </si>
  <si>
    <t xml:space="preserve">Modeling and analysis completion - </t>
  </si>
  <si>
    <t>Regional degree days for each period are calculated by EIA as contemporaneous period population-weighted averages of state degree day data published by the National Oceanic and Atmospheric Administration (NOAA).</t>
  </si>
  <si>
    <t xml:space="preserve">      Crude Oil</t>
  </si>
  <si>
    <r>
      <t>Historical data</t>
    </r>
    <r>
      <rPr>
        <sz val="8"/>
        <rFont val="Arial"/>
        <family val="2"/>
      </rPr>
      <t>: Latest data available from U.S. Department of Commerce, Bureau of Economic Analysis; Federal Reserve System, Statistical release G17; Federal Highway Administration; and Federal Aviation Administration.</t>
    </r>
  </si>
  <si>
    <r>
      <t>Forecasts:</t>
    </r>
    <r>
      <rPr>
        <sz val="8"/>
        <rFont val="Arial"/>
        <family val="2"/>
      </rPr>
      <t xml:space="preserve"> U.S. macroeconomic forecasts are based on the IHS Markit model of the U.S. Economy. </t>
    </r>
  </si>
  <si>
    <r>
      <t xml:space="preserve">Forecasts: </t>
    </r>
    <r>
      <rPr>
        <sz val="8"/>
        <rFont val="Arial"/>
        <family val="2"/>
      </rPr>
      <t xml:space="preserve">EIA Short-Term Integrated Forecasting System. </t>
    </r>
  </si>
  <si>
    <t>Table 4c.  U.S. Regional Gasoline Prices and Inventories</t>
  </si>
  <si>
    <t>Prices are not adjusted for inflation; prices exclude taxes unless otherwise noted.</t>
  </si>
  <si>
    <t>(b) Residual fuel oil, distillate fuel oil, petroleum coke, and other petroleum liquids.</t>
  </si>
  <si>
    <t>(c) Batteries, chemicals, hydrogen, pitch, purchased steam, sulfur, nonrenewable waste, and miscellaneous technologies.</t>
  </si>
  <si>
    <t>(e) Pumped storage hydroelectric, petroleum, other gases, batteries, and other nonrenewable fuels. See notes (b) and (c).</t>
  </si>
  <si>
    <t>(e) Renewables and oxygenate production includes pentanes plus, oxygenates (excluding fuel ethanol), and renewable fuels. Beginning in January 2021, renewable fuels includes biodiesel, renewable diesel, renewable jet fuel, renewable heating oil, renewable naphtha and gasoline, and other renewable fuels. For December 2020 and prior, renewable fuels includes only biodiesel.</t>
  </si>
  <si>
    <t>(Index, 2017=100)</t>
  </si>
  <si>
    <t>Industrial Output, Manufacturing (Index, Year 2017=100)</t>
  </si>
  <si>
    <t>Industrial Production Indices (Index, 2017=100)</t>
  </si>
  <si>
    <t>Production (million barrels per day) (a)</t>
  </si>
  <si>
    <t>Energy Production</t>
  </si>
  <si>
    <t xml:space="preserve">   Total World Production</t>
  </si>
  <si>
    <t xml:space="preserve">   Non-OPEC Production</t>
  </si>
  <si>
    <t>Total OPEC Production</t>
  </si>
  <si>
    <t>ELACP_US</t>
  </si>
  <si>
    <t>OHTCPUS</t>
  </si>
  <si>
    <t>(g) “Other Oils" includes aviation gasoline blend components, finished aviation gasoline, kerosene, petrochemical feedstocks, special naphthas, lubricants, waxes, petroleum coke, asphalt and road oil, still gas, and miscellaneous products.</t>
  </si>
  <si>
    <t>BTTCBUS</t>
  </si>
  <si>
    <t xml:space="preserve">      Subtotal (e)</t>
  </si>
  <si>
    <t xml:space="preserve">   Solar (f)</t>
  </si>
  <si>
    <t xml:space="preserve">   Biodiesel, Renewable Diesel, and Other (g)</t>
  </si>
  <si>
    <t xml:space="preserve">   Solar (b)(f) </t>
  </si>
  <si>
    <t xml:space="preserve">   Ethanol (g)</t>
  </si>
  <si>
    <r>
      <t>Forecasts:</t>
    </r>
    <r>
      <rPr>
        <sz val="8"/>
        <rFont val="Arial"/>
        <family val="2"/>
      </rPr>
      <t xml:space="preserve"> EIA Short-Term Integrated Forecasting System. U.S. macroeconomic forecasts are based on the S&amp;P Global model of the U.S. Economy. </t>
    </r>
  </si>
  <si>
    <r>
      <t xml:space="preserve">Forecasts: </t>
    </r>
    <r>
      <rPr>
        <sz val="8"/>
        <rFont val="Arial"/>
        <family val="2"/>
      </rPr>
      <t xml:space="preserve">EIA Short-Term Integrated Forecasting System. U.S. macroeconomic forecasts are based on the S&amp;P Global model of the U.S. Economy. </t>
    </r>
  </si>
  <si>
    <r>
      <t xml:space="preserve">   Prices to Ultimate Customers </t>
    </r>
    <r>
      <rPr>
        <sz val="8"/>
        <color indexed="8"/>
        <rFont val="Arial"/>
        <family val="2"/>
      </rPr>
      <t>(cents per kilowatthour)</t>
    </r>
  </si>
  <si>
    <t xml:space="preserve">   Prices to Ultimate Customers (cents per kilowatthour)</t>
  </si>
  <si>
    <t xml:space="preserve">    Sales to Ultimate Customers</t>
  </si>
  <si>
    <t>Table 7b.  U.S. Regional Electricity Sales to Ultimate Customers (billion kilowatthours)</t>
  </si>
  <si>
    <t>Table 7c.  U.S. Regional Electricity Prices to Ultimate Customers (Cents per Kilowatthour)</t>
  </si>
  <si>
    <t>Dry Natural Gas Production</t>
  </si>
  <si>
    <t>Forecast date:</t>
  </si>
  <si>
    <t>Table 2.  Nominal Energy Prices</t>
  </si>
  <si>
    <t>papr_GY</t>
  </si>
  <si>
    <t>Guyana</t>
  </si>
  <si>
    <t>Table 7e.  U.S. Electric Generating Capacity (gigawatts at end of period)</t>
  </si>
  <si>
    <t xml:space="preserve">   Electric power sector (power plants larger than one megawatt)</t>
  </si>
  <si>
    <t xml:space="preserve">      Fossil fuel energy sources</t>
  </si>
  <si>
    <t>NGEPCGW_US</t>
  </si>
  <si>
    <t xml:space="preserve">         Natural gas</t>
  </si>
  <si>
    <t>CLEPCGW_US</t>
  </si>
  <si>
    <t xml:space="preserve">         Coal</t>
  </si>
  <si>
    <t>PAEPCGW_US</t>
  </si>
  <si>
    <t xml:space="preserve">         Petroleum</t>
  </si>
  <si>
    <t>OGEPCGW_US</t>
  </si>
  <si>
    <t xml:space="preserve">         Other gases</t>
  </si>
  <si>
    <t xml:space="preserve">      Renewable energy sources</t>
  </si>
  <si>
    <t>WNEPCGW_US</t>
  </si>
  <si>
    <t xml:space="preserve">         Wind</t>
  </si>
  <si>
    <t>SPEPCGWX_US</t>
  </si>
  <si>
    <t xml:space="preserve">         Solar photovoltaic</t>
  </si>
  <si>
    <t>STEPCGW_US</t>
  </si>
  <si>
    <t xml:space="preserve">         Solar thermal</t>
  </si>
  <si>
    <t>WWEPCGW_US</t>
  </si>
  <si>
    <t xml:space="preserve">         Wood biomass</t>
  </si>
  <si>
    <t>OWEPCGW_US</t>
  </si>
  <si>
    <t xml:space="preserve">         Waste biomass</t>
  </si>
  <si>
    <t>GEEPCGW_US</t>
  </si>
  <si>
    <t xml:space="preserve">         Geothermal</t>
  </si>
  <si>
    <t>HVEPCGW_US</t>
  </si>
  <si>
    <t xml:space="preserve">         Conventional hydroelectric</t>
  </si>
  <si>
    <t>HPEPCGW_US</t>
  </si>
  <si>
    <t xml:space="preserve">     Pumped storage hydroelectric</t>
  </si>
  <si>
    <t>NUEPCGW_US</t>
  </si>
  <si>
    <t xml:space="preserve">     Nuclear</t>
  </si>
  <si>
    <t>BAEPCGW_US</t>
  </si>
  <si>
    <t xml:space="preserve">     Battery storage</t>
  </si>
  <si>
    <t>OTEPCGW_US</t>
  </si>
  <si>
    <t xml:space="preserve">     Other nonrenewable sources (a)</t>
  </si>
  <si>
    <t xml:space="preserve">   Industrial and commercial sectors (combined heat and power plants larger than one megawatt)</t>
  </si>
  <si>
    <t>NGCHCGW_US</t>
  </si>
  <si>
    <t>CLCHCGW_US</t>
  </si>
  <si>
    <t>PACHCGW_US</t>
  </si>
  <si>
    <t>OGCHCGW_US</t>
  </si>
  <si>
    <t>WWCHCGW_US</t>
  </si>
  <si>
    <t>OWCHCGW_US</t>
  </si>
  <si>
    <t>SOCHCGW_US</t>
  </si>
  <si>
    <t xml:space="preserve">         Solar</t>
  </si>
  <si>
    <t>WNCHCGW_US</t>
  </si>
  <si>
    <t>GECHCGW_US</t>
  </si>
  <si>
    <t>HVCHCGW_US</t>
  </si>
  <si>
    <t>BACHCGW_US</t>
  </si>
  <si>
    <t>OTCHCGW_US</t>
  </si>
  <si>
    <t xml:space="preserve">   Small-scale solar photovoltaic capacity (systems smaller than one megawatt)</t>
  </si>
  <si>
    <t xml:space="preserve">      Residential sector</t>
  </si>
  <si>
    <t xml:space="preserve">      Commercial sector</t>
  </si>
  <si>
    <t xml:space="preserve">      Industrial sector</t>
  </si>
  <si>
    <t xml:space="preserve">         All sectors total</t>
  </si>
  <si>
    <t>Table 7e.  U.S. Electric Generating Capacity</t>
  </si>
  <si>
    <t>SODRG_US</t>
  </si>
  <si>
    <t>SODCG_US</t>
  </si>
  <si>
    <t>SODIG_US</t>
  </si>
  <si>
    <t>SODTG_US</t>
  </si>
  <si>
    <t xml:space="preserve">      Waste biomass</t>
  </si>
  <si>
    <t xml:space="preserve">      Wood biomass</t>
  </si>
  <si>
    <t xml:space="preserve">   Natural gas</t>
  </si>
  <si>
    <t xml:space="preserve">   Renewable energy sources:</t>
  </si>
  <si>
    <t xml:space="preserve">      Conventional hydropower</t>
  </si>
  <si>
    <t xml:space="preserve">   Pumped storage hydropower</t>
  </si>
  <si>
    <t xml:space="preserve">   Other gases</t>
  </si>
  <si>
    <t xml:space="preserve">   Other nonrenewable fuels (c)</t>
  </si>
  <si>
    <t xml:space="preserve">   Electricity generation (a)</t>
  </si>
  <si>
    <t xml:space="preserve">      Electric power sector</t>
  </si>
  <si>
    <t xml:space="preserve">   Net imports  </t>
  </si>
  <si>
    <t xml:space="preserve">   Total utility-scale power supply</t>
  </si>
  <si>
    <t xml:space="preserve">   Losses and Unaccounted for (b) </t>
  </si>
  <si>
    <t xml:space="preserve">   Small-scale solar generation (c)</t>
  </si>
  <si>
    <t xml:space="preserve">      Residential sector </t>
  </si>
  <si>
    <t xml:space="preserve">      Commercial sector </t>
  </si>
  <si>
    <t xml:space="preserve">      Industrial sector </t>
  </si>
  <si>
    <t>Table 8. U.S. Renewable Energy Consumption</t>
  </si>
  <si>
    <r>
      <t>Forecasts:</t>
    </r>
    <r>
      <rPr>
        <sz val="8"/>
        <rFont val="Arial"/>
        <family val="2"/>
      </rPr>
      <t xml:space="preserve"> Current month based on forecasts by the NOAA Climate Prediction Center (http://www.cpc.ncep.noaa.gov/pacdir/DDdir/NHOME3.shtml). Remaining months based on the 30-year trend.</t>
    </r>
  </si>
  <si>
    <t>Weather forecasts from National Oceanic and Atmospheric Administration and Energy Information Administration.</t>
  </si>
  <si>
    <t>PRMBUUS</t>
  </si>
  <si>
    <t xml:space="preserve">      EIA does not estimate or project end-use consumption of non-marketed renewable energy.</t>
  </si>
  <si>
    <r>
      <t xml:space="preserve">(d) The conversion from physical units to Btu is calculated using a subset of conversion factors used in the calculations of gross energy consumption in EIA’s </t>
    </r>
    <r>
      <rPr>
        <i/>
        <sz val="8"/>
        <rFont val="Arial"/>
        <family val="2"/>
      </rPr>
      <t xml:space="preserve">Monthly Energy </t>
    </r>
  </si>
  <si>
    <t xml:space="preserve">      Review (MER). Consequently, the historical data may not precisely match those published in the MER.</t>
  </si>
  <si>
    <t xml:space="preserve">WTI and Brent crude oil spot prices, the Mt. Belvieu propane spot price, and the Henry Hub natural gas spot price are from </t>
  </si>
  <si>
    <t>Refinitiv,an LSEG company, via EIA (https://www.eia.gov/dnav/pet/pet_pri_spt_s1_d.htm).</t>
  </si>
  <si>
    <t xml:space="preserve">              Slovenia, South Korea, Spain, Sweden, Switzerland, Turkiye, United Kingdom, and United States.</t>
  </si>
  <si>
    <t xml:space="preserve">             United Arab Emirates, Venezuela.</t>
  </si>
  <si>
    <r>
      <t>Historical data:</t>
    </r>
    <r>
      <rPr>
        <sz val="8"/>
        <rFont val="Arial"/>
        <family val="2"/>
      </rPr>
      <t xml:space="preserve"> Latest data available from Energy Information Administration </t>
    </r>
    <r>
      <rPr>
        <i/>
        <sz val="8"/>
        <rFont val="Arial"/>
        <family val="2"/>
      </rPr>
      <t>International Energy Statistics</t>
    </r>
    <r>
      <rPr>
        <sz val="8"/>
        <rFont val="Arial"/>
        <family val="2"/>
      </rPr>
      <t xml:space="preserve"> (https://www.eia.gov/international/data/world).</t>
    </r>
  </si>
  <si>
    <t>Not all countries are shown in each region, and sum of reported country volumes may not equal regional volumes.</t>
  </si>
  <si>
    <r>
      <t>Historical data:</t>
    </r>
    <r>
      <rPr>
        <sz val="8"/>
        <rFont val="Arial"/>
        <family val="2"/>
      </rPr>
      <t xml:space="preserve"> Energy Information Administration </t>
    </r>
    <r>
      <rPr>
        <i/>
        <sz val="8"/>
        <rFont val="Arial"/>
        <family val="2"/>
      </rPr>
      <t>International Energy Statistics</t>
    </r>
    <r>
      <rPr>
        <sz val="8"/>
        <rFont val="Arial"/>
        <family val="2"/>
      </rPr>
      <t xml:space="preserve"> (https://www.eia.gov/international/data/world) and Oxford Economics.</t>
    </r>
  </si>
  <si>
    <t>(c) Net imports equal gross imports minus gross exports.</t>
  </si>
  <si>
    <t>(d) Crude oil adjustment equals the sum of disposition items (e.g. refinery inputs) minus the sum of supply items (e.g. production).</t>
  </si>
  <si>
    <t>(f) Petroleum products adjustment includes hydrogen/oxygenates/renewables/other hydrocarbons, motor gasoline blending components, and finished motor gasoline.</t>
  </si>
  <si>
    <t>PADD = Petroleum Administration for Defense District (PADD).</t>
  </si>
  <si>
    <t>Natural gas Henry Hub spot price is from Refinitiv,an LSEG company, via EIA (https://www.eia.gov/dnav/pet/pet_pri_spt_s1_d.htm).</t>
  </si>
  <si>
    <t>Table 5b.  U.S. Regional Natural Gas Prices  (dollars per thousand cubic feet)</t>
  </si>
  <si>
    <t>Table 8.  U.S. Renewable Energy Consumption (Quadrillion Btu)</t>
  </si>
  <si>
    <t>kWh = kilowatthours. Btu = British thermal units.</t>
  </si>
  <si>
    <t>(a) Generation supplied by utility-scale power plants with capacity of at least one megawatt.</t>
  </si>
  <si>
    <t>(b) Includes transmission and distribution losses, data collection time-frame differences, and estimation error.</t>
  </si>
  <si>
    <t>(c) Solar photovoltaic systems smaller than one megawatt such as those installed on rooftops.</t>
  </si>
  <si>
    <t>(d) Direct use represents commercial and industrial facility use of onsite net electricity generation; and electrical sales or transfers to adjacent or colocated facilities 
 for which revenue information is not available. See Table 7.6 of the EIA Monthly Energy Review.</t>
  </si>
  <si>
    <r>
      <rPr>
        <b/>
        <sz val="8"/>
        <rFont val="Arial"/>
        <family val="2"/>
      </rPr>
      <t>Historical data:</t>
    </r>
    <r>
      <rPr>
        <sz val="8"/>
        <rFont val="Arial"/>
        <family val="2"/>
      </rPr>
      <t xml:space="preserve"> Latest data available from EIA databases supporting the following reports: Electric Power Monthly and Electric Power Annual (electricity supply and 
consumption, fuel inventories and costs, and retail electricity prices); S&amp;P Global Market Intelligence (wholesale electricity prices).</t>
    </r>
  </si>
  <si>
    <t xml:space="preserve">Minor discrepancies with published historical data are due to independent rounding and possible revisions not yet reflected in the STEO. </t>
  </si>
  <si>
    <r>
      <rPr>
        <b/>
        <sz val="8"/>
        <rFont val="Arial"/>
        <family val="2"/>
      </rPr>
      <t>Forecast data:</t>
    </r>
    <r>
      <rPr>
        <sz val="8"/>
        <rFont val="Arial"/>
        <family val="2"/>
      </rPr>
      <t xml:space="preserve"> EIA Short-Term Integrated Forecasting System. </t>
    </r>
  </si>
  <si>
    <t>Electricity sales to ultimate customers are sold by electric utilities and power marketers for direct consumption by the customer
 and not available for resale. Includes electric sales to end users by third-party owners of behind-the-meter solar photovoltaic systems.</t>
  </si>
  <si>
    <t xml:space="preserve">Regions refer to U.S. Census divisions (https://www.eia.gov/tools/glossary/index.php?id=C#census_division).  </t>
  </si>
  <si>
    <t>(a) Total includes sales of electricity to ultimate customers in transportation sector (not shown), as well as residential, commercial, and industrial sectors.</t>
  </si>
  <si>
    <r>
      <rPr>
        <b/>
        <sz val="8"/>
        <rFont val="Arial"/>
        <family val="2"/>
      </rPr>
      <t>Historical data:</t>
    </r>
    <r>
      <rPr>
        <sz val="8"/>
        <rFont val="Arial"/>
        <family val="2"/>
      </rPr>
      <t xml:space="preserve"> Latest data available from EIA databases supporting the following reports: Electric Power Monthly and Electric Power Annual.</t>
    </r>
  </si>
  <si>
    <t>Historical data for average price of electricity to ultimate consumers represents the cost per unit of electricity sold and is calculated by dividing 
 electric revenue from ultimate consumers by the corresponding sales of electricity.</t>
  </si>
  <si>
    <t>(a) Average price to all sectors is weighted by sales of electricity to ultimate customers in the residential, commercial, industrial and transportation (not shown) sectors.</t>
  </si>
  <si>
    <r>
      <rPr>
        <b/>
        <sz val="8"/>
        <rFont val="Arial"/>
        <family val="2"/>
      </rPr>
      <t xml:space="preserve">Historical data: </t>
    </r>
    <r>
      <rPr>
        <sz val="8"/>
        <rFont val="Arial"/>
        <family val="2"/>
      </rPr>
      <t>Latest data available from EIA databases supporting the following reports: Electric Power Monthly and Electric Power Annual.</t>
    </r>
  </si>
  <si>
    <t>The electric power sector includes utility-scale generating power plants (total capacity is larger than 1 megawatt) operated by electric utilities
 and independent power producers whose primary business is to sell electricity over the transmission grid for consumption by the public.</t>
  </si>
  <si>
    <t>(a) Generation from utility-scale (larger than 1 megawatt) solar photovoltaic and solar thermal power plants. Excludes generation
  from small-scale solar photovoltaic systems (see Table 7a).</t>
  </si>
  <si>
    <t>(f) Includes regional generation from generating units operated by electric power sector, plus energy receipts from neighboring U.S. balancing 
authorities outside region minus energy deliveries to neighboring balancing authorities.</t>
  </si>
  <si>
    <r>
      <rPr>
        <b/>
        <sz val="8"/>
        <rFont val="Arial"/>
        <family val="2"/>
      </rPr>
      <t>Forecast data</t>
    </r>
    <r>
      <rPr>
        <sz val="8"/>
        <rFont val="Arial"/>
        <family val="2"/>
      </rPr>
      <t xml:space="preserve">: EIA Short-Term Integrated Forecasting System. </t>
    </r>
  </si>
  <si>
    <t>Capacity values represent the amount of generating capacity that is operating (or expected to be operating) at the end of each period.</t>
  </si>
  <si>
    <t>Changes in capacity reflect various factors including new generators coming online, retiring generators, capacity uprates and derates, delayed planned capacity projects, cancelled projects, and other factors.</t>
  </si>
  <si>
    <t>(a) Other sources include hydrogen, pitch, chemicals, sulfur, purchased steam, nonrenewable waste, and miscellaneous technologies.</t>
  </si>
  <si>
    <r>
      <rPr>
        <b/>
        <sz val="8"/>
        <color theme="1"/>
        <rFont val="Arial"/>
        <family val="2"/>
      </rPr>
      <t>Historical data:</t>
    </r>
    <r>
      <rPr>
        <sz val="8"/>
        <color theme="1"/>
        <rFont val="Arial"/>
        <family val="2"/>
      </rPr>
      <t> Form EIA-860 Annual Electric Generator Report (final data for utility-scale capacity through 2021); Form EIA-860M Preliminary Monthly Electric Generator Inventory, June 2023 edition (preliminary utility-scale capacity estimates for recent months); and Form EIA-861M Monthly Electric Power Industry Report (small-scale solar capacity).</t>
    </r>
  </si>
  <si>
    <t>Historical capacity data may differ from other EIA publications due to frequent updates to the Preliminary Monthly Electric Generator Inventory.</t>
  </si>
  <si>
    <r>
      <rPr>
        <b/>
        <sz val="8"/>
        <rFont val="Arial"/>
        <family val="2"/>
      </rPr>
      <t xml:space="preserve">Forecast data: </t>
    </r>
    <r>
      <rPr>
        <sz val="8"/>
        <rFont val="Arial"/>
        <family val="2"/>
      </rPr>
      <t xml:space="preserve">EIA-860M Preliminary Monthly Electric Generator Inventory, June 2023, and Short-Term Integrated Forecasting System. </t>
    </r>
  </si>
  <si>
    <t>Estimates of future capacity may include adjustments to reflect recent changes in market information or regulatory policy.</t>
  </si>
  <si>
    <t>(a) Energy consumption for conventional hydroelectric power only.  Hydroelectricity generated by pumped storage is not included in renewable energy.</t>
  </si>
  <si>
    <t>(b) Solar energy consumption by utility-scale power plants (capacity greater than or equal to 1 megawatt) in the electric power, commercial, and industrial sectors 
 and energy consumption by small-scale solar photovoltaic systems (less than 1 megawatts in size).</t>
  </si>
  <si>
    <t xml:space="preserve">(e) Subtotals for the industrial and commercial sectors might not equal the sum of the components. The subtotal for the industrial sector includes ethanol consumption 
 that is not shown separately. The subtotal for the commercial sector includes ethanol and hydroelectric consumption that are not shown separately. </t>
  </si>
  <si>
    <t>(f) Solar consumption in the residential sector includes energy from small-scale solar photovoltaic systems (&lt;1 megawatt), and it includes solar heating consumption in all sectors.</t>
  </si>
  <si>
    <t>(g) Fuel ethanol and biodiesel, renewable diesel, and other biofuels consumption in the transportation sector includes production, stock change, and imports less exports. 
 Some biomass-based diesel may be consumed in the residential sector in heating oil.</t>
  </si>
  <si>
    <r>
      <rPr>
        <b/>
        <sz val="8"/>
        <rFont val="Arial"/>
        <family val="2"/>
      </rPr>
      <t>Historical data:</t>
    </r>
    <r>
      <rPr>
        <sz val="8"/>
        <rFont val="Arial"/>
        <family val="2"/>
      </rPr>
      <t xml:space="preserve"> Latest data available from EIA databases supporting the following reports: Electric Power Monthly, Electric Power Annual, 
Monthly Energy Review, and Petroleum Supply Monthly.</t>
    </r>
  </si>
  <si>
    <t>EIA completed modeling and analysis for this report on September 7, 2023.</t>
  </si>
  <si>
    <t xml:space="preserve">              Greece, Hungary, Iceland, Ireland, Israel, Italy, Japan, Latvia, Lithuania, Luxembourg, Mexico, Netherlands, New Zealand, Norway, Poland, Portugal, Slovakia,</t>
  </si>
  <si>
    <t>OECD = Organization for Economic Cooperation and Development: Australia, Austria, Belgium, Canada, Chile, Czech Republic, Denmark, Estonia, Finland, France, Germany,</t>
  </si>
  <si>
    <t xml:space="preserve">      Transfers to Crude Oil Supply</t>
  </si>
  <si>
    <t>COTRPUS</t>
  </si>
  <si>
    <t>PATRPUS</t>
  </si>
  <si>
    <t xml:space="preserve">      Petroleum Products Transfers to Crude Oil Supply</t>
  </si>
  <si>
    <t xml:space="preserve">      Mont Belvieu Spot</t>
  </si>
  <si>
    <t>(d) Wind, large-scale solar, biomass, and geothermal.</t>
  </si>
  <si>
    <t>(d) Losses and co-products from the production of fuel ethanol and biomass-based diesel.</t>
  </si>
  <si>
    <t>copr_opecplus</t>
  </si>
  <si>
    <t>OPEC+ = OPEC (excluding Iran, Libya, and Venezuela) plus Azerbaijan, Bahrain, Brunei, Kazakhstan, Malaysia, Mexico, Oman, Russia, South Sudan, and Sudan.</t>
  </si>
  <si>
    <t>OPEC+ Crude Oil Production</t>
  </si>
  <si>
    <t>(billion chained 2017 dollars - SAAR)</t>
  </si>
  <si>
    <t xml:space="preserve">   (billion chained 2017 dollars - SAAR)</t>
  </si>
  <si>
    <t xml:space="preserve">  (index, 2017=100)</t>
  </si>
  <si>
    <t>Real Gross State Product (Billion $2017)</t>
  </si>
  <si>
    <t>Real Personal Income (Billion $2017)</t>
  </si>
  <si>
    <t>January 2024</t>
  </si>
  <si>
    <t>Thursday January 4, 2024</t>
  </si>
  <si>
    <t xml:space="preserve">   Wholesale Petroleum Product Prices</t>
  </si>
  <si>
    <t>OPEC = Organization of the Petroleum Exporting Countries: Iran, Iraq, Kuwait, Saudi Arabia, and United Arab Emirates (Middle East); Algeria, Congo (Brazzaville), Equatorial Guinea,</t>
  </si>
  <si>
    <t xml:space="preserve">OPEC = Organization of the Petroleum Exporting Countries: Algeria, Congo (Brazzaville), Equatorial Guinea, Gabon, Iran, Iraq, Kuwait, Libya, Nigeria, Saudi Arabia, </t>
  </si>
  <si>
    <t>OPEC = Organization of the Petroleum Exporting Countries: Algeria, Congo (Brazzaville), Equatorial Guinea, Gabon, Iran, Iraq, Kuwait, Libya, Nigeria, Saudi Arabia,</t>
  </si>
  <si>
    <t>papr_AO</t>
  </si>
  <si>
    <t>Angola</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</si>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</sst>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
    <numFmt numFmtId="175" formatCode="0.0000"/>
    <numFmt numFmtId="176" formatCode="0.0000_)"/>
  </numFmts>
  <fonts count="56"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8"/>
      <name val="Arial"/>
      <family val="2"/>
    </font>
    <font>
      <sz val="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i/>
      <sz val="10"/>
      <color indexed="8"/>
      <name val="Arial"/>
      <family val="2"/>
    </font>
    <font>
      <sz val="10"/>
      <name val="Arial"/>
      <family val="2"/>
    </font>
    <font>
      <sz val="8"/>
      <name val="Calibri"/>
      <family val="2"/>
    </font>
    <font>
      <i/>
      <sz val="10"/>
      <name val="Arial"/>
      <family val="2"/>
    </font>
    <font>
      <sz val="11"/>
      <name val="Arial"/>
      <family val="2"/>
    </font>
  </fonts>
  <fills count="8">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
      <patternFill patternType="solid">
        <fgColor theme="4" tint="0.79998168889431442"/>
        <bgColor indexed="64"/>
      </patternFill>
    </fill>
  </fills>
  <borders count="20">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s>
  <cellStyleXfs count="29">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2" fillId="0" borderId="0" applyFont="0" applyFill="0" applyBorder="0" applyAlignment="0" applyProtection="0"/>
    <xf numFmtId="0" fontId="2" fillId="0" borderId="0"/>
  </cellStyleXfs>
  <cellXfs count="724">
    <xf numFmtId="0" fontId="0" fillId="0" borderId="0" xfId="0"/>
    <xf numFmtId="0" fontId="3" fillId="2" borderId="0" xfId="11" applyFont="1" applyFill="1"/>
    <xf numFmtId="0" fontId="6" fillId="0" borderId="0" xfId="11"/>
    <xf numFmtId="0" fontId="9" fillId="3" borderId="0" xfId="11" applyFont="1" applyFill="1" applyAlignment="1">
      <alignment horizontal="center"/>
    </xf>
    <xf numFmtId="0" fontId="6" fillId="0" borderId="0" xfId="23"/>
    <xf numFmtId="0" fontId="10" fillId="0" borderId="0" xfId="13" applyFont="1"/>
    <xf numFmtId="0" fontId="12" fillId="0" borderId="0" xfId="23" applyFont="1"/>
    <xf numFmtId="0" fontId="11" fillId="2" borderId="0" xfId="9" applyFont="1" applyFill="1"/>
    <xf numFmtId="0" fontId="17" fillId="0" borderId="0" xfId="23" applyFont="1" applyAlignment="1">
      <alignment horizontal="left"/>
    </xf>
    <xf numFmtId="0" fontId="10" fillId="0" borderId="0" xfId="17" applyFont="1"/>
    <xf numFmtId="0" fontId="10" fillId="0" borderId="0" xfId="22" applyFont="1"/>
    <xf numFmtId="0" fontId="23" fillId="0" borderId="2" xfId="17" applyFont="1" applyBorder="1"/>
    <xf numFmtId="0" fontId="10" fillId="2" borderId="0" xfId="17" applyFont="1" applyFill="1"/>
    <xf numFmtId="0" fontId="23" fillId="0" borderId="3" xfId="17" applyFont="1" applyBorder="1"/>
    <xf numFmtId="0" fontId="23" fillId="0" borderId="4" xfId="19" applyFont="1" applyBorder="1" applyAlignment="1">
      <alignment horizontal="center"/>
    </xf>
    <xf numFmtId="0" fontId="10" fillId="2" borderId="0" xfId="17" applyFont="1" applyFill="1" applyAlignment="1">
      <alignment horizontal="left"/>
    </xf>
    <xf numFmtId="0" fontId="23" fillId="0" borderId="0" xfId="17" applyFont="1"/>
    <xf numFmtId="1" fontId="23" fillId="0" borderId="0" xfId="23" applyNumberFormat="1" applyFont="1" applyAlignment="1">
      <alignment horizontal="right" indent="1"/>
    </xf>
    <xf numFmtId="0" fontId="24" fillId="0" borderId="0" xfId="17" applyFont="1"/>
    <xf numFmtId="171" fontId="24" fillId="0" borderId="0" xfId="17" quotePrefix="1" applyNumberFormat="1" applyFont="1" applyAlignment="1">
      <alignment wrapText="1"/>
    </xf>
    <xf numFmtId="0" fontId="24" fillId="0" borderId="0" xfId="17" quotePrefix="1" applyFont="1" applyAlignment="1">
      <alignment wrapText="1"/>
    </xf>
    <xf numFmtId="0" fontId="24" fillId="0" borderId="0" xfId="17" applyFont="1" applyAlignment="1">
      <alignment wrapText="1"/>
    </xf>
    <xf numFmtId="171" fontId="24" fillId="0" borderId="0" xfId="17" quotePrefix="1" applyNumberFormat="1" applyFont="1"/>
    <xf numFmtId="0" fontId="24" fillId="0" borderId="0" xfId="17" quotePrefix="1" applyFont="1"/>
    <xf numFmtId="0" fontId="25" fillId="2" borderId="0" xfId="20" applyFont="1" applyFill="1"/>
    <xf numFmtId="0" fontId="24" fillId="0" borderId="0" xfId="20" applyFont="1"/>
    <xf numFmtId="171" fontId="24" fillId="0" borderId="0" xfId="20" quotePrefix="1" applyNumberFormat="1" applyFont="1" applyAlignment="1">
      <alignment horizontal="left"/>
    </xf>
    <xf numFmtId="171" fontId="24" fillId="0" borderId="0" xfId="20" applyNumberFormat="1" applyFont="1" applyAlignment="1">
      <alignment horizontal="left"/>
    </xf>
    <xf numFmtId="171" fontId="24" fillId="0" borderId="0" xfId="20" quotePrefix="1" applyNumberFormat="1" applyFont="1"/>
    <xf numFmtId="171" fontId="24" fillId="0" borderId="0" xfId="20" applyNumberFormat="1" applyFont="1"/>
    <xf numFmtId="171" fontId="24" fillId="0" borderId="3" xfId="20" applyNumberFormat="1" applyFont="1" applyBorder="1"/>
    <xf numFmtId="0" fontId="10" fillId="0" borderId="0" xfId="20" applyFont="1"/>
    <xf numFmtId="0" fontId="10" fillId="0" borderId="0" xfId="23" applyFont="1" applyAlignment="1">
      <alignment horizontal="left"/>
    </xf>
    <xf numFmtId="0" fontId="24" fillId="0" borderId="0" xfId="9" applyFont="1"/>
    <xf numFmtId="0" fontId="22" fillId="0" borderId="0" xfId="9" applyFont="1"/>
    <xf numFmtId="0" fontId="10" fillId="0" borderId="0" xfId="23" applyFont="1"/>
    <xf numFmtId="167" fontId="24" fillId="0" borderId="5" xfId="9" applyNumberFormat="1" applyFont="1" applyBorder="1"/>
    <xf numFmtId="0" fontId="10" fillId="2" borderId="0" xfId="22" applyFont="1" applyFill="1"/>
    <xf numFmtId="0" fontId="23" fillId="0" borderId="0" xfId="22" applyFont="1"/>
    <xf numFmtId="166" fontId="22" fillId="0" borderId="0" xfId="22" applyNumberFormat="1" applyFont="1" applyAlignment="1">
      <alignment horizontal="center"/>
    </xf>
    <xf numFmtId="0" fontId="10" fillId="2" borderId="0" xfId="22" applyFont="1" applyFill="1" applyAlignment="1">
      <alignment horizontal="left"/>
    </xf>
    <xf numFmtId="0" fontId="20" fillId="0" borderId="0" xfId="22" applyFont="1" applyAlignment="1">
      <alignment horizontal="left"/>
    </xf>
    <xf numFmtId="0" fontId="23" fillId="0" borderId="0" xfId="22" quotePrefix="1" applyFont="1" applyAlignment="1">
      <alignment horizontal="left"/>
    </xf>
    <xf numFmtId="0" fontId="23" fillId="0" borderId="0" xfId="22" applyFont="1" applyAlignment="1">
      <alignment horizontal="left"/>
    </xf>
    <xf numFmtId="0" fontId="10" fillId="2" borderId="0" xfId="23" applyFont="1" applyFill="1"/>
    <xf numFmtId="0" fontId="23" fillId="0" borderId="2" xfId="23" applyFont="1" applyBorder="1" applyAlignment="1">
      <alignment horizontal="center"/>
    </xf>
    <xf numFmtId="0" fontId="23" fillId="0" borderId="0" xfId="23" applyFont="1"/>
    <xf numFmtId="0" fontId="23" fillId="0" borderId="0" xfId="23" applyFont="1" applyAlignment="1">
      <alignment horizontal="center"/>
    </xf>
    <xf numFmtId="0" fontId="10" fillId="2" borderId="0" xfId="23" applyFont="1" applyFill="1" applyAlignment="1">
      <alignment horizontal="left"/>
    </xf>
    <xf numFmtId="166" fontId="23" fillId="0" borderId="0" xfId="23" applyNumberFormat="1" applyFont="1" applyAlignment="1">
      <alignment horizontal="right"/>
    </xf>
    <xf numFmtId="0" fontId="23" fillId="0" borderId="0" xfId="23" applyFont="1" applyAlignment="1">
      <alignment horizontal="right"/>
    </xf>
    <xf numFmtId="0" fontId="27" fillId="0" borderId="0" xfId="23" applyFont="1"/>
    <xf numFmtId="0" fontId="24" fillId="0" borderId="0" xfId="23" applyFont="1"/>
    <xf numFmtId="0" fontId="20" fillId="0" borderId="0" xfId="23" quotePrefix="1" applyFont="1" applyAlignment="1">
      <alignment horizontal="left"/>
    </xf>
    <xf numFmtId="165" fontId="23" fillId="0" borderId="0" xfId="23" applyNumberFormat="1" applyFont="1" applyAlignment="1">
      <alignment horizontal="right"/>
    </xf>
    <xf numFmtId="165" fontId="23" fillId="0" borderId="3" xfId="23" applyNumberFormat="1" applyFont="1" applyBorder="1" applyAlignment="1">
      <alignment horizontal="right"/>
    </xf>
    <xf numFmtId="0" fontId="10" fillId="2" borderId="0" xfId="21" applyFont="1" applyFill="1"/>
    <xf numFmtId="0" fontId="10" fillId="0" borderId="0" xfId="21" applyFont="1"/>
    <xf numFmtId="0" fontId="26" fillId="2" borderId="0" xfId="21" applyFont="1" applyFill="1"/>
    <xf numFmtId="0" fontId="23" fillId="0" borderId="0" xfId="21" applyFont="1"/>
    <xf numFmtId="0" fontId="23" fillId="0" borderId="2" xfId="21" applyFont="1" applyBorder="1" applyAlignment="1">
      <alignment horizontal="right"/>
    </xf>
    <xf numFmtId="0" fontId="10" fillId="2" borderId="0" xfId="21" applyFont="1" applyFill="1" applyAlignment="1">
      <alignment horizontal="left"/>
    </xf>
    <xf numFmtId="0" fontId="20" fillId="0" borderId="0" xfId="21" applyFont="1" applyAlignment="1">
      <alignment horizontal="left"/>
    </xf>
    <xf numFmtId="166" fontId="10" fillId="0" borderId="0" xfId="21" applyNumberFormat="1" applyFont="1"/>
    <xf numFmtId="166" fontId="24" fillId="0" borderId="0" xfId="21" applyNumberFormat="1" applyFont="1" applyAlignment="1">
      <alignment horizontal="right"/>
    </xf>
    <xf numFmtId="166" fontId="23" fillId="0" borderId="0" xfId="21" applyNumberFormat="1" applyFont="1" applyAlignment="1">
      <alignment horizontal="right"/>
    </xf>
    <xf numFmtId="0" fontId="24" fillId="0" borderId="0" xfId="21" applyFont="1" applyAlignment="1">
      <alignment horizontal="right"/>
    </xf>
    <xf numFmtId="0" fontId="10" fillId="2" borderId="0" xfId="13" applyFont="1" applyFill="1"/>
    <xf numFmtId="0" fontId="20" fillId="3" borderId="0" xfId="13" applyFont="1" applyFill="1"/>
    <xf numFmtId="0" fontId="23" fillId="0" borderId="0" xfId="13" applyFont="1" applyAlignment="1">
      <alignment horizontal="center"/>
    </xf>
    <xf numFmtId="0" fontId="20" fillId="0" borderId="0" xfId="13" applyFont="1"/>
    <xf numFmtId="0" fontId="10" fillId="0" borderId="0" xfId="16" applyFont="1"/>
    <xf numFmtId="0" fontId="10" fillId="2" borderId="0" xfId="16" applyFont="1" applyFill="1"/>
    <xf numFmtId="0" fontId="23" fillId="0" borderId="0" xfId="16" applyFont="1"/>
    <xf numFmtId="0" fontId="23" fillId="0" borderId="2" xfId="16" applyFont="1" applyBorder="1" applyAlignment="1">
      <alignment horizontal="right"/>
    </xf>
    <xf numFmtId="0" fontId="10" fillId="2" borderId="0" xfId="16" applyFont="1" applyFill="1" applyAlignment="1">
      <alignment horizontal="left"/>
    </xf>
    <xf numFmtId="0" fontId="24" fillId="0" borderId="0" xfId="16" applyFont="1"/>
    <xf numFmtId="169" fontId="10" fillId="2" borderId="0" xfId="16" applyNumberFormat="1" applyFont="1" applyFill="1" applyAlignment="1">
      <alignment horizontal="left"/>
    </xf>
    <xf numFmtId="169" fontId="23" fillId="0" borderId="0" xfId="16" applyNumberFormat="1" applyFont="1" applyAlignment="1">
      <alignment horizontal="right"/>
    </xf>
    <xf numFmtId="0" fontId="10" fillId="0" borderId="0" xfId="18" applyFont="1"/>
    <xf numFmtId="0" fontId="10" fillId="2" borderId="0" xfId="18" applyFont="1" applyFill="1"/>
    <xf numFmtId="165" fontId="23" fillId="0" borderId="2" xfId="18" applyNumberFormat="1" applyFont="1" applyBorder="1" applyAlignment="1">
      <alignment horizontal="right"/>
    </xf>
    <xf numFmtId="0" fontId="10" fillId="2" borderId="0" xfId="18" applyFont="1" applyFill="1" applyAlignment="1">
      <alignment horizontal="left"/>
    </xf>
    <xf numFmtId="0" fontId="10" fillId="0" borderId="0" xfId="18" applyFont="1" applyAlignment="1">
      <alignment horizontal="left"/>
    </xf>
    <xf numFmtId="0" fontId="20" fillId="0" borderId="0" xfId="18" applyFont="1" applyAlignment="1">
      <alignment horizontal="left"/>
    </xf>
    <xf numFmtId="0" fontId="10" fillId="2" borderId="3" xfId="22" applyFont="1" applyFill="1" applyBorder="1" applyAlignment="1">
      <alignment horizontal="left"/>
    </xf>
    <xf numFmtId="0" fontId="10" fillId="2" borderId="0" xfId="7" applyFont="1" applyFill="1"/>
    <xf numFmtId="0" fontId="10" fillId="0" borderId="0" xfId="7" applyFont="1"/>
    <xf numFmtId="0" fontId="20" fillId="3" borderId="0" xfId="7" applyFont="1" applyFill="1"/>
    <xf numFmtId="0" fontId="20" fillId="0" borderId="0" xfId="7" applyFont="1"/>
    <xf numFmtId="0" fontId="20" fillId="0" borderId="0" xfId="7" applyFont="1" applyAlignment="1">
      <alignment horizontal="center"/>
    </xf>
    <xf numFmtId="0" fontId="10" fillId="2" borderId="0" xfId="8" applyFont="1" applyFill="1"/>
    <xf numFmtId="0" fontId="10" fillId="0" borderId="0" xfId="8" applyFont="1"/>
    <xf numFmtId="0" fontId="20" fillId="0" borderId="0" xfId="8" applyFont="1"/>
    <xf numFmtId="0" fontId="20" fillId="0" borderId="0" xfId="8" applyFont="1" applyAlignment="1">
      <alignment horizontal="center"/>
    </xf>
    <xf numFmtId="0" fontId="10" fillId="3" borderId="0" xfId="8" applyFont="1" applyFill="1"/>
    <xf numFmtId="165" fontId="24" fillId="0" borderId="0" xfId="8" applyNumberFormat="1" applyFont="1" applyAlignment="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3" fillId="0" borderId="0" xfId="14" applyFont="1" applyAlignment="1">
      <alignment horizontal="left"/>
    </xf>
    <xf numFmtId="171" fontId="10" fillId="0" borderId="0" xfId="18" applyNumberFormat="1" applyFont="1" applyAlignment="1">
      <alignment horizontal="left"/>
    </xf>
    <xf numFmtId="0" fontId="20" fillId="0" borderId="0" xfId="14" applyFont="1" applyAlignment="1">
      <alignment horizontal="left"/>
    </xf>
    <xf numFmtId="0" fontId="20" fillId="2" borderId="0" xfId="15" applyFont="1" applyFill="1"/>
    <xf numFmtId="0" fontId="10" fillId="2" borderId="0" xfId="15" applyFont="1" applyFill="1" applyAlignment="1">
      <alignment horizontal="left"/>
    </xf>
    <xf numFmtId="0" fontId="10" fillId="2" borderId="0" xfId="19" applyFont="1" applyFill="1"/>
    <xf numFmtId="0" fontId="10" fillId="0" borderId="0" xfId="19" applyFont="1"/>
    <xf numFmtId="0" fontId="23" fillId="0" borderId="0" xfId="19" applyFont="1"/>
    <xf numFmtId="0" fontId="24" fillId="0" borderId="2" xfId="19" applyFont="1" applyBorder="1" applyAlignment="1">
      <alignment horizontal="center"/>
    </xf>
    <xf numFmtId="0" fontId="24" fillId="0" borderId="0" xfId="19" applyFont="1" applyAlignment="1">
      <alignment horizontal="center"/>
    </xf>
    <xf numFmtId="0" fontId="10" fillId="0" borderId="0" xfId="19" applyFont="1" applyAlignment="1">
      <alignment horizontal="left"/>
    </xf>
    <xf numFmtId="0" fontId="10" fillId="2" borderId="0" xfId="19" applyFont="1" applyFill="1" applyAlignment="1">
      <alignment horizontal="left"/>
    </xf>
    <xf numFmtId="0" fontId="24" fillId="0" borderId="0" xfId="19" applyFont="1"/>
    <xf numFmtId="165" fontId="10" fillId="2" borderId="0" xfId="19" applyNumberFormat="1" applyFont="1" applyFill="1" applyAlignment="1">
      <alignment horizontal="left"/>
    </xf>
    <xf numFmtId="165" fontId="10" fillId="0" borderId="0" xfId="19" applyNumberFormat="1" applyFont="1"/>
    <xf numFmtId="169" fontId="10" fillId="2" borderId="0" xfId="19" applyNumberFormat="1" applyFont="1" applyFill="1"/>
    <xf numFmtId="167" fontId="10" fillId="2" borderId="0" xfId="19" applyNumberFormat="1" applyFont="1" applyFill="1" applyAlignment="1">
      <alignment horizontal="left"/>
    </xf>
    <xf numFmtId="0" fontId="10" fillId="2" borderId="0" xfId="9" applyFont="1" applyFill="1"/>
    <xf numFmtId="0" fontId="10" fillId="2" borderId="3" xfId="9" applyFont="1" applyFill="1" applyBorder="1"/>
    <xf numFmtId="171" fontId="10" fillId="0" borderId="0" xfId="22" applyNumberFormat="1" applyFont="1" applyAlignment="1">
      <alignment horizontal="left"/>
    </xf>
    <xf numFmtId="0" fontId="3" fillId="4" borderId="0" xfId="0" applyFont="1" applyFill="1"/>
    <xf numFmtId="0" fontId="10" fillId="4" borderId="0" xfId="23" applyFont="1" applyFill="1"/>
    <xf numFmtId="0" fontId="23" fillId="4" borderId="0" xfId="23" applyFont="1" applyFill="1"/>
    <xf numFmtId="0" fontId="10" fillId="4" borderId="0" xfId="23" applyFont="1" applyFill="1" applyAlignment="1">
      <alignment horizontal="left"/>
    </xf>
    <xf numFmtId="0" fontId="27" fillId="4" borderId="0" xfId="23" applyFont="1" applyFill="1"/>
    <xf numFmtId="0" fontId="20" fillId="4" borderId="0" xfId="23" applyFont="1" applyFill="1" applyAlignment="1">
      <alignment horizontal="left"/>
    </xf>
    <xf numFmtId="164" fontId="10" fillId="4" borderId="0" xfId="23" applyNumberFormat="1" applyFont="1" applyFill="1"/>
    <xf numFmtId="0" fontId="3" fillId="2" borderId="0" xfId="0" applyFont="1" applyFill="1"/>
    <xf numFmtId="0" fontId="10" fillId="0" borderId="0" xfId="9" applyFont="1"/>
    <xf numFmtId="0" fontId="20" fillId="0" borderId="0" xfId="9" applyFont="1"/>
    <xf numFmtId="0" fontId="20" fillId="0" borderId="0" xfId="9" applyFont="1" applyAlignment="1">
      <alignment horizontal="center"/>
    </xf>
    <xf numFmtId="0" fontId="20" fillId="4" borderId="0" xfId="15" applyFont="1" applyFill="1"/>
    <xf numFmtId="0" fontId="23" fillId="4" borderId="0" xfId="24" applyFont="1" applyFill="1"/>
    <xf numFmtId="0" fontId="23" fillId="4" borderId="0" xfId="15" applyFont="1" applyFill="1" applyAlignment="1">
      <alignment horizontal="center"/>
    </xf>
    <xf numFmtId="171" fontId="20" fillId="4" borderId="0" xfId="0" applyNumberFormat="1" applyFont="1" applyFill="1"/>
    <xf numFmtId="171" fontId="3" fillId="4" borderId="0" xfId="0" applyNumberFormat="1" applyFont="1" applyFill="1"/>
    <xf numFmtId="171" fontId="20" fillId="4" borderId="3" xfId="0" applyNumberFormat="1" applyFont="1" applyFill="1" applyBorder="1"/>
    <xf numFmtId="171" fontId="10" fillId="0" borderId="0" xfId="23" applyNumberFormat="1" applyFont="1" applyAlignment="1">
      <alignment horizontal="left"/>
    </xf>
    <xf numFmtId="171" fontId="24" fillId="0" borderId="0" xfId="23" applyNumberFormat="1" applyFont="1"/>
    <xf numFmtId="171" fontId="20" fillId="0" borderId="0" xfId="23" quotePrefix="1" applyNumberFormat="1" applyFont="1" applyAlignment="1">
      <alignment horizontal="left"/>
    </xf>
    <xf numFmtId="171" fontId="10" fillId="0" borderId="3" xfId="23" applyNumberFormat="1" applyFont="1" applyBorder="1" applyAlignment="1">
      <alignment horizontal="left"/>
    </xf>
    <xf numFmtId="171" fontId="10" fillId="4" borderId="0" xfId="23" applyNumberFormat="1" applyFont="1" applyFill="1" applyAlignment="1">
      <alignment horizontal="left"/>
    </xf>
    <xf numFmtId="171" fontId="20" fillId="4" borderId="0" xfId="23" applyNumberFormat="1" applyFont="1" applyFill="1" applyAlignment="1">
      <alignment horizontal="left"/>
    </xf>
    <xf numFmtId="171" fontId="20" fillId="4" borderId="3" xfId="23" applyNumberFormat="1" applyFont="1" applyFill="1" applyBorder="1" applyAlignment="1">
      <alignment horizontal="left"/>
    </xf>
    <xf numFmtId="171" fontId="12" fillId="0" borderId="0" xfId="23" applyNumberFormat="1" applyFont="1"/>
    <xf numFmtId="171" fontId="11" fillId="0" borderId="0" xfId="23" applyNumberFormat="1" applyFont="1" applyAlignment="1">
      <alignment horizontal="left"/>
    </xf>
    <xf numFmtId="171" fontId="11" fillId="0" borderId="3" xfId="23" applyNumberFormat="1" applyFont="1" applyBorder="1" applyAlignment="1">
      <alignment horizontal="left"/>
    </xf>
    <xf numFmtId="171" fontId="10" fillId="0" borderId="0" xfId="21" applyNumberFormat="1" applyFont="1" applyAlignment="1">
      <alignment horizontal="left"/>
    </xf>
    <xf numFmtId="171" fontId="10" fillId="3" borderId="0" xfId="12" applyNumberFormat="1" applyFont="1" applyFill="1"/>
    <xf numFmtId="171" fontId="10" fillId="3" borderId="0" xfId="13" applyNumberFormat="1" applyFont="1" applyFill="1"/>
    <xf numFmtId="171" fontId="10" fillId="3" borderId="3" xfId="13" applyNumberFormat="1" applyFont="1" applyFill="1" applyBorder="1"/>
    <xf numFmtId="0" fontId="6" fillId="4" borderId="0" xfId="9" applyFill="1"/>
    <xf numFmtId="0" fontId="6" fillId="4" borderId="0" xfId="22" applyFill="1"/>
    <xf numFmtId="0" fontId="15" fillId="4" borderId="0" xfId="9" applyFont="1" applyFill="1"/>
    <xf numFmtId="0" fontId="15" fillId="4" borderId="0" xfId="9" applyFont="1" applyFill="1" applyAlignment="1">
      <alignment horizontal="center"/>
    </xf>
    <xf numFmtId="0" fontId="10" fillId="2" borderId="0" xfId="13" applyFont="1" applyFill="1" applyAlignment="1">
      <alignment wrapText="1"/>
    </xf>
    <xf numFmtId="171" fontId="24" fillId="0" borderId="0" xfId="16" applyNumberFormat="1" applyFont="1"/>
    <xf numFmtId="171" fontId="24" fillId="0" borderId="3" xfId="16" applyNumberFormat="1" applyFont="1" applyBorder="1"/>
    <xf numFmtId="171" fontId="24" fillId="0" borderId="0" xfId="18" applyNumberFormat="1" applyFont="1" applyAlignment="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lignment horizontal="left"/>
    </xf>
    <xf numFmtId="171" fontId="10" fillId="0" borderId="0" xfId="9" applyNumberFormat="1" applyFont="1"/>
    <xf numFmtId="171" fontId="10" fillId="0" borderId="3" xfId="9" applyNumberFormat="1" applyFont="1" applyBorder="1"/>
    <xf numFmtId="171" fontId="11" fillId="4" borderId="0" xfId="9" applyNumberFormat="1" applyFont="1" applyFill="1"/>
    <xf numFmtId="171" fontId="11" fillId="4" borderId="3" xfId="9" applyNumberFormat="1" applyFont="1" applyFill="1" applyBorder="1"/>
    <xf numFmtId="2" fontId="23" fillId="4" borderId="0" xfId="23" applyNumberFormat="1" applyFont="1" applyFill="1" applyAlignment="1">
      <alignment horizontal="right"/>
    </xf>
    <xf numFmtId="2" fontId="23" fillId="4" borderId="3" xfId="23" applyNumberFormat="1" applyFont="1" applyFill="1" applyBorder="1" applyAlignment="1">
      <alignment horizontal="right"/>
    </xf>
    <xf numFmtId="2" fontId="23" fillId="0" borderId="0" xfId="23" applyNumberFormat="1" applyFont="1" applyAlignment="1">
      <alignment horizontal="right"/>
    </xf>
    <xf numFmtId="1" fontId="23" fillId="0" borderId="0" xfId="23" applyNumberFormat="1" applyFont="1" applyAlignment="1">
      <alignment horizontal="right"/>
    </xf>
    <xf numFmtId="2" fontId="23" fillId="0" borderId="0" xfId="19" applyNumberFormat="1" applyFont="1" applyAlignment="1">
      <alignment horizontal="right"/>
    </xf>
    <xf numFmtId="0" fontId="23" fillId="0" borderId="0" xfId="19" applyFont="1" applyAlignment="1">
      <alignment horizontal="right"/>
    </xf>
    <xf numFmtId="166" fontId="23" fillId="0" borderId="0" xfId="19" applyNumberFormat="1" applyFont="1" applyAlignment="1">
      <alignment horizontal="right"/>
    </xf>
    <xf numFmtId="0" fontId="23" fillId="0" borderId="0" xfId="22" applyFont="1" applyAlignment="1">
      <alignment horizontal="right"/>
    </xf>
    <xf numFmtId="0" fontId="10" fillId="0" borderId="0" xfId="22" applyFont="1" applyAlignment="1">
      <alignment horizontal="right"/>
    </xf>
    <xf numFmtId="0" fontId="3" fillId="4" borderId="0" xfId="0" applyFont="1" applyFill="1" applyAlignment="1">
      <alignment horizontal="right"/>
    </xf>
    <xf numFmtId="1" fontId="12" fillId="0" borderId="0" xfId="23" applyNumberFormat="1" applyFont="1" applyAlignment="1">
      <alignment horizontal="right"/>
    </xf>
    <xf numFmtId="1" fontId="8" fillId="0" borderId="0" xfId="11" applyNumberFormat="1" applyFont="1" applyAlignment="1">
      <alignment horizontal="right"/>
    </xf>
    <xf numFmtId="165" fontId="8" fillId="0" borderId="0" xfId="11" applyNumberFormat="1" applyFont="1" applyAlignment="1">
      <alignment horizontal="right"/>
    </xf>
    <xf numFmtId="0" fontId="7" fillId="0" borderId="0" xfId="11" applyFont="1" applyAlignment="1">
      <alignment horizontal="right"/>
    </xf>
    <xf numFmtId="2" fontId="23" fillId="0" borderId="0" xfId="21" applyNumberFormat="1" applyFont="1" applyAlignment="1">
      <alignment horizontal="right"/>
    </xf>
    <xf numFmtId="0" fontId="20" fillId="0" borderId="0" xfId="13" applyFont="1" applyAlignment="1">
      <alignment horizontal="right"/>
    </xf>
    <xf numFmtId="2" fontId="20" fillId="0" borderId="0" xfId="13" applyNumberFormat="1" applyFont="1" applyAlignment="1">
      <alignment horizontal="right"/>
    </xf>
    <xf numFmtId="2" fontId="23" fillId="0" borderId="0" xfId="16" applyNumberFormat="1" applyFont="1" applyAlignment="1">
      <alignment horizontal="right"/>
    </xf>
    <xf numFmtId="165" fontId="23" fillId="0" borderId="0" xfId="18" applyNumberFormat="1" applyFont="1" applyAlignment="1">
      <alignment horizontal="right"/>
    </xf>
    <xf numFmtId="2" fontId="23" fillId="0" borderId="0" xfId="18" applyNumberFormat="1" applyFont="1" applyAlignment="1">
      <alignment horizontal="right"/>
    </xf>
    <xf numFmtId="164" fontId="23" fillId="4" borderId="0" xfId="15" applyNumberFormat="1" applyFont="1" applyFill="1" applyAlignment="1">
      <alignment horizontal="right"/>
    </xf>
    <xf numFmtId="2" fontId="23" fillId="4" borderId="0" xfId="15" applyNumberFormat="1" applyFont="1" applyFill="1" applyAlignment="1">
      <alignment horizontal="right"/>
    </xf>
    <xf numFmtId="3" fontId="23" fillId="0" borderId="0" xfId="23" applyNumberFormat="1" applyFont="1" applyAlignment="1">
      <alignment horizontal="right"/>
    </xf>
    <xf numFmtId="3" fontId="24" fillId="0" borderId="0" xfId="19" applyNumberFormat="1" applyFont="1" applyAlignment="1">
      <alignment horizontal="right"/>
    </xf>
    <xf numFmtId="3" fontId="23" fillId="0" borderId="0" xfId="19" applyNumberFormat="1" applyFont="1" applyAlignment="1">
      <alignment horizontal="right"/>
    </xf>
    <xf numFmtId="165" fontId="23" fillId="0" borderId="0" xfId="19" applyNumberFormat="1" applyFont="1" applyAlignment="1">
      <alignment horizontal="right"/>
    </xf>
    <xf numFmtId="170" fontId="23" fillId="0" borderId="0" xfId="19" applyNumberFormat="1" applyFont="1" applyAlignment="1">
      <alignment horizontal="right"/>
    </xf>
    <xf numFmtId="165" fontId="20" fillId="0" borderId="0" xfId="9" applyNumberFormat="1" applyFont="1" applyAlignment="1">
      <alignment horizontal="right"/>
    </xf>
    <xf numFmtId="164" fontId="20" fillId="0" borderId="0" xfId="9" applyNumberFormat="1" applyFont="1" applyAlignment="1">
      <alignment horizontal="right"/>
    </xf>
    <xf numFmtId="3" fontId="23" fillId="0" borderId="0" xfId="9" applyNumberFormat="1" applyFont="1" applyAlignment="1">
      <alignment horizontal="right"/>
    </xf>
    <xf numFmtId="164" fontId="23" fillId="0" borderId="0" xfId="9" applyNumberFormat="1" applyFont="1" applyAlignment="1">
      <alignment horizontal="right"/>
    </xf>
    <xf numFmtId="3" fontId="17" fillId="4" borderId="0" xfId="9" applyNumberFormat="1" applyFont="1" applyFill="1" applyAlignment="1">
      <alignment horizontal="right"/>
    </xf>
    <xf numFmtId="0" fontId="15" fillId="4" borderId="0" xfId="9" applyFont="1" applyFill="1" applyAlignment="1">
      <alignment horizontal="right"/>
    </xf>
    <xf numFmtId="164" fontId="23" fillId="0" borderId="0" xfId="14" applyNumberFormat="1" applyFont="1" applyAlignment="1">
      <alignment horizontal="right"/>
    </xf>
    <xf numFmtId="166" fontId="23" fillId="4" borderId="0" xfId="23" applyNumberFormat="1" applyFont="1" applyFill="1" applyAlignment="1">
      <alignment horizontal="right"/>
    </xf>
    <xf numFmtId="166" fontId="23" fillId="4" borderId="3" xfId="23" applyNumberFormat="1" applyFont="1" applyFill="1" applyBorder="1" applyAlignment="1">
      <alignment horizontal="right"/>
    </xf>
    <xf numFmtId="49" fontId="20" fillId="4" borderId="0" xfId="0" applyNumberFormat="1" applyFont="1" applyFill="1"/>
    <xf numFmtId="3" fontId="23" fillId="4" borderId="3" xfId="23" applyNumberFormat="1" applyFont="1" applyFill="1" applyBorder="1" applyAlignment="1">
      <alignment horizontal="right"/>
    </xf>
    <xf numFmtId="171" fontId="3" fillId="4" borderId="3" xfId="0" applyNumberFormat="1" applyFont="1" applyFill="1" applyBorder="1"/>
    <xf numFmtId="3" fontId="23" fillId="4" borderId="0" xfId="23" applyNumberFormat="1" applyFont="1" applyFill="1" applyAlignment="1">
      <alignment horizontal="right"/>
    </xf>
    <xf numFmtId="171" fontId="10" fillId="0" borderId="3" xfId="22" applyNumberFormat="1" applyFont="1" applyBorder="1" applyAlignment="1">
      <alignment horizontal="left"/>
    </xf>
    <xf numFmtId="0" fontId="11" fillId="2" borderId="0" xfId="8" applyFont="1" applyFill="1"/>
    <xf numFmtId="0" fontId="0" fillId="0" borderId="0" xfId="0" applyAlignment="1">
      <alignment horizontal="left"/>
    </xf>
    <xf numFmtId="172" fontId="23" fillId="0" borderId="0" xfId="16" applyNumberFormat="1" applyFont="1" applyAlignment="1">
      <alignment horizontal="right"/>
    </xf>
    <xf numFmtId="0" fontId="21" fillId="0" borderId="0" xfId="22" applyFont="1"/>
    <xf numFmtId="3" fontId="23" fillId="0" borderId="3" xfId="23" applyNumberFormat="1" applyFont="1" applyBorder="1" applyAlignment="1">
      <alignment horizontal="right"/>
    </xf>
    <xf numFmtId="164" fontId="23" fillId="4" borderId="0" xfId="23" applyNumberFormat="1" applyFont="1" applyFill="1" applyAlignment="1">
      <alignment horizontal="right"/>
    </xf>
    <xf numFmtId="164" fontId="23" fillId="4" borderId="3" xfId="23" applyNumberFormat="1" applyFont="1" applyFill="1" applyBorder="1" applyAlignment="1">
      <alignment horizontal="right"/>
    </xf>
    <xf numFmtId="0" fontId="10" fillId="4" borderId="0" xfId="18" applyFont="1" applyFill="1"/>
    <xf numFmtId="0" fontId="6" fillId="4" borderId="0" xfId="11" applyFill="1"/>
    <xf numFmtId="0" fontId="10" fillId="4" borderId="0" xfId="21" applyFont="1" applyFill="1"/>
    <xf numFmtId="0" fontId="10" fillId="4" borderId="0" xfId="13" applyFont="1" applyFill="1"/>
    <xf numFmtId="0" fontId="10" fillId="4" borderId="0" xfId="16" applyFont="1" applyFill="1"/>
    <xf numFmtId="0" fontId="21" fillId="0" borderId="0" xfId="0" applyFont="1"/>
    <xf numFmtId="0" fontId="0" fillId="4" borderId="0" xfId="0" applyFill="1"/>
    <xf numFmtId="173" fontId="28" fillId="4" borderId="0" xfId="0" applyNumberFormat="1" applyFont="1" applyFill="1"/>
    <xf numFmtId="0" fontId="21" fillId="4" borderId="0" xfId="0" applyFont="1" applyFill="1"/>
    <xf numFmtId="0" fontId="31" fillId="4" borderId="0" xfId="5" applyFont="1" applyFill="1" applyBorder="1" applyAlignment="1" applyProtection="1"/>
    <xf numFmtId="0" fontId="29" fillId="4" borderId="0" xfId="0" applyFont="1" applyFill="1"/>
    <xf numFmtId="0" fontId="21" fillId="4" borderId="0" xfId="23" applyFont="1" applyFill="1"/>
    <xf numFmtId="0" fontId="31" fillId="4" borderId="0" xfId="5" applyFont="1" applyFill="1" applyBorder="1" applyAlignment="1" applyProtection="1">
      <alignment horizontal="left"/>
    </xf>
    <xf numFmtId="0" fontId="21" fillId="4" borderId="0" xfId="16" applyFont="1" applyFill="1"/>
    <xf numFmtId="0" fontId="29" fillId="4" borderId="0" xfId="0" applyFont="1" applyFill="1" applyAlignment="1">
      <alignment horizontal="left"/>
    </xf>
    <xf numFmtId="0" fontId="10" fillId="4" borderId="0" xfId="24" applyFont="1" applyFill="1"/>
    <xf numFmtId="0" fontId="30" fillId="4" borderId="0" xfId="0" applyFont="1" applyFill="1"/>
    <xf numFmtId="0" fontId="20" fillId="0" borderId="0" xfId="19" applyFont="1" applyAlignment="1">
      <alignment horizontal="left"/>
    </xf>
    <xf numFmtId="0" fontId="24" fillId="2" borderId="0" xfId="20" applyFont="1" applyFill="1"/>
    <xf numFmtId="165" fontId="23" fillId="4" borderId="3" xfId="23" applyNumberFormat="1" applyFont="1" applyFill="1" applyBorder="1" applyAlignment="1">
      <alignment horizontal="right"/>
    </xf>
    <xf numFmtId="2" fontId="22" fillId="0" borderId="0" xfId="23" applyNumberFormat="1" applyFont="1" applyAlignment="1">
      <alignment horizontal="right"/>
    </xf>
    <xf numFmtId="1" fontId="22" fillId="0" borderId="0" xfId="23" applyNumberFormat="1" applyFont="1" applyAlignment="1">
      <alignment horizontal="right"/>
    </xf>
    <xf numFmtId="165" fontId="22" fillId="0" borderId="0" xfId="23" applyNumberFormat="1" applyFont="1" applyAlignment="1">
      <alignment horizontal="right"/>
    </xf>
    <xf numFmtId="166" fontId="22" fillId="0" borderId="0" xfId="23" applyNumberFormat="1" applyFont="1" applyAlignment="1">
      <alignment horizontal="right"/>
    </xf>
    <xf numFmtId="2" fontId="22" fillId="0" borderId="0" xfId="19" applyNumberFormat="1" applyFont="1" applyAlignment="1">
      <alignment horizontal="right"/>
    </xf>
    <xf numFmtId="0" fontId="22" fillId="0" borderId="0" xfId="19" applyFont="1" applyAlignment="1">
      <alignment horizontal="right"/>
    </xf>
    <xf numFmtId="3" fontId="22" fillId="0" borderId="0" xfId="23" applyNumberFormat="1" applyFont="1" applyAlignment="1">
      <alignment horizontal="right"/>
    </xf>
    <xf numFmtId="166" fontId="22" fillId="0" borderId="0" xfId="19" applyNumberFormat="1" applyFont="1" applyAlignment="1">
      <alignment horizontal="right"/>
    </xf>
    <xf numFmtId="3" fontId="22" fillId="0" borderId="3" xfId="23" applyNumberFormat="1" applyFont="1" applyBorder="1" applyAlignment="1">
      <alignment horizontal="right"/>
    </xf>
    <xf numFmtId="0" fontId="34" fillId="0" borderId="0" xfId="17" applyFont="1"/>
    <xf numFmtId="3" fontId="22" fillId="4" borderId="0" xfId="23" applyNumberFormat="1" applyFont="1" applyFill="1" applyAlignment="1">
      <alignment horizontal="right"/>
    </xf>
    <xf numFmtId="3" fontId="35" fillId="4" borderId="0" xfId="9" applyNumberFormat="1" applyFont="1" applyFill="1" applyAlignment="1">
      <alignment horizontal="right"/>
    </xf>
    <xf numFmtId="0" fontId="36" fillId="4" borderId="0" xfId="9" applyFont="1" applyFill="1" applyAlignment="1">
      <alignment horizontal="right"/>
    </xf>
    <xf numFmtId="3" fontId="22" fillId="4" borderId="3" xfId="23" applyNumberFormat="1" applyFont="1" applyFill="1" applyBorder="1" applyAlignment="1">
      <alignment horizontal="right"/>
    </xf>
    <xf numFmtId="0" fontId="37" fillId="4" borderId="0" xfId="9" applyFont="1" applyFill="1"/>
    <xf numFmtId="165" fontId="34" fillId="0" borderId="0" xfId="9" applyNumberFormat="1" applyFont="1" applyAlignment="1">
      <alignment horizontal="right"/>
    </xf>
    <xf numFmtId="164" fontId="34" fillId="0" borderId="0" xfId="9" applyNumberFormat="1" applyFont="1" applyAlignment="1">
      <alignment horizontal="right"/>
    </xf>
    <xf numFmtId="3" fontId="22" fillId="0" borderId="0" xfId="9" applyNumberFormat="1" applyFont="1" applyAlignment="1">
      <alignment horizontal="right"/>
    </xf>
    <xf numFmtId="164" fontId="22" fillId="0" borderId="0" xfId="9" applyNumberFormat="1" applyFont="1" applyAlignment="1">
      <alignment horizontal="right"/>
    </xf>
    <xf numFmtId="165" fontId="22" fillId="0" borderId="3" xfId="23" applyNumberFormat="1" applyFont="1" applyBorder="1" applyAlignment="1">
      <alignment horizontal="right"/>
    </xf>
    <xf numFmtId="0" fontId="34" fillId="0" borderId="0" xfId="9" applyFont="1"/>
    <xf numFmtId="3" fontId="22" fillId="0" borderId="0" xfId="19" applyNumberFormat="1" applyFont="1" applyAlignment="1">
      <alignment horizontal="right"/>
    </xf>
    <xf numFmtId="2" fontId="22" fillId="4" borderId="0" xfId="23" applyNumberFormat="1" applyFont="1" applyFill="1" applyAlignment="1">
      <alignment horizontal="right"/>
    </xf>
    <xf numFmtId="165" fontId="22" fillId="0" borderId="0" xfId="19" applyNumberFormat="1" applyFont="1" applyAlignment="1">
      <alignment horizontal="right"/>
    </xf>
    <xf numFmtId="170" fontId="22" fillId="0" borderId="0" xfId="19" applyNumberFormat="1" applyFont="1" applyAlignment="1">
      <alignment horizontal="right"/>
    </xf>
    <xf numFmtId="164" fontId="22" fillId="4" borderId="3" xfId="23" applyNumberFormat="1" applyFont="1" applyFill="1" applyBorder="1" applyAlignment="1">
      <alignment horizontal="right"/>
    </xf>
    <xf numFmtId="0" fontId="34" fillId="0" borderId="0" xfId="19" applyFont="1"/>
    <xf numFmtId="164" fontId="22" fillId="4" borderId="0" xfId="23" applyNumberFormat="1" applyFont="1" applyFill="1" applyAlignment="1">
      <alignment horizontal="right"/>
    </xf>
    <xf numFmtId="164" fontId="22" fillId="4" borderId="0" xfId="15" applyNumberFormat="1" applyFont="1" applyFill="1" applyAlignment="1">
      <alignment horizontal="right"/>
    </xf>
    <xf numFmtId="2" fontId="22" fillId="4" borderId="0" xfId="15" applyNumberFormat="1" applyFont="1" applyFill="1" applyAlignment="1">
      <alignment horizontal="right"/>
    </xf>
    <xf numFmtId="165" fontId="22" fillId="4" borderId="3" xfId="23" applyNumberFormat="1" applyFont="1" applyFill="1" applyBorder="1" applyAlignment="1">
      <alignment horizontal="right"/>
    </xf>
    <xf numFmtId="164" fontId="22" fillId="0" borderId="0" xfId="14" applyNumberFormat="1" applyFont="1" applyAlignment="1">
      <alignment horizontal="right"/>
    </xf>
    <xf numFmtId="165" fontId="22" fillId="0" borderId="0" xfId="8" applyNumberFormat="1" applyFont="1" applyAlignment="1">
      <alignment horizontal="center"/>
    </xf>
    <xf numFmtId="0" fontId="34" fillId="0" borderId="0" xfId="8" applyFont="1"/>
    <xf numFmtId="0" fontId="34" fillId="0" borderId="0" xfId="8" quotePrefix="1" applyFont="1"/>
    <xf numFmtId="165" fontId="34" fillId="0" borderId="0" xfId="8" quotePrefix="1" applyNumberFormat="1" applyFont="1"/>
    <xf numFmtId="165" fontId="34" fillId="0" borderId="0" xfId="8" applyNumberFormat="1" applyFont="1"/>
    <xf numFmtId="0" fontId="34" fillId="0" borderId="0" xfId="7" applyFont="1"/>
    <xf numFmtId="165" fontId="22" fillId="0" borderId="0" xfId="18" applyNumberFormat="1" applyFont="1" applyAlignment="1">
      <alignment horizontal="right"/>
    </xf>
    <xf numFmtId="2" fontId="22" fillId="0" borderId="0" xfId="18" applyNumberFormat="1" applyFont="1" applyAlignment="1">
      <alignment horizontal="right"/>
    </xf>
    <xf numFmtId="0" fontId="34" fillId="0" borderId="0" xfId="18" applyFont="1"/>
    <xf numFmtId="172" fontId="22" fillId="0" borderId="0" xfId="16" applyNumberFormat="1" applyFont="1" applyAlignment="1">
      <alignment horizontal="right"/>
    </xf>
    <xf numFmtId="169" fontId="22" fillId="0" borderId="0" xfId="16" applyNumberFormat="1" applyFont="1" applyAlignment="1">
      <alignment horizontal="right"/>
    </xf>
    <xf numFmtId="2" fontId="22" fillId="0" borderId="0" xfId="16" applyNumberFormat="1" applyFont="1" applyAlignment="1">
      <alignment horizontal="right"/>
    </xf>
    <xf numFmtId="2" fontId="22" fillId="4" borderId="3" xfId="23" applyNumberFormat="1" applyFont="1" applyFill="1" applyBorder="1" applyAlignment="1">
      <alignment horizontal="right"/>
    </xf>
    <xf numFmtId="0" fontId="34" fillId="0" borderId="0" xfId="16" applyFont="1"/>
    <xf numFmtId="0" fontId="34" fillId="0" borderId="0" xfId="13" applyFont="1" applyAlignment="1">
      <alignment horizontal="right"/>
    </xf>
    <xf numFmtId="2" fontId="34" fillId="0" borderId="0" xfId="13" applyNumberFormat="1" applyFont="1" applyAlignment="1">
      <alignment horizontal="right"/>
    </xf>
    <xf numFmtId="0" fontId="34" fillId="0" borderId="0" xfId="13" applyFont="1"/>
    <xf numFmtId="2" fontId="22" fillId="0" borderId="0" xfId="21" applyNumberFormat="1" applyFont="1" applyAlignment="1">
      <alignment horizontal="right"/>
    </xf>
    <xf numFmtId="166" fontId="22" fillId="0" borderId="0" xfId="21" applyNumberFormat="1" applyFont="1" applyAlignment="1">
      <alignment horizontal="right"/>
    </xf>
    <xf numFmtId="0" fontId="34" fillId="0" borderId="0" xfId="21" applyFont="1"/>
    <xf numFmtId="1" fontId="38" fillId="0" borderId="0" xfId="11" applyNumberFormat="1" applyFont="1" applyAlignment="1">
      <alignment horizontal="right"/>
    </xf>
    <xf numFmtId="1" fontId="33" fillId="0" borderId="0" xfId="23" applyNumberFormat="1" applyFont="1" applyAlignment="1">
      <alignment horizontal="right"/>
    </xf>
    <xf numFmtId="165" fontId="38" fillId="0" borderId="0" xfId="11" applyNumberFormat="1" applyFont="1" applyAlignment="1">
      <alignment horizontal="right"/>
    </xf>
    <xf numFmtId="0" fontId="39" fillId="0" borderId="0" xfId="11" applyFont="1" applyAlignment="1">
      <alignment horizontal="right"/>
    </xf>
    <xf numFmtId="0" fontId="37" fillId="0" borderId="0" xfId="11" applyFont="1"/>
    <xf numFmtId="164" fontId="34" fillId="4" borderId="0" xfId="23" applyNumberFormat="1" applyFont="1" applyFill="1"/>
    <xf numFmtId="0" fontId="34" fillId="4" borderId="0" xfId="23" applyFont="1" applyFill="1"/>
    <xf numFmtId="0" fontId="22" fillId="0" borderId="0" xfId="23" applyFont="1" applyAlignment="1">
      <alignment horizontal="right"/>
    </xf>
    <xf numFmtId="0" fontId="34" fillId="0" borderId="0" xfId="23" applyFont="1"/>
    <xf numFmtId="166" fontId="22" fillId="4" borderId="0" xfId="23" applyNumberFormat="1" applyFont="1" applyFill="1" applyAlignment="1">
      <alignment horizontal="right"/>
    </xf>
    <xf numFmtId="0" fontId="40" fillId="4" borderId="0" xfId="0" applyFont="1" applyFill="1" applyAlignment="1">
      <alignment horizontal="right"/>
    </xf>
    <xf numFmtId="0" fontId="40" fillId="4" borderId="0" xfId="0" applyFont="1" applyFill="1"/>
    <xf numFmtId="0" fontId="22" fillId="0" borderId="0" xfId="22" applyFont="1" applyAlignment="1">
      <alignment horizontal="right"/>
    </xf>
    <xf numFmtId="0" fontId="34" fillId="0" borderId="0" xfId="22" applyFont="1" applyAlignment="1">
      <alignment horizontal="right"/>
    </xf>
    <xf numFmtId="0" fontId="34" fillId="0" borderId="0" xfId="22" applyFont="1"/>
    <xf numFmtId="165" fontId="22" fillId="0" borderId="2" xfId="18" applyNumberFormat="1" applyFont="1" applyBorder="1" applyAlignment="1">
      <alignment horizontal="right"/>
    </xf>
    <xf numFmtId="0" fontId="36" fillId="4" borderId="0" xfId="9" applyFont="1" applyFill="1" applyAlignment="1">
      <alignment horizontal="center"/>
    </xf>
    <xf numFmtId="0" fontId="34" fillId="0" borderId="0" xfId="9" applyFont="1" applyAlignment="1">
      <alignment horizontal="center"/>
    </xf>
    <xf numFmtId="0" fontId="22" fillId="0" borderId="2" xfId="19" applyFont="1" applyBorder="1" applyAlignment="1">
      <alignment horizontal="center"/>
    </xf>
    <xf numFmtId="0" fontId="22" fillId="0" borderId="0" xfId="19" applyFont="1" applyAlignment="1">
      <alignment horizontal="center"/>
    </xf>
    <xf numFmtId="0" fontId="22" fillId="4" borderId="0" xfId="15" applyFont="1" applyFill="1" applyAlignment="1">
      <alignment horizontal="center"/>
    </xf>
    <xf numFmtId="0" fontId="34" fillId="0" borderId="0" xfId="8" applyFont="1" applyAlignment="1">
      <alignment horizontal="center"/>
    </xf>
    <xf numFmtId="0" fontId="34" fillId="0" borderId="0" xfId="7" applyFont="1" applyAlignment="1">
      <alignment horizontal="center"/>
    </xf>
    <xf numFmtId="0" fontId="22" fillId="0" borderId="2" xfId="16" applyFont="1" applyBorder="1" applyAlignment="1">
      <alignment horizontal="right"/>
    </xf>
    <xf numFmtId="0" fontId="22" fillId="0" borderId="0" xfId="13" applyFont="1" applyAlignment="1">
      <alignment horizontal="center"/>
    </xf>
    <xf numFmtId="0" fontId="22" fillId="0" borderId="2" xfId="21" applyFont="1" applyBorder="1" applyAlignment="1">
      <alignment horizontal="right"/>
    </xf>
    <xf numFmtId="0" fontId="41" fillId="3" borderId="0" xfId="11" applyFont="1" applyFill="1" applyAlignment="1">
      <alignment horizontal="center"/>
    </xf>
    <xf numFmtId="0" fontId="22" fillId="0" borderId="2" xfId="23" applyFont="1" applyBorder="1" applyAlignment="1">
      <alignment horizontal="center"/>
    </xf>
    <xf numFmtId="1" fontId="22" fillId="0" borderId="0" xfId="23" applyNumberFormat="1" applyFont="1" applyAlignment="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Alignment="1">
      <alignment horizontal="left" vertical="top"/>
    </xf>
    <xf numFmtId="0" fontId="10" fillId="4" borderId="0" xfId="22" applyFont="1" applyFill="1" applyAlignment="1">
      <alignment vertical="top"/>
    </xf>
    <xf numFmtId="0" fontId="10" fillId="2" borderId="0" xfId="15" applyFont="1" applyFill="1" applyAlignment="1">
      <alignment horizontal="left" vertical="top"/>
    </xf>
    <xf numFmtId="0" fontId="10" fillId="0" borderId="0" xfId="22" applyFont="1" applyAlignment="1">
      <alignment vertical="top"/>
    </xf>
    <xf numFmtId="0" fontId="3" fillId="2" borderId="0" xfId="0" applyFont="1" applyFill="1" applyAlignment="1">
      <alignment vertical="top" wrapText="1"/>
    </xf>
    <xf numFmtId="0" fontId="3" fillId="4" borderId="0" xfId="0" applyFont="1" applyFill="1" applyAlignment="1">
      <alignment vertical="top" wrapText="1"/>
    </xf>
    <xf numFmtId="0" fontId="3" fillId="4" borderId="0" xfId="0" applyFont="1" applyFill="1" applyAlignment="1">
      <alignment vertical="top"/>
    </xf>
    <xf numFmtId="0" fontId="3" fillId="2" borderId="0" xfId="0" applyFont="1" applyFill="1" applyAlignment="1">
      <alignment vertical="top"/>
    </xf>
    <xf numFmtId="0" fontId="10" fillId="2" borderId="0" xfId="23" applyFont="1" applyFill="1" applyAlignment="1">
      <alignment horizontal="left" vertical="top"/>
    </xf>
    <xf numFmtId="0" fontId="10" fillId="4" borderId="0" xfId="23" applyFont="1" applyFill="1" applyAlignment="1">
      <alignment vertical="top"/>
    </xf>
    <xf numFmtId="0" fontId="10" fillId="0" borderId="0" xfId="23" applyFont="1" applyAlignment="1">
      <alignment vertical="top"/>
    </xf>
    <xf numFmtId="0" fontId="6" fillId="2" borderId="0" xfId="11" applyFill="1" applyAlignment="1">
      <alignment vertical="top"/>
    </xf>
    <xf numFmtId="0" fontId="6" fillId="4" borderId="0" xfId="11" applyFill="1" applyAlignment="1">
      <alignment vertical="top"/>
    </xf>
    <xf numFmtId="0" fontId="6" fillId="0" borderId="0" xfId="11" applyAlignment="1">
      <alignment vertical="top"/>
    </xf>
    <xf numFmtId="0" fontId="26" fillId="2" borderId="0" xfId="21" applyFont="1" applyFill="1" applyAlignment="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Alignment="1">
      <alignment horizontal="left" vertical="top"/>
    </xf>
    <xf numFmtId="0" fontId="10" fillId="0" borderId="0" xfId="15" applyFont="1" applyAlignment="1">
      <alignment vertical="top"/>
    </xf>
    <xf numFmtId="0" fontId="10" fillId="2" borderId="0" xfId="7" applyFont="1" applyFill="1" applyAlignment="1">
      <alignment vertical="top"/>
    </xf>
    <xf numFmtId="0" fontId="10" fillId="4" borderId="0" xfId="7" applyFont="1" applyFill="1" applyAlignment="1">
      <alignment vertical="top"/>
    </xf>
    <xf numFmtId="0" fontId="10" fillId="2" borderId="0" xfId="8" applyFont="1" applyFill="1" applyAlignment="1">
      <alignment vertical="top"/>
    </xf>
    <xf numFmtId="0" fontId="10" fillId="4" borderId="0" xfId="8" applyFont="1" applyFill="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Alignment="1">
      <alignment vertical="top"/>
    </xf>
    <xf numFmtId="0" fontId="6" fillId="4" borderId="0" xfId="9" applyFill="1" applyAlignment="1">
      <alignment vertical="top"/>
    </xf>
    <xf numFmtId="0" fontId="11" fillId="2" borderId="0" xfId="9" applyFont="1" applyFill="1" applyAlignment="1">
      <alignment vertical="top"/>
    </xf>
    <xf numFmtId="0" fontId="24" fillId="4" borderId="2" xfId="22" applyFont="1" applyFill="1" applyBorder="1"/>
    <xf numFmtId="0" fontId="10" fillId="4" borderId="3" xfId="22" applyFont="1" applyFill="1" applyBorder="1"/>
    <xf numFmtId="166" fontId="3" fillId="4" borderId="0" xfId="0" applyNumberFormat="1" applyFont="1" applyFill="1" applyAlignment="1">
      <alignment horizontal="right"/>
    </xf>
    <xf numFmtId="2" fontId="23" fillId="0" borderId="3" xfId="23" applyNumberFormat="1" applyFont="1" applyBorder="1" applyAlignment="1">
      <alignment horizontal="right"/>
    </xf>
    <xf numFmtId="2" fontId="22" fillId="0" borderId="3" xfId="23" applyNumberFormat="1" applyFont="1" applyBorder="1" applyAlignment="1">
      <alignment horizontal="right"/>
    </xf>
    <xf numFmtId="2" fontId="20" fillId="0" borderId="0" xfId="8" applyNumberFormat="1" applyFont="1" applyAlignment="1">
      <alignment horizontal="right"/>
    </xf>
    <xf numFmtId="2" fontId="34" fillId="0" borderId="0" xfId="8" applyNumberFormat="1" applyFont="1" applyAlignment="1">
      <alignment horizontal="right"/>
    </xf>
    <xf numFmtId="0" fontId="34" fillId="4" borderId="0" xfId="0" applyFont="1" applyFill="1" applyAlignment="1">
      <alignment horizontal="right"/>
    </xf>
    <xf numFmtId="166" fontId="22" fillId="4" borderId="0" xfId="23" quotePrefix="1" applyNumberFormat="1" applyFont="1" applyFill="1" applyAlignment="1">
      <alignment horizontal="right"/>
    </xf>
    <xf numFmtId="0" fontId="34" fillId="4" borderId="0" xfId="0" applyFont="1" applyFill="1"/>
    <xf numFmtId="164" fontId="3" fillId="3" borderId="0" xfId="0" applyNumberFormat="1" applyFont="1" applyFill="1"/>
    <xf numFmtId="0" fontId="34" fillId="4" borderId="0" xfId="17" applyFont="1" applyFill="1" applyAlignment="1">
      <alignment vertical="top"/>
    </xf>
    <xf numFmtId="0" fontId="34" fillId="0" borderId="0" xfId="17" applyFont="1" applyAlignment="1">
      <alignment vertical="top"/>
    </xf>
    <xf numFmtId="0" fontId="35" fillId="4" borderId="0" xfId="9" applyFont="1" applyFill="1" applyAlignment="1">
      <alignment horizontal="center"/>
    </xf>
    <xf numFmtId="0" fontId="34" fillId="4" borderId="0" xfId="22" applyFont="1" applyFill="1" applyAlignment="1">
      <alignment vertical="top"/>
    </xf>
    <xf numFmtId="0" fontId="34" fillId="0" borderId="0" xfId="22" applyFont="1" applyAlignment="1">
      <alignment vertical="top"/>
    </xf>
    <xf numFmtId="0" fontId="37" fillId="4" borderId="0" xfId="22" applyFont="1" applyFill="1"/>
    <xf numFmtId="0" fontId="37" fillId="4" borderId="0" xfId="9" applyFont="1" applyFill="1" applyAlignment="1">
      <alignment vertical="top"/>
    </xf>
    <xf numFmtId="0" fontId="34" fillId="0" borderId="0" xfId="9" applyFont="1" applyAlignment="1">
      <alignment vertical="top"/>
    </xf>
    <xf numFmtId="0" fontId="34" fillId="0" borderId="0" xfId="19" applyFont="1" applyAlignment="1">
      <alignment vertical="top"/>
    </xf>
    <xf numFmtId="0" fontId="34" fillId="0" borderId="0" xfId="15" applyFont="1" applyAlignment="1">
      <alignment vertical="top"/>
    </xf>
    <xf numFmtId="0" fontId="34" fillId="4" borderId="0" xfId="8" applyFont="1" applyFill="1" applyAlignment="1">
      <alignment vertical="top"/>
    </xf>
    <xf numFmtId="0" fontId="34" fillId="4" borderId="0" xfId="7" applyFont="1" applyFill="1" applyAlignment="1">
      <alignment vertical="top"/>
    </xf>
    <xf numFmtId="0" fontId="34" fillId="4" borderId="0" xfId="18" applyFont="1" applyFill="1"/>
    <xf numFmtId="0" fontId="34" fillId="4" borderId="0" xfId="18" applyFont="1" applyFill="1" applyAlignment="1">
      <alignment vertical="top"/>
    </xf>
    <xf numFmtId="0" fontId="34" fillId="4" borderId="0" xfId="16" applyFont="1" applyFill="1"/>
    <xf numFmtId="0" fontId="34" fillId="4" borderId="0" xfId="16" applyFont="1" applyFill="1" applyAlignment="1">
      <alignment vertical="top"/>
    </xf>
    <xf numFmtId="0" fontId="34" fillId="0" borderId="0" xfId="16" applyFont="1" applyAlignment="1">
      <alignment vertical="top"/>
    </xf>
    <xf numFmtId="0" fontId="34" fillId="4" borderId="0" xfId="13" applyFont="1" applyFill="1"/>
    <xf numFmtId="0" fontId="34" fillId="4" borderId="0" xfId="13" applyFont="1" applyFill="1" applyAlignment="1">
      <alignment vertical="top"/>
    </xf>
    <xf numFmtId="0" fontId="34" fillId="0" borderId="0" xfId="13" applyFont="1" applyAlignment="1">
      <alignment vertical="top"/>
    </xf>
    <xf numFmtId="0" fontId="34" fillId="4" borderId="0" xfId="21" applyFont="1" applyFill="1"/>
    <xf numFmtId="0" fontId="34" fillId="4" borderId="0" xfId="21" applyFont="1" applyFill="1" applyAlignment="1">
      <alignment vertical="top"/>
    </xf>
    <xf numFmtId="0" fontId="34" fillId="0" borderId="0" xfId="21" applyFont="1" applyAlignment="1">
      <alignment vertical="top"/>
    </xf>
    <xf numFmtId="0" fontId="22" fillId="0" borderId="0" xfId="21" applyFont="1" applyAlignment="1">
      <alignment horizontal="right"/>
    </xf>
    <xf numFmtId="0" fontId="37" fillId="0" borderId="0" xfId="23" applyFont="1"/>
    <xf numFmtId="0" fontId="37" fillId="4" borderId="0" xfId="11" applyFont="1" applyFill="1"/>
    <xf numFmtId="0" fontId="37" fillId="4" borderId="0" xfId="11" applyFont="1" applyFill="1" applyAlignment="1">
      <alignment vertical="top"/>
    </xf>
    <xf numFmtId="0" fontId="37" fillId="0" borderId="0" xfId="11" applyFont="1" applyAlignment="1">
      <alignment vertical="top"/>
    </xf>
    <xf numFmtId="0" fontId="34" fillId="4" borderId="0" xfId="23" applyFont="1" applyFill="1" applyAlignment="1">
      <alignment vertical="top"/>
    </xf>
    <xf numFmtId="0" fontId="34" fillId="0" borderId="0" xfId="23" applyFont="1" applyAlignment="1">
      <alignment vertical="top"/>
    </xf>
    <xf numFmtId="0" fontId="34" fillId="4" borderId="0" xfId="0" applyFont="1" applyFill="1" applyAlignment="1">
      <alignment vertical="top"/>
    </xf>
    <xf numFmtId="0" fontId="34" fillId="4" borderId="0" xfId="0" applyFont="1" applyFill="1" applyAlignment="1">
      <alignment vertical="top" wrapText="1"/>
    </xf>
    <xf numFmtId="0" fontId="23" fillId="4" borderId="0" xfId="15" applyFont="1" applyFill="1" applyAlignment="1">
      <alignment horizontal="right"/>
    </xf>
    <xf numFmtId="0" fontId="21" fillId="0" borderId="3" xfId="22" applyFont="1" applyBorder="1"/>
    <xf numFmtId="0" fontId="0" fillId="0" borderId="3" xfId="0" applyBorder="1"/>
    <xf numFmtId="0" fontId="21" fillId="0" borderId="3" xfId="22" applyFont="1" applyBorder="1" applyAlignment="1">
      <alignment wrapText="1"/>
    </xf>
    <xf numFmtId="0" fontId="0" fillId="0" borderId="3" xfId="0" applyBorder="1" applyAlignment="1">
      <alignment wrapText="1"/>
    </xf>
    <xf numFmtId="0" fontId="19" fillId="0" borderId="0" xfId="14" applyFont="1"/>
    <xf numFmtId="0" fontId="3" fillId="0" borderId="0" xfId="14" applyFont="1"/>
    <xf numFmtId="0" fontId="21" fillId="0" borderId="3" xfId="6" applyBorder="1"/>
    <xf numFmtId="0" fontId="3" fillId="2" borderId="0" xfId="14" applyFont="1" applyFill="1"/>
    <xf numFmtId="0" fontId="24" fillId="0" borderId="2" xfId="14" applyFont="1" applyBorder="1" applyAlignment="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3" fillId="0" borderId="2" xfId="14" applyFont="1" applyBorder="1" applyAlignment="1">
      <alignment horizontal="right"/>
    </xf>
    <xf numFmtId="0" fontId="22" fillId="0" borderId="2" xfId="14" applyFont="1" applyBorder="1" applyAlignment="1">
      <alignment horizontal="right"/>
    </xf>
    <xf numFmtId="0" fontId="3" fillId="2" borderId="0" xfId="14" applyFont="1" applyFill="1" applyAlignment="1">
      <alignment horizontal="left"/>
    </xf>
    <xf numFmtId="171" fontId="3" fillId="0" borderId="0" xfId="14" applyNumberFormat="1" applyFont="1" applyAlignment="1">
      <alignment horizontal="left"/>
    </xf>
    <xf numFmtId="0" fontId="3" fillId="2" borderId="0" xfId="18" applyFont="1" applyFill="1" applyAlignment="1">
      <alignment horizontal="left"/>
    </xf>
    <xf numFmtId="171" fontId="3" fillId="0" borderId="0" xfId="18" applyNumberFormat="1" applyFont="1" applyAlignment="1">
      <alignment horizontal="left"/>
    </xf>
    <xf numFmtId="0" fontId="3" fillId="0" borderId="0" xfId="14" applyFont="1" applyAlignment="1">
      <alignment horizontal="left"/>
    </xf>
    <xf numFmtId="0" fontId="3" fillId="2" borderId="3" xfId="14" applyFont="1" applyFill="1" applyBorder="1" applyAlignment="1">
      <alignment horizontal="left"/>
    </xf>
    <xf numFmtId="171" fontId="3" fillId="0" borderId="3" xfId="14" applyNumberFormat="1" applyFont="1" applyBorder="1" applyAlignment="1">
      <alignment horizontal="left"/>
    </xf>
    <xf numFmtId="0" fontId="21" fillId="0" borderId="0" xfId="6" applyAlignment="1">
      <alignment horizontal="left"/>
    </xf>
    <xf numFmtId="0" fontId="22" fillId="2" borderId="0" xfId="14" applyFont="1" applyFill="1"/>
    <xf numFmtId="0" fontId="21" fillId="0" borderId="0" xfId="6"/>
    <xf numFmtId="0" fontId="3" fillId="0" borderId="0" xfId="23" applyFont="1"/>
    <xf numFmtId="0" fontId="3" fillId="0" borderId="0" xfId="18" applyFont="1"/>
    <xf numFmtId="0" fontId="3" fillId="0" borderId="0" xfId="23" applyFont="1" applyAlignment="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171" fontId="3" fillId="0" borderId="3" xfId="15" applyNumberFormat="1" applyFont="1" applyBorder="1" applyAlignment="1">
      <alignment horizontal="left"/>
    </xf>
    <xf numFmtId="172" fontId="23" fillId="4" borderId="3" xfId="23" applyNumberFormat="1" applyFont="1" applyFill="1" applyBorder="1" applyAlignment="1">
      <alignment horizontal="right"/>
    </xf>
    <xf numFmtId="172" fontId="22" fillId="4" borderId="3" xfId="23" applyNumberFormat="1" applyFont="1" applyFill="1" applyBorder="1" applyAlignment="1">
      <alignment horizontal="right"/>
    </xf>
    <xf numFmtId="0" fontId="21" fillId="0" borderId="2" xfId="6" applyBorder="1" applyAlignment="1">
      <alignment horizontal="left"/>
    </xf>
    <xf numFmtId="0" fontId="19" fillId="4" borderId="0" xfId="24" applyFont="1" applyFill="1"/>
    <xf numFmtId="0" fontId="3" fillId="4" borderId="0" xfId="24" applyFont="1" applyFill="1"/>
    <xf numFmtId="0" fontId="3" fillId="4" borderId="0" xfId="15" applyFont="1" applyFill="1"/>
    <xf numFmtId="0" fontId="3" fillId="2" borderId="0" xfId="15" applyFont="1" applyFill="1"/>
    <xf numFmtId="0" fontId="24" fillId="4" borderId="2" xfId="15" applyFont="1" applyFill="1" applyBorder="1" applyAlignment="1">
      <alignment horizontal="center"/>
    </xf>
    <xf numFmtId="0" fontId="20" fillId="4" borderId="3" xfId="15" applyFont="1" applyFill="1" applyBorder="1" applyAlignment="1">
      <alignment horizontal="center"/>
    </xf>
    <xf numFmtId="0" fontId="3" fillId="2" borderId="0" xfId="24" applyFont="1" applyFill="1"/>
    <xf numFmtId="0" fontId="3" fillId="2" borderId="0" xfId="24" applyFont="1" applyFill="1" applyAlignment="1">
      <alignment horizontal="left"/>
    </xf>
    <xf numFmtId="171" fontId="3" fillId="4" borderId="0" xfId="24" applyNumberFormat="1" applyFont="1" applyFill="1" applyAlignment="1">
      <alignment horizontal="left"/>
    </xf>
    <xf numFmtId="0" fontId="3" fillId="2" borderId="0" xfId="15" applyFont="1" applyFill="1" applyAlignment="1">
      <alignment horizontal="left"/>
    </xf>
    <xf numFmtId="171" fontId="20" fillId="4" borderId="3" xfId="24" applyNumberFormat="1" applyFont="1" applyFill="1" applyBorder="1" applyAlignment="1">
      <alignment horizontal="left"/>
    </xf>
    <xf numFmtId="0" fontId="3" fillId="2" borderId="0" xfId="15" applyFont="1" applyFill="1" applyAlignment="1">
      <alignment horizontal="left" vertical="top"/>
    </xf>
    <xf numFmtId="0" fontId="21"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0" fillId="4" borderId="0" xfId="17" applyFont="1" applyFill="1" applyAlignment="1">
      <alignment vertical="top"/>
    </xf>
    <xf numFmtId="0" fontId="21" fillId="0" borderId="0" xfId="6" applyAlignment="1">
      <alignment vertical="top"/>
    </xf>
    <xf numFmtId="0" fontId="0" fillId="0" borderId="6" xfId="0" applyBorder="1"/>
    <xf numFmtId="0" fontId="0" fillId="0" borderId="7" xfId="0" applyBorder="1"/>
    <xf numFmtId="0" fontId="10" fillId="0" borderId="7" xfId="23" applyFont="1" applyBorder="1"/>
    <xf numFmtId="0" fontId="34" fillId="0" borderId="7" xfId="23" applyFont="1" applyBorder="1"/>
    <xf numFmtId="0" fontId="10" fillId="0" borderId="8" xfId="23" applyFont="1" applyBorder="1"/>
    <xf numFmtId="0" fontId="3" fillId="2" borderId="0" xfId="17" applyFont="1" applyFill="1"/>
    <xf numFmtId="0" fontId="3" fillId="2" borderId="0" xfId="17" applyFont="1" applyFill="1" applyAlignment="1">
      <alignment horizontal="left"/>
    </xf>
    <xf numFmtId="49" fontId="3" fillId="4" borderId="0" xfId="0" applyNumberFormat="1" applyFont="1" applyFill="1"/>
    <xf numFmtId="0" fontId="3" fillId="2" borderId="0" xfId="19" applyFont="1" applyFill="1" applyAlignment="1">
      <alignment horizontal="left"/>
    </xf>
    <xf numFmtId="171" fontId="3" fillId="0" borderId="0" xfId="19" applyNumberFormat="1" applyFont="1" applyAlignment="1">
      <alignment horizontal="left"/>
    </xf>
    <xf numFmtId="0" fontId="3" fillId="2" borderId="0" xfId="10" applyFont="1" applyFill="1"/>
    <xf numFmtId="171" fontId="11" fillId="3" borderId="0" xfId="10" applyNumberFormat="1" applyFont="1" applyFill="1" applyAlignment="1">
      <alignment vertical="center"/>
    </xf>
    <xf numFmtId="166" fontId="22" fillId="4" borderId="3" xfId="23" applyNumberFormat="1" applyFont="1" applyFill="1" applyBorder="1" applyAlignment="1">
      <alignment horizontal="right"/>
    </xf>
    <xf numFmtId="1" fontId="23" fillId="4" borderId="0" xfId="23" applyNumberFormat="1" applyFont="1" applyFill="1" applyAlignment="1">
      <alignment horizontal="right"/>
    </xf>
    <xf numFmtId="1" fontId="22" fillId="4" borderId="0" xfId="23" applyNumberFormat="1" applyFont="1" applyFill="1" applyAlignment="1">
      <alignment horizontal="right"/>
    </xf>
    <xf numFmtId="0" fontId="3" fillId="2" borderId="0" xfId="21" applyFont="1" applyFill="1" applyAlignment="1">
      <alignment horizontal="left"/>
    </xf>
    <xf numFmtId="171" fontId="3" fillId="0" borderId="0" xfId="21" applyNumberFormat="1" applyFont="1" applyAlignment="1">
      <alignment horizontal="left"/>
    </xf>
    <xf numFmtId="0" fontId="3" fillId="2" borderId="0" xfId="23" applyFont="1" applyFill="1"/>
    <xf numFmtId="0" fontId="3" fillId="2" borderId="0" xfId="23" applyFont="1" applyFill="1" applyAlignment="1">
      <alignment horizontal="left"/>
    </xf>
    <xf numFmtId="171" fontId="3" fillId="4" borderId="0" xfId="23" applyNumberFormat="1" applyFont="1" applyFill="1" applyAlignment="1">
      <alignment horizontal="left"/>
    </xf>
    <xf numFmtId="0" fontId="23" fillId="4" borderId="0" xfId="23" applyFont="1" applyFill="1" applyAlignment="1">
      <alignment horizontal="center"/>
    </xf>
    <xf numFmtId="0" fontId="22" fillId="4" borderId="0" xfId="23" applyFont="1" applyFill="1" applyAlignment="1">
      <alignment horizontal="center"/>
    </xf>
    <xf numFmtId="171" fontId="3" fillId="0" borderId="0" xfId="23" applyNumberFormat="1" applyFont="1" applyAlignment="1">
      <alignment horizontal="left"/>
    </xf>
    <xf numFmtId="0" fontId="20" fillId="4" borderId="0" xfId="0" applyFont="1" applyFill="1"/>
    <xf numFmtId="164" fontId="20" fillId="4" borderId="0" xfId="23" applyNumberFormat="1" applyFont="1" applyFill="1"/>
    <xf numFmtId="3" fontId="34" fillId="4" borderId="0" xfId="21" applyNumberFormat="1" applyFont="1" applyFill="1" applyAlignment="1">
      <alignment vertical="top"/>
    </xf>
    <xf numFmtId="171" fontId="3" fillId="0" borderId="3" xfId="19" applyNumberFormat="1" applyFont="1" applyBorder="1" applyAlignment="1">
      <alignment horizontal="left"/>
    </xf>
    <xf numFmtId="171" fontId="3" fillId="0" borderId="0" xfId="22" applyNumberFormat="1" applyFont="1" applyAlignment="1">
      <alignment horizontal="left"/>
    </xf>
    <xf numFmtId="0" fontId="20" fillId="4" borderId="0" xfId="0" applyFont="1" applyFill="1" applyAlignment="1">
      <alignment vertical="top"/>
    </xf>
    <xf numFmtId="0" fontId="20" fillId="4" borderId="0" xfId="0" applyFont="1" applyFill="1" applyAlignment="1">
      <alignment vertical="top" wrapText="1"/>
    </xf>
    <xf numFmtId="0" fontId="20" fillId="0" borderId="0" xfId="22" applyFont="1"/>
    <xf numFmtId="166" fontId="23" fillId="0" borderId="0" xfId="22" applyNumberFormat="1" applyFont="1" applyAlignment="1">
      <alignment horizontal="center"/>
    </xf>
    <xf numFmtId="0" fontId="20" fillId="4" borderId="0" xfId="22" applyFont="1" applyFill="1" applyAlignment="1">
      <alignment vertical="top"/>
    </xf>
    <xf numFmtId="0" fontId="20" fillId="0" borderId="0" xfId="22" applyFont="1" applyAlignment="1">
      <alignment vertical="top"/>
    </xf>
    <xf numFmtId="0" fontId="20" fillId="0" borderId="7" xfId="23" applyFont="1" applyBorder="1"/>
    <xf numFmtId="0" fontId="20" fillId="0" borderId="0" xfId="23" applyFont="1"/>
    <xf numFmtId="0" fontId="20" fillId="4" borderId="0" xfId="23" applyFont="1" applyFill="1"/>
    <xf numFmtId="0" fontId="43" fillId="0" borderId="0" xfId="11" applyFont="1"/>
    <xf numFmtId="0" fontId="43" fillId="0" borderId="0" xfId="23" applyFont="1"/>
    <xf numFmtId="0" fontId="44" fillId="3" borderId="0" xfId="11" applyFont="1" applyFill="1" applyAlignment="1">
      <alignment horizontal="center"/>
    </xf>
    <xf numFmtId="0" fontId="20" fillId="0" borderId="0" xfId="21" applyFont="1"/>
    <xf numFmtId="0" fontId="20" fillId="4" borderId="0" xfId="21" applyFont="1" applyFill="1" applyAlignment="1">
      <alignment vertical="top"/>
    </xf>
    <xf numFmtId="0" fontId="20" fillId="0" borderId="0" xfId="21" applyFont="1" applyAlignment="1">
      <alignment vertical="top"/>
    </xf>
    <xf numFmtId="0" fontId="23" fillId="0" borderId="0" xfId="21" applyFont="1" applyAlignment="1">
      <alignment horizontal="right"/>
    </xf>
    <xf numFmtId="0" fontId="20" fillId="4" borderId="0" xfId="13" applyFont="1" applyFill="1"/>
    <xf numFmtId="0" fontId="20" fillId="4" borderId="0" xfId="13" applyFont="1" applyFill="1" applyAlignment="1">
      <alignment vertical="top"/>
    </xf>
    <xf numFmtId="0" fontId="20" fillId="0" borderId="0" xfId="13" applyFont="1" applyAlignment="1">
      <alignment vertical="top"/>
    </xf>
    <xf numFmtId="0" fontId="20" fillId="0" borderId="0" xfId="16" applyFont="1"/>
    <xf numFmtId="0" fontId="20" fillId="0" borderId="0" xfId="18" applyFont="1"/>
    <xf numFmtId="0" fontId="20" fillId="4" borderId="0" xfId="18" applyFont="1" applyFill="1"/>
    <xf numFmtId="0" fontId="20" fillId="4" borderId="0" xfId="18" applyFont="1" applyFill="1" applyAlignment="1">
      <alignment vertical="top"/>
    </xf>
    <xf numFmtId="0" fontId="20" fillId="0" borderId="0" xfId="15" applyFont="1" applyAlignment="1">
      <alignment vertical="top"/>
    </xf>
    <xf numFmtId="0" fontId="20" fillId="4" borderId="0" xfId="7" applyFont="1" applyFill="1" applyAlignment="1">
      <alignment vertical="top"/>
    </xf>
    <xf numFmtId="0" fontId="20" fillId="4" borderId="0" xfId="8" applyFont="1" applyFill="1" applyAlignment="1">
      <alignment vertical="top"/>
    </xf>
    <xf numFmtId="165" fontId="23" fillId="0" borderId="0" xfId="8" applyNumberFormat="1" applyFont="1" applyAlignment="1">
      <alignment horizontal="center"/>
    </xf>
    <xf numFmtId="0" fontId="20" fillId="0" borderId="0" xfId="8" quotePrefix="1" applyFont="1"/>
    <xf numFmtId="165" fontId="20" fillId="0" borderId="0" xfId="8" quotePrefix="1" applyNumberFormat="1" applyFont="1"/>
    <xf numFmtId="165" fontId="20" fillId="0" borderId="0" xfId="8" applyNumberFormat="1" applyFont="1"/>
    <xf numFmtId="0" fontId="18" fillId="0" borderId="3" xfId="6" applyFont="1" applyBorder="1"/>
    <xf numFmtId="0" fontId="18" fillId="0" borderId="0" xfId="6" applyFont="1" applyAlignment="1">
      <alignment horizontal="left"/>
    </xf>
    <xf numFmtId="0" fontId="18" fillId="0" borderId="0" xfId="6" applyFont="1"/>
    <xf numFmtId="1" fontId="20" fillId="0" borderId="0" xfId="23" applyNumberFormat="1" applyFont="1"/>
    <xf numFmtId="1" fontId="20" fillId="0" borderId="0" xfId="14" applyNumberFormat="1" applyFont="1"/>
    <xf numFmtId="164" fontId="20" fillId="0" borderId="0" xfId="14" applyNumberFormat="1" applyFont="1"/>
    <xf numFmtId="3" fontId="20" fillId="0" borderId="0" xfId="14" applyNumberFormat="1" applyFont="1"/>
    <xf numFmtId="0" fontId="20" fillId="0" borderId="0" xfId="14" applyFont="1"/>
    <xf numFmtId="0" fontId="20" fillId="0" borderId="2" xfId="14" applyFont="1" applyBorder="1" applyAlignment="1">
      <alignment horizontal="right"/>
    </xf>
    <xf numFmtId="0" fontId="20" fillId="4" borderId="0" xfId="24" applyFont="1" applyFill="1"/>
    <xf numFmtId="0" fontId="18" fillId="4" borderId="0" xfId="6" applyFont="1" applyFill="1" applyAlignment="1">
      <alignment vertical="top"/>
    </xf>
    <xf numFmtId="0" fontId="18" fillId="0" borderId="0" xfId="6" applyFont="1" applyAlignment="1">
      <alignment vertical="top"/>
    </xf>
    <xf numFmtId="0" fontId="20" fillId="0" borderId="0" xfId="19" applyFont="1"/>
    <xf numFmtId="0" fontId="23" fillId="0" borderId="2" xfId="19" applyFont="1" applyBorder="1" applyAlignment="1">
      <alignment horizontal="center"/>
    </xf>
    <xf numFmtId="0" fontId="20" fillId="0" borderId="0" xfId="19" applyFont="1" applyAlignment="1">
      <alignment vertical="top"/>
    </xf>
    <xf numFmtId="0" fontId="20" fillId="0" borderId="0" xfId="9" applyFont="1" applyAlignment="1">
      <alignment vertical="top"/>
    </xf>
    <xf numFmtId="0" fontId="45" fillId="4" borderId="0" xfId="9" applyFont="1" applyFill="1" applyAlignment="1">
      <alignment horizontal="center"/>
    </xf>
    <xf numFmtId="0" fontId="43" fillId="4" borderId="0" xfId="9" applyFont="1" applyFill="1"/>
    <xf numFmtId="0" fontId="43" fillId="4" borderId="0" xfId="22" applyFont="1" applyFill="1"/>
    <xf numFmtId="0" fontId="43" fillId="4" borderId="0" xfId="9" applyFont="1" applyFill="1" applyAlignment="1">
      <alignment vertical="top"/>
    </xf>
    <xf numFmtId="2" fontId="22" fillId="0" borderId="0" xfId="23" applyNumberFormat="1" applyFont="1" applyAlignment="1">
      <alignment horizontal="right" indent="1"/>
    </xf>
    <xf numFmtId="171" fontId="3" fillId="0" borderId="3" xfId="21" applyNumberFormat="1" applyFont="1" applyBorder="1" applyAlignment="1">
      <alignment horizontal="left"/>
    </xf>
    <xf numFmtId="3" fontId="10" fillId="4" borderId="0" xfId="21" applyNumberFormat="1" applyFont="1" applyFill="1" applyAlignment="1">
      <alignment vertical="top"/>
    </xf>
    <xf numFmtId="166" fontId="24" fillId="4" borderId="0" xfId="23" applyNumberFormat="1" applyFont="1" applyFill="1" applyAlignment="1">
      <alignment horizontal="right"/>
    </xf>
    <xf numFmtId="2" fontId="22" fillId="0" borderId="2" xfId="21" applyNumberFormat="1" applyFont="1" applyBorder="1" applyAlignment="1">
      <alignment horizontal="right"/>
    </xf>
    <xf numFmtId="164" fontId="46" fillId="4" borderId="0" xfId="23" applyNumberFormat="1" applyFont="1" applyFill="1"/>
    <xf numFmtId="49" fontId="0" fillId="0" borderId="0" xfId="0" applyNumberFormat="1" applyAlignment="1">
      <alignment horizontal="left"/>
    </xf>
    <xf numFmtId="0" fontId="1" fillId="0" borderId="0" xfId="26"/>
    <xf numFmtId="0" fontId="49" fillId="0" borderId="0" xfId="26" applyFont="1"/>
    <xf numFmtId="171" fontId="49" fillId="0" borderId="0" xfId="26" applyNumberFormat="1" applyFont="1"/>
    <xf numFmtId="0" fontId="50" fillId="0" borderId="0" xfId="26" applyFont="1"/>
    <xf numFmtId="0" fontId="49" fillId="5" borderId="0" xfId="26" applyFont="1" applyFill="1"/>
    <xf numFmtId="0" fontId="49" fillId="0" borderId="12" xfId="26" applyFont="1" applyBorder="1"/>
    <xf numFmtId="0" fontId="49" fillId="0" borderId="13" xfId="26" applyFont="1" applyBorder="1"/>
    <xf numFmtId="171" fontId="49" fillId="0" borderId="3" xfId="26" applyNumberFormat="1" applyFont="1" applyBorder="1"/>
    <xf numFmtId="0" fontId="20" fillId="0" borderId="0" xfId="17" applyFont="1"/>
    <xf numFmtId="0" fontId="20" fillId="0" borderId="0" xfId="17" applyFont="1" applyAlignment="1">
      <alignment vertical="top"/>
    </xf>
    <xf numFmtId="2" fontId="23" fillId="0" borderId="2" xfId="21" applyNumberFormat="1" applyFont="1" applyBorder="1" applyAlignment="1">
      <alignment horizontal="right"/>
    </xf>
    <xf numFmtId="2" fontId="34" fillId="4" borderId="0" xfId="23" applyNumberFormat="1" applyFont="1" applyFill="1"/>
    <xf numFmtId="2" fontId="23" fillId="0" borderId="0" xfId="23" applyNumberFormat="1" applyFont="1" applyAlignment="1">
      <alignment horizontal="center"/>
    </xf>
    <xf numFmtId="0" fontId="21" fillId="6" borderId="3" xfId="22" applyFont="1" applyFill="1" applyBorder="1"/>
    <xf numFmtId="0" fontId="0" fillId="6" borderId="3" xfId="0" applyFill="1" applyBorder="1"/>
    <xf numFmtId="3" fontId="43" fillId="4" borderId="0" xfId="9" applyNumberFormat="1" applyFont="1" applyFill="1"/>
    <xf numFmtId="0" fontId="3" fillId="0" borderId="0" xfId="19" applyFont="1" applyAlignment="1">
      <alignment horizontal="left"/>
    </xf>
    <xf numFmtId="170" fontId="23" fillId="0" borderId="0" xfId="23" applyNumberFormat="1" applyFont="1" applyAlignment="1">
      <alignment horizontal="right"/>
    </xf>
    <xf numFmtId="0" fontId="3" fillId="4" borderId="0" xfId="0" applyFont="1" applyFill="1" applyAlignment="1">
      <alignment horizontal="left" vertical="top" wrapText="1"/>
    </xf>
    <xf numFmtId="171" fontId="3" fillId="0" borderId="3" xfId="18" applyNumberFormat="1" applyFont="1" applyBorder="1" applyAlignment="1">
      <alignment horizontal="left"/>
    </xf>
    <xf numFmtId="172" fontId="23" fillId="0" borderId="0" xfId="23" applyNumberFormat="1" applyFont="1" applyAlignment="1">
      <alignment horizontal="right"/>
    </xf>
    <xf numFmtId="172" fontId="22" fillId="0" borderId="0" xfId="23" applyNumberFormat="1" applyFont="1" applyAlignment="1">
      <alignment horizontal="right"/>
    </xf>
    <xf numFmtId="172" fontId="20" fillId="3" borderId="0" xfId="7" applyNumberFormat="1" applyFont="1" applyFill="1" applyAlignment="1">
      <alignment horizontal="right"/>
    </xf>
    <xf numFmtId="172" fontId="34" fillId="3" borderId="0" xfId="7" applyNumberFormat="1" applyFont="1" applyFill="1" applyAlignment="1">
      <alignment horizontal="right"/>
    </xf>
    <xf numFmtId="172" fontId="23" fillId="0" borderId="0" xfId="7" applyNumberFormat="1" applyFont="1" applyAlignment="1">
      <alignment horizontal="right"/>
    </xf>
    <xf numFmtId="172" fontId="22" fillId="0" borderId="0" xfId="7" applyNumberFormat="1" applyFont="1" applyAlignment="1">
      <alignment horizontal="right"/>
    </xf>
    <xf numFmtId="172" fontId="23" fillId="0" borderId="3" xfId="23" applyNumberFormat="1" applyFont="1" applyBorder="1" applyAlignment="1">
      <alignment horizontal="right"/>
    </xf>
    <xf numFmtId="172" fontId="22" fillId="0" borderId="3" xfId="23" applyNumberFormat="1" applyFont="1" applyBorder="1" applyAlignment="1">
      <alignment horizontal="right"/>
    </xf>
    <xf numFmtId="172" fontId="23" fillId="4" borderId="0" xfId="23" applyNumberFormat="1" applyFont="1" applyFill="1" applyAlignment="1">
      <alignment horizontal="right"/>
    </xf>
    <xf numFmtId="172" fontId="22" fillId="4" borderId="0" xfId="23" applyNumberFormat="1" applyFont="1" applyFill="1" applyAlignment="1">
      <alignment horizontal="right"/>
    </xf>
    <xf numFmtId="165" fontId="23" fillId="0" borderId="2" xfId="16" applyNumberFormat="1" applyFont="1" applyBorder="1" applyAlignment="1">
      <alignment horizontal="right"/>
    </xf>
    <xf numFmtId="0" fontId="3" fillId="4" borderId="0" xfId="23" applyFont="1" applyFill="1"/>
    <xf numFmtId="2" fontId="10" fillId="4" borderId="0" xfId="23" applyNumberFormat="1" applyFont="1" applyFill="1"/>
    <xf numFmtId="9" fontId="3" fillId="4" borderId="0" xfId="27" applyFont="1" applyFill="1"/>
    <xf numFmtId="2" fontId="3" fillId="4" borderId="0" xfId="23" applyNumberFormat="1" applyFont="1" applyFill="1"/>
    <xf numFmtId="174" fontId="34" fillId="0" borderId="0" xfId="22" applyNumberFormat="1" applyFont="1" applyAlignment="1">
      <alignment horizontal="right"/>
    </xf>
    <xf numFmtId="0" fontId="10" fillId="6" borderId="0" xfId="23" applyFont="1" applyFill="1"/>
    <xf numFmtId="0" fontId="0" fillId="0" borderId="0" xfId="0" applyAlignment="1">
      <alignment vertical="top" wrapText="1"/>
    </xf>
    <xf numFmtId="0" fontId="23" fillId="6" borderId="2" xfId="17" applyFont="1" applyFill="1" applyBorder="1"/>
    <xf numFmtId="0" fontId="0" fillId="6" borderId="3" xfId="0" applyFill="1" applyBorder="1" applyAlignment="1">
      <alignment wrapText="1"/>
    </xf>
    <xf numFmtId="0" fontId="2" fillId="0" borderId="0" xfId="0" applyFont="1"/>
    <xf numFmtId="0" fontId="53" fillId="0" borderId="0" xfId="0" applyFont="1" applyAlignment="1">
      <alignment horizontal="left" vertical="center" indent="15"/>
    </xf>
    <xf numFmtId="0" fontId="10" fillId="0" borderId="0" xfId="17" applyFont="1" applyAlignment="1">
      <alignment horizontal="left"/>
    </xf>
    <xf numFmtId="49" fontId="2" fillId="7" borderId="0" xfId="0" applyNumberFormat="1" applyFont="1" applyFill="1"/>
    <xf numFmtId="0" fontId="0" fillId="7" borderId="0" xfId="0" applyFill="1"/>
    <xf numFmtId="165" fontId="23" fillId="4" borderId="0" xfId="23" applyNumberFormat="1" applyFont="1" applyFill="1" applyAlignment="1">
      <alignment horizontal="right"/>
    </xf>
    <xf numFmtId="165" fontId="22" fillId="4" borderId="0" xfId="23" applyNumberFormat="1" applyFont="1" applyFill="1" applyAlignment="1">
      <alignment horizontal="right"/>
    </xf>
    <xf numFmtId="0" fontId="54" fillId="0" borderId="0" xfId="6" applyFont="1" applyAlignment="1">
      <alignment horizontal="left"/>
    </xf>
    <xf numFmtId="0" fontId="54" fillId="0" borderId="2" xfId="6" applyFont="1" applyBorder="1" applyAlignment="1">
      <alignment horizontal="left"/>
    </xf>
    <xf numFmtId="0" fontId="3" fillId="2" borderId="0" xfId="7" applyFont="1" applyFill="1"/>
    <xf numFmtId="175" fontId="23" fillId="4" borderId="0" xfId="23" applyNumberFormat="1" applyFont="1" applyFill="1" applyAlignment="1">
      <alignment horizontal="right"/>
    </xf>
    <xf numFmtId="176" fontId="23" fillId="0" borderId="0" xfId="23" applyNumberFormat="1" applyFont="1" applyAlignment="1">
      <alignment horizontal="right"/>
    </xf>
    <xf numFmtId="0" fontId="20" fillId="2" borderId="0" xfId="17" applyFont="1" applyFill="1" applyAlignment="1">
      <alignment horizontal="left"/>
    </xf>
    <xf numFmtId="49" fontId="20" fillId="2" borderId="0" xfId="17" applyNumberFormat="1" applyFont="1" applyFill="1"/>
    <xf numFmtId="0" fontId="48" fillId="0" borderId="0" xfId="26" applyFont="1"/>
    <xf numFmtId="0" fontId="47" fillId="0" borderId="3" xfId="26" applyFont="1" applyBorder="1"/>
    <xf numFmtId="0" fontId="23" fillId="0" borderId="2" xfId="18" applyFont="1" applyBorder="1"/>
    <xf numFmtId="0" fontId="3" fillId="2" borderId="0" xfId="18" applyFont="1" applyFill="1"/>
    <xf numFmtId="0" fontId="3" fillId="2" borderId="0" xfId="22" applyFont="1" applyFill="1" applyAlignment="1">
      <alignment horizontal="left"/>
    </xf>
    <xf numFmtId="170" fontId="22" fillId="0" borderId="0" xfId="23" applyNumberFormat="1" applyFont="1" applyAlignment="1">
      <alignment horizontal="right"/>
    </xf>
    <xf numFmtId="0" fontId="35" fillId="4" borderId="0" xfId="9" applyFont="1" applyFill="1" applyAlignment="1">
      <alignment horizontal="right"/>
    </xf>
    <xf numFmtId="0" fontId="3" fillId="0" borderId="0" xfId="17" applyFont="1" applyAlignment="1">
      <alignment vertical="top" wrapText="1"/>
    </xf>
    <xf numFmtId="0" fontId="0" fillId="0" borderId="0" xfId="0" applyAlignment="1">
      <alignment vertical="top" wrapText="1"/>
    </xf>
    <xf numFmtId="0" fontId="3"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49" fontId="3" fillId="4" borderId="0" xfId="0" quotePrefix="1" applyNumberFormat="1" applyFont="1" applyFill="1"/>
    <xf numFmtId="0" fontId="0" fillId="0" borderId="0" xfId="0"/>
    <xf numFmtId="0" fontId="34" fillId="4" borderId="0" xfId="17" applyFont="1" applyFill="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20" fillId="0" borderId="0" xfId="17" applyFont="1" applyAlignment="1">
      <alignment vertical="top" wrapText="1"/>
    </xf>
    <xf numFmtId="0" fontId="3" fillId="4" borderId="0" xfId="17" applyFont="1" applyFill="1" applyAlignment="1">
      <alignment vertical="top"/>
    </xf>
    <xf numFmtId="0" fontId="0" fillId="0" borderId="0" xfId="0" applyAlignment="1">
      <alignment vertical="top"/>
    </xf>
    <xf numFmtId="49" fontId="3" fillId="4" borderId="0" xfId="0" applyNumberFormat="1" applyFont="1" applyFill="1"/>
    <xf numFmtId="0" fontId="20" fillId="3" borderId="4" xfId="8" applyFont="1" applyFill="1" applyBorder="1" applyAlignment="1">
      <alignment horizontal="center"/>
    </xf>
    <xf numFmtId="0" fontId="18" fillId="0" borderId="9" xfId="0" applyFont="1" applyBorder="1" applyAlignment="1">
      <alignment horizontal="center"/>
    </xf>
    <xf numFmtId="0" fontId="18"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3" fillId="0" borderId="0" xfId="17" quotePrefix="1" applyFont="1" applyAlignment="1">
      <alignment vertical="top"/>
    </xf>
    <xf numFmtId="0" fontId="20" fillId="4" borderId="0" xfId="17" applyFont="1" applyFill="1" applyAlignment="1">
      <alignment vertical="top" wrapText="1"/>
    </xf>
    <xf numFmtId="0" fontId="0" fillId="4" borderId="0" xfId="0" applyFill="1" applyAlignment="1">
      <alignment vertical="top" wrapText="1"/>
    </xf>
    <xf numFmtId="0" fontId="2" fillId="4" borderId="0" xfId="0" applyFont="1" applyFill="1" applyAlignment="1">
      <alignment horizontal="left" vertical="top" wrapText="1"/>
    </xf>
    <xf numFmtId="0" fontId="32" fillId="4" borderId="0" xfId="5" applyFont="1" applyFill="1" applyBorder="1" applyAlignment="1" applyProtection="1">
      <alignment horizontal="center" vertical="center" wrapText="1"/>
    </xf>
    <xf numFmtId="0" fontId="32" fillId="4" borderId="0" xfId="5" applyFont="1" applyFill="1" applyAlignment="1" applyProtection="1">
      <alignment horizontal="center" vertical="center" wrapText="1"/>
    </xf>
    <xf numFmtId="0" fontId="19" fillId="0" borderId="0" xfId="17" applyFont="1"/>
    <xf numFmtId="0" fontId="23" fillId="0" borderId="4" xfId="8" applyFont="1" applyBorder="1" applyAlignment="1">
      <alignment horizontal="center"/>
    </xf>
    <xf numFmtId="0" fontId="23" fillId="0" borderId="9" xfId="8" applyFont="1" applyBorder="1" applyAlignment="1">
      <alignment horizontal="center"/>
    </xf>
    <xf numFmtId="0" fontId="20" fillId="0" borderId="0" xfId="18" applyFont="1" applyAlignment="1">
      <alignment vertical="top" wrapText="1"/>
    </xf>
    <xf numFmtId="0" fontId="3" fillId="0" borderId="0" xfId="22" applyFont="1" applyAlignment="1">
      <alignment horizontal="left" vertical="top" wrapText="1"/>
    </xf>
    <xf numFmtId="0" fontId="34" fillId="0" borderId="0" xfId="22" applyFont="1" applyAlignment="1">
      <alignment vertical="top" wrapText="1"/>
    </xf>
    <xf numFmtId="0" fontId="19" fillId="0" borderId="0" xfId="22" applyFont="1"/>
    <xf numFmtId="0" fontId="3" fillId="0" borderId="0" xfId="22" applyFont="1" applyAlignment="1">
      <alignment vertical="top" wrapText="1"/>
    </xf>
    <xf numFmtId="0" fontId="3" fillId="4" borderId="0" xfId="22" quotePrefix="1" applyFont="1" applyFill="1" applyAlignment="1">
      <alignment horizontal="justify" vertical="top" wrapText="1"/>
    </xf>
    <xf numFmtId="0" fontId="3" fillId="4" borderId="0" xfId="0" applyFont="1" applyFill="1" applyAlignment="1">
      <alignment vertical="top" wrapText="1"/>
    </xf>
    <xf numFmtId="0" fontId="16" fillId="4" borderId="11" xfId="0" applyFont="1" applyFill="1" applyBorder="1"/>
    <xf numFmtId="0" fontId="20" fillId="4" borderId="0" xfId="0" applyFont="1" applyFill="1" applyAlignment="1">
      <alignment vertical="top" wrapText="1"/>
    </xf>
    <xf numFmtId="0" fontId="3" fillId="4" borderId="0" xfId="0" quotePrefix="1" applyFont="1" applyFill="1" applyAlignment="1">
      <alignment vertical="top" wrapText="1"/>
    </xf>
    <xf numFmtId="0" fontId="3" fillId="4" borderId="0" xfId="0" applyFont="1" applyFill="1" applyAlignment="1">
      <alignment horizontal="left" vertical="top" wrapText="1"/>
    </xf>
    <xf numFmtId="0" fontId="16" fillId="6" borderId="11" xfId="0" applyFont="1" applyFill="1" applyBorder="1"/>
    <xf numFmtId="0" fontId="0" fillId="6" borderId="0" xfId="0" applyFill="1"/>
    <xf numFmtId="0" fontId="16" fillId="4" borderId="0" xfId="0" applyFont="1" applyFill="1" applyAlignment="1">
      <alignment horizontal="left"/>
    </xf>
    <xf numFmtId="0" fontId="3" fillId="4" borderId="0" xfId="23" quotePrefix="1" applyFont="1" applyFill="1" applyAlignment="1">
      <alignment horizontal="left" vertical="top" wrapText="1"/>
    </xf>
    <xf numFmtId="0" fontId="3" fillId="0" borderId="0" xfId="23" quotePrefix="1" applyFont="1" applyAlignment="1">
      <alignment horizontal="left" vertical="top" wrapText="1"/>
    </xf>
    <xf numFmtId="0" fontId="19" fillId="0" borderId="0" xfId="23" applyFont="1"/>
    <xf numFmtId="0" fontId="10" fillId="0" borderId="0" xfId="23" applyFont="1"/>
    <xf numFmtId="0" fontId="3" fillId="4" borderId="0" xfId="23" applyFont="1" applyFill="1" applyAlignment="1">
      <alignment horizontal="left" vertical="top" wrapText="1"/>
    </xf>
    <xf numFmtId="0" fontId="19" fillId="4" borderId="0" xfId="23" applyFont="1" applyFill="1"/>
    <xf numFmtId="0" fontId="21" fillId="4" borderId="0" xfId="23" applyFont="1" applyFill="1"/>
    <xf numFmtId="0" fontId="18" fillId="0" borderId="0" xfId="11" applyFont="1"/>
    <xf numFmtId="0" fontId="3" fillId="0" borderId="0" xfId="0" applyFont="1" applyAlignment="1">
      <alignment vertical="top" wrapText="1"/>
    </xf>
    <xf numFmtId="0" fontId="19" fillId="0" borderId="0" xfId="21" applyFont="1"/>
    <xf numFmtId="0" fontId="10" fillId="0" borderId="0" xfId="21" applyFont="1"/>
    <xf numFmtId="0" fontId="3" fillId="4" borderId="0" xfId="21" quotePrefix="1" applyFont="1" applyFill="1" applyAlignment="1">
      <alignment vertical="top" wrapText="1"/>
    </xf>
    <xf numFmtId="0" fontId="3" fillId="4" borderId="0" xfId="21" applyFont="1" applyFill="1" applyAlignment="1">
      <alignment vertical="top" wrapText="1"/>
    </xf>
    <xf numFmtId="0" fontId="19" fillId="0" borderId="0" xfId="13" applyFont="1" applyAlignment="1">
      <alignment horizontal="left" readingOrder="1"/>
    </xf>
    <xf numFmtId="0" fontId="19" fillId="0" borderId="0" xfId="16" applyFont="1"/>
    <xf numFmtId="0" fontId="21" fillId="0" borderId="0" xfId="16" applyFont="1"/>
    <xf numFmtId="0" fontId="24" fillId="4" borderId="0" xfId="16" quotePrefix="1" applyFont="1" applyFill="1" applyAlignment="1">
      <alignment vertical="top" wrapText="1"/>
    </xf>
    <xf numFmtId="0" fontId="3" fillId="4" borderId="0" xfId="21" quotePrefix="1" applyFont="1" applyFill="1" applyAlignment="1">
      <alignment horizontal="left" vertical="top" wrapText="1"/>
    </xf>
    <xf numFmtId="0" fontId="3" fillId="4" borderId="0" xfId="17" quotePrefix="1" applyFont="1" applyFill="1" applyAlignment="1">
      <alignment vertical="top"/>
    </xf>
    <xf numFmtId="0" fontId="2" fillId="4" borderId="0" xfId="0" applyFont="1" applyFill="1" applyAlignment="1">
      <alignment vertical="top" wrapText="1"/>
    </xf>
    <xf numFmtId="0" fontId="3" fillId="4" borderId="0" xfId="16" quotePrefix="1" applyFont="1" applyFill="1" applyAlignment="1">
      <alignment vertical="top"/>
    </xf>
    <xf numFmtId="0" fontId="55" fillId="0" borderId="0" xfId="0" applyFont="1" applyAlignment="1">
      <alignment vertical="top"/>
    </xf>
    <xf numFmtId="0" fontId="55" fillId="0" borderId="0" xfId="0" applyFont="1" applyAlignment="1">
      <alignment vertical="top" wrapText="1"/>
    </xf>
    <xf numFmtId="0" fontId="3" fillId="0" borderId="0" xfId="18" quotePrefix="1" applyFont="1" applyAlignment="1">
      <alignment vertical="top" wrapText="1"/>
    </xf>
    <xf numFmtId="0" fontId="3" fillId="4" borderId="0" xfId="17" quotePrefix="1" applyFont="1" applyFill="1" applyAlignment="1">
      <alignment vertical="top" wrapText="1"/>
    </xf>
    <xf numFmtId="0" fontId="19" fillId="0" borderId="0" xfId="18" applyFont="1"/>
    <xf numFmtId="0" fontId="19" fillId="0" borderId="0" xfId="7" applyFont="1" applyAlignment="1">
      <alignment horizontal="left"/>
    </xf>
    <xf numFmtId="0" fontId="0" fillId="0" borderId="0" xfId="0" applyAlignment="1">
      <alignment horizontal="left"/>
    </xf>
    <xf numFmtId="0" fontId="55" fillId="4" borderId="0" xfId="0" applyFont="1" applyFill="1" applyAlignment="1">
      <alignment vertical="top" wrapText="1"/>
    </xf>
    <xf numFmtId="0" fontId="3" fillId="0" borderId="0" xfId="0" quotePrefix="1" applyFont="1" applyAlignment="1">
      <alignment vertical="top" wrapText="1"/>
    </xf>
    <xf numFmtId="0" fontId="19" fillId="0" borderId="0" xfId="8" applyFont="1" applyAlignment="1">
      <alignment horizontal="left"/>
    </xf>
    <xf numFmtId="0" fontId="3" fillId="0" borderId="14" xfId="18" quotePrefix="1"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3" fillId="0" borderId="14" xfId="14" quotePrefix="1" applyFont="1" applyBorder="1" applyAlignment="1">
      <alignment horizontal="left"/>
    </xf>
    <xf numFmtId="0" fontId="21" fillId="0" borderId="15" xfId="6" applyBorder="1" applyAlignment="1">
      <alignment horizontal="left"/>
    </xf>
    <xf numFmtId="0" fontId="21" fillId="0" borderId="16" xfId="6" applyBorder="1" applyAlignment="1">
      <alignment horizontal="left"/>
    </xf>
    <xf numFmtId="0" fontId="23" fillId="0" borderId="10" xfId="8" applyFont="1" applyBorder="1" applyAlignment="1">
      <alignment horizontal="center"/>
    </xf>
    <xf numFmtId="0" fontId="3" fillId="0" borderId="14" xfId="14" quotePrefix="1" applyFont="1" applyBorder="1" applyAlignment="1">
      <alignment horizontal="left" wrapText="1"/>
    </xf>
    <xf numFmtId="0" fontId="3" fillId="4" borderId="14" xfId="17" quotePrefix="1" applyFont="1" applyFill="1" applyBorder="1" applyAlignment="1">
      <alignment vertical="top"/>
    </xf>
    <xf numFmtId="0" fontId="0" fillId="0" borderId="15" xfId="0" applyBorder="1" applyAlignment="1">
      <alignment vertical="top"/>
    </xf>
    <xf numFmtId="0" fontId="0" fillId="0" borderId="16" xfId="0" applyBorder="1" applyAlignment="1">
      <alignment vertical="top"/>
    </xf>
    <xf numFmtId="0" fontId="24" fillId="0" borderId="14" xfId="14" quotePrefix="1" applyFont="1" applyBorder="1" applyAlignment="1">
      <alignment wrapText="1"/>
    </xf>
    <xf numFmtId="0" fontId="21" fillId="0" borderId="15" xfId="6" applyBorder="1"/>
    <xf numFmtId="0" fontId="21" fillId="0" borderId="16" xfId="6" applyBorder="1"/>
    <xf numFmtId="0" fontId="3" fillId="4" borderId="14" xfId="17" quotePrefix="1" applyFont="1" applyFill="1" applyBorder="1" applyAlignment="1">
      <alignment vertical="top" wrapText="1"/>
    </xf>
    <xf numFmtId="0" fontId="2" fillId="4" borderId="15" xfId="0" applyFont="1" applyFill="1" applyBorder="1" applyAlignment="1">
      <alignment vertical="top" wrapText="1"/>
    </xf>
    <xf numFmtId="0" fontId="2" fillId="0" borderId="16" xfId="0" applyFont="1" applyBorder="1" applyAlignment="1">
      <alignment vertical="top" wrapText="1"/>
    </xf>
    <xf numFmtId="0" fontId="3" fillId="4" borderId="14" xfId="17" applyFont="1" applyFill="1" applyBorder="1" applyAlignment="1">
      <alignment vertical="top" wrapText="1"/>
    </xf>
    <xf numFmtId="0" fontId="2" fillId="0" borderId="15" xfId="0" applyFont="1" applyBorder="1" applyAlignment="1">
      <alignment vertical="top" wrapText="1"/>
    </xf>
    <xf numFmtId="0" fontId="55" fillId="0" borderId="16" xfId="0" applyFont="1" applyBorder="1" applyAlignment="1">
      <alignment vertical="top" wrapText="1"/>
    </xf>
    <xf numFmtId="49" fontId="23" fillId="0" borderId="4" xfId="8" applyNumberFormat="1" applyFont="1" applyBorder="1" applyAlignment="1">
      <alignment horizontal="center"/>
    </xf>
    <xf numFmtId="0" fontId="3" fillId="0" borderId="14" xfId="18" applyFont="1" applyBorder="1" applyAlignment="1">
      <alignment vertical="top" wrapText="1"/>
    </xf>
    <xf numFmtId="0" fontId="2" fillId="0" borderId="15" xfId="28" applyBorder="1" applyAlignment="1">
      <alignment vertical="top" wrapText="1"/>
    </xf>
    <xf numFmtId="0" fontId="2" fillId="0" borderId="16" xfId="28" applyBorder="1" applyAlignment="1">
      <alignment vertical="top" wrapText="1"/>
    </xf>
    <xf numFmtId="0" fontId="49" fillId="0" borderId="17" xfId="26" quotePrefix="1" applyFont="1" applyBorder="1" applyAlignment="1">
      <alignment horizontal="left"/>
    </xf>
    <xf numFmtId="0" fontId="49" fillId="0" borderId="18" xfId="26" applyFont="1" applyBorder="1" applyAlignment="1">
      <alignment horizontal="left"/>
    </xf>
    <xf numFmtId="0" fontId="49" fillId="0" borderId="19" xfId="26" applyFont="1" applyBorder="1" applyAlignment="1">
      <alignment horizontal="left"/>
    </xf>
    <xf numFmtId="0" fontId="49" fillId="0" borderId="14" xfId="26" applyFont="1" applyBorder="1" applyAlignment="1">
      <alignment horizontal="left" wrapText="1"/>
    </xf>
    <xf numFmtId="0" fontId="49" fillId="0" borderId="15" xfId="26" applyFont="1" applyBorder="1" applyAlignment="1">
      <alignment horizontal="left"/>
    </xf>
    <xf numFmtId="0" fontId="49" fillId="0" borderId="16" xfId="26" applyFont="1" applyBorder="1" applyAlignment="1">
      <alignment horizontal="left"/>
    </xf>
    <xf numFmtId="0" fontId="49" fillId="0" borderId="14" xfId="26" applyFont="1" applyBorder="1" applyAlignment="1">
      <alignment horizontal="left"/>
    </xf>
    <xf numFmtId="0" fontId="3" fillId="0" borderId="14" xfId="17" quotePrefix="1" applyFont="1" applyBorder="1" applyAlignment="1">
      <alignment vertical="top"/>
    </xf>
    <xf numFmtId="0" fontId="3" fillId="0" borderId="15" xfId="17" quotePrefix="1" applyFont="1" applyBorder="1" applyAlignment="1">
      <alignment vertical="top"/>
    </xf>
    <xf numFmtId="0" fontId="3" fillId="0" borderId="16" xfId="17" quotePrefix="1" applyFont="1" applyBorder="1" applyAlignment="1">
      <alignment vertical="top"/>
    </xf>
    <xf numFmtId="0" fontId="3" fillId="6" borderId="0" xfId="15" quotePrefix="1" applyFont="1" applyFill="1" applyAlignment="1">
      <alignment horizontal="left" wrapText="1"/>
    </xf>
    <xf numFmtId="0" fontId="3" fillId="6" borderId="0" xfId="15" quotePrefix="1" applyFont="1" applyFill="1" applyAlignment="1">
      <alignment horizontal="left"/>
    </xf>
    <xf numFmtId="0" fontId="20" fillId="6" borderId="0" xfId="18" applyFont="1" applyFill="1" applyAlignment="1">
      <alignment vertical="top" wrapText="1"/>
    </xf>
    <xf numFmtId="0" fontId="0" fillId="6" borderId="0" xfId="0" applyFill="1" applyAlignment="1">
      <alignment vertical="top" wrapText="1"/>
    </xf>
    <xf numFmtId="0" fontId="0" fillId="6" borderId="0" xfId="0" applyFill="1" applyAlignment="1">
      <alignment horizontal="left" wrapText="1"/>
    </xf>
    <xf numFmtId="0" fontId="3" fillId="6" borderId="0" xfId="17" quotePrefix="1" applyFont="1" applyFill="1" applyAlignment="1">
      <alignment vertical="top"/>
    </xf>
    <xf numFmtId="0" fontId="0" fillId="6" borderId="0" xfId="0" applyFill="1" applyAlignment="1">
      <alignment vertical="top"/>
    </xf>
    <xf numFmtId="0" fontId="3" fillId="4" borderId="14" xfId="17" quotePrefix="1" applyFont="1" applyFill="1" applyBorder="1"/>
    <xf numFmtId="0" fontId="0" fillId="0" borderId="15" xfId="0" applyBorder="1"/>
    <xf numFmtId="0" fontId="0" fillId="0" borderId="16" xfId="0" applyBorder="1"/>
    <xf numFmtId="0" fontId="3" fillId="6" borderId="18" xfId="15" quotePrefix="1" applyFont="1" applyFill="1" applyBorder="1" applyAlignment="1">
      <alignment horizontal="left"/>
    </xf>
    <xf numFmtId="0" fontId="3" fillId="0" borderId="0" xfId="19" quotePrefix="1" applyFont="1" applyAlignment="1">
      <alignment horizontal="left" vertical="top" wrapText="1"/>
    </xf>
    <xf numFmtId="0" fontId="19" fillId="0" borderId="0" xfId="19" applyFont="1" applyAlignment="1">
      <alignment wrapText="1"/>
    </xf>
    <xf numFmtId="0" fontId="0" fillId="0" borderId="0" xfId="0" applyAlignment="1">
      <alignment wrapText="1"/>
    </xf>
    <xf numFmtId="0" fontId="19" fillId="0" borderId="0" xfId="9" applyFont="1" applyAlignment="1">
      <alignment horizontal="left" wrapText="1" readingOrder="1"/>
    </xf>
    <xf numFmtId="0" fontId="0" fillId="0" borderId="0" xfId="0" applyAlignment="1">
      <alignment wrapText="1" readingOrder="1"/>
    </xf>
    <xf numFmtId="0" fontId="14" fillId="6" borderId="0" xfId="9" applyFont="1" applyFill="1" applyAlignment="1">
      <alignment horizontal="left" wrapText="1" readingOrder="1"/>
    </xf>
    <xf numFmtId="0" fontId="0" fillId="6" borderId="0" xfId="0" applyFill="1" applyAlignment="1">
      <alignment wrapText="1"/>
    </xf>
  </cellXfs>
  <cellStyles count="29">
    <cellStyle name="Date" xfId="1" xr:uid="{00000000-0005-0000-0000-000000000000}"/>
    <cellStyle name="Fixed" xfId="2" xr:uid="{00000000-0005-0000-0000-000001000000}"/>
    <cellStyle name="Heading1" xfId="3" xr:uid="{00000000-0005-0000-0000-000002000000}"/>
    <cellStyle name="Heading2" xfId="4" xr:uid="{00000000-0005-0000-0000-000003000000}"/>
    <cellStyle name="Hyperlink" xfId="5" builtinId="8"/>
    <cellStyle name="Normal" xfId="0" builtinId="0"/>
    <cellStyle name="Normal 2" xfId="6" xr:uid="{00000000-0005-0000-0000-000006000000}"/>
    <cellStyle name="Normal 3" xfId="26" xr:uid="{00000000-0005-0000-0000-000007000000}"/>
    <cellStyle name="Normal 4" xfId="28" xr:uid="{00000000-0005-0000-0000-000008000000}"/>
    <cellStyle name="Normal_10btab" xfId="7" xr:uid="{00000000-0005-0000-0000-000009000000}"/>
    <cellStyle name="Normal_10ctab" xfId="8" xr:uid="{00000000-0005-0000-0000-00000A000000}"/>
    <cellStyle name="Normal_1atab" xfId="9" xr:uid="{00000000-0005-0000-0000-00000B000000}"/>
    <cellStyle name="Normal_1-macro-stub" xfId="10" xr:uid="{00000000-0005-0000-0000-00000C000000}"/>
    <cellStyle name="Normal_5btab" xfId="11" xr:uid="{00000000-0005-0000-0000-00000D000000}"/>
    <cellStyle name="Normal_8btab" xfId="12" xr:uid="{00000000-0005-0000-0000-00000E000000}"/>
    <cellStyle name="Normal_8ctab" xfId="13" xr:uid="{00000000-0005-0000-0000-00000F000000}"/>
    <cellStyle name="Normal_tab-10B" xfId="14" xr:uid="{00000000-0005-0000-0000-000010000000}"/>
    <cellStyle name="Normal_tab-10C" xfId="15" xr:uid="{00000000-0005-0000-0000-000011000000}"/>
    <cellStyle name="Normal_Us_coal" xfId="16" xr:uid="{00000000-0005-0000-0000-000012000000}"/>
    <cellStyle name="Normal_us_e_s&amp;d" xfId="17" xr:uid="{00000000-0005-0000-0000-000013000000}"/>
    <cellStyle name="Normal_us_elec" xfId="18" xr:uid="{00000000-0005-0000-0000-000014000000}"/>
    <cellStyle name="Normal_us_energy" xfId="19" xr:uid="{00000000-0005-0000-0000-000015000000}"/>
    <cellStyle name="Normal_us_macro" xfId="20" xr:uid="{00000000-0005-0000-0000-000016000000}"/>
    <cellStyle name="Normal_us_ng" xfId="21" xr:uid="{00000000-0005-0000-0000-000017000000}"/>
    <cellStyle name="Normal_us_price" xfId="22" xr:uid="{00000000-0005-0000-0000-000018000000}"/>
    <cellStyle name="Normal_us_psd_m" xfId="23" xr:uid="{00000000-0005-0000-0000-000019000000}"/>
    <cellStyle name="Normal_us_renew" xfId="24" xr:uid="{00000000-0005-0000-0000-00001A000000}"/>
    <cellStyle name="Percent" xfId="27" builtinId="5"/>
    <cellStyle name="Total" xfId="25" builtinId="25" customBuiltin="1"/>
  </cellStyles>
  <dxfs count="4">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ia.gov/"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64590</xdr:colOff>
      <xdr:row>0</xdr:row>
      <xdr:rowOff>95250</xdr:rowOff>
    </xdr:from>
    <xdr:to>
      <xdr:col>1</xdr:col>
      <xdr:colOff>2875459</xdr:colOff>
      <xdr:row>4</xdr:row>
      <xdr:rowOff>85725</xdr:rowOff>
    </xdr:to>
    <xdr:pic>
      <xdr:nvPicPr>
        <xdr:cNvPr id="1263" name="Picture 13">
          <a:hlinkClick xmlns:r="http://schemas.openxmlformats.org/officeDocument/2006/relationships" r:id="rId1"/>
          <a:extLst>
            <a:ext uri="{FF2B5EF4-FFF2-40B4-BE49-F238E27FC236}">
              <a16:creationId xmlns:a16="http://schemas.microsoft.com/office/drawing/2014/main" id="{00000000-0008-0000-0100-0000EF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004390" y="95250"/>
          <a:ext cx="2810869" cy="625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V13"/>
  <sheetViews>
    <sheetView workbookViewId="0">
      <selection activeCell="F1" sqref="F1"/>
    </sheetView>
  </sheetViews>
  <sheetFormatPr defaultRowHeight="12.5" x14ac:dyDescent="0.25"/>
  <cols>
    <col min="1" max="1" width="6.453125" customWidth="1"/>
    <col min="2" max="2" width="14" customWidth="1"/>
    <col min="3" max="3" width="10.7265625" customWidth="1"/>
  </cols>
  <sheetData>
    <row r="1" spans="1:74" x14ac:dyDescent="0.25">
      <c r="A1" s="212" t="s">
        <v>217</v>
      </c>
      <c r="D1" s="581" t="s">
        <v>1422</v>
      </c>
      <c r="E1" s="582"/>
      <c r="F1" s="582"/>
    </row>
    <row r="2" spans="1:74" x14ac:dyDescent="0.25">
      <c r="A2" s="578" t="s">
        <v>1235</v>
      </c>
      <c r="D2" s="581" t="s">
        <v>1423</v>
      </c>
      <c r="E2" s="582"/>
      <c r="F2" s="582"/>
      <c r="G2" s="580" t="str">
        <f>"EIA completed modeling and analysis for this report on "&amp;Dates!D2&amp;"."</f>
        <v>EIA completed modeling and analysis for this report on Thursday January 4, 2024.</v>
      </c>
      <c r="H2" s="580"/>
      <c r="I2" s="580"/>
      <c r="J2" s="580"/>
      <c r="K2" s="580"/>
      <c r="L2" s="580"/>
      <c r="M2" s="580"/>
    </row>
    <row r="3" spans="1:74" x14ac:dyDescent="0.25">
      <c r="A3" t="s">
        <v>97</v>
      </c>
      <c r="D3" s="537">
        <f>YEAR(D1)-4</f>
        <v>2020</v>
      </c>
      <c r="G3" s="579"/>
      <c r="H3" s="9"/>
      <c r="I3" s="9"/>
      <c r="J3" s="9"/>
      <c r="K3" s="9"/>
      <c r="L3" s="9"/>
      <c r="M3" s="9"/>
    </row>
    <row r="4" spans="1:74" x14ac:dyDescent="0.25">
      <c r="D4" s="210"/>
    </row>
    <row r="5" spans="1:74" x14ac:dyDescent="0.25">
      <c r="A5" t="s">
        <v>980</v>
      </c>
      <c r="D5" s="210">
        <f>+D3*100+1</f>
        <v>202001</v>
      </c>
    </row>
    <row r="7" spans="1:74" x14ac:dyDescent="0.25">
      <c r="A7" t="s">
        <v>982</v>
      </c>
      <c r="D7" s="210">
        <f>IF(MONTH(D1)&gt;1,100*YEAR(D1)+MONTH(D1)-1,100*(YEAR(D1)-1)+12)</f>
        <v>202312</v>
      </c>
    </row>
    <row r="10" spans="1:74" s="221" customFormat="1" x14ac:dyDescent="0.25">
      <c r="A10" s="221" t="s">
        <v>218</v>
      </c>
    </row>
    <row r="11" spans="1:74" s="9" customFormat="1" ht="10" x14ac:dyDescent="0.2">
      <c r="A11" s="31"/>
      <c r="B11" s="32" t="s">
        <v>723</v>
      </c>
      <c r="C11" s="25">
        <f>+D5</f>
        <v>202001</v>
      </c>
      <c r="D11" s="33">
        <f>C11+1</f>
        <v>202002</v>
      </c>
      <c r="E11" s="33">
        <f>D11+1</f>
        <v>202003</v>
      </c>
      <c r="F11" s="34">
        <f>E11+1</f>
        <v>202004</v>
      </c>
      <c r="G11" s="34">
        <f t="shared" ref="G11:BR11" si="0">F11+1</f>
        <v>202005</v>
      </c>
      <c r="H11" s="34">
        <f t="shared" si="0"/>
        <v>202006</v>
      </c>
      <c r="I11" s="34">
        <f t="shared" si="0"/>
        <v>202007</v>
      </c>
      <c r="J11" s="34">
        <f t="shared" si="0"/>
        <v>202008</v>
      </c>
      <c r="K11" s="34">
        <f t="shared" si="0"/>
        <v>202009</v>
      </c>
      <c r="L11" s="34">
        <f t="shared" si="0"/>
        <v>202010</v>
      </c>
      <c r="M11" s="34">
        <f t="shared" si="0"/>
        <v>202011</v>
      </c>
      <c r="N11" s="34">
        <f t="shared" si="0"/>
        <v>202012</v>
      </c>
      <c r="O11" s="34">
        <f>+C11+100</f>
        <v>202101</v>
      </c>
      <c r="P11" s="34">
        <f t="shared" si="0"/>
        <v>202102</v>
      </c>
      <c r="Q11" s="34">
        <f t="shared" si="0"/>
        <v>202103</v>
      </c>
      <c r="R11" s="34">
        <f t="shared" si="0"/>
        <v>202104</v>
      </c>
      <c r="S11" s="34">
        <f t="shared" si="0"/>
        <v>202105</v>
      </c>
      <c r="T11" s="34">
        <f t="shared" si="0"/>
        <v>202106</v>
      </c>
      <c r="U11" s="34">
        <f t="shared" si="0"/>
        <v>202107</v>
      </c>
      <c r="V11" s="34">
        <f t="shared" si="0"/>
        <v>202108</v>
      </c>
      <c r="W11" s="34">
        <f t="shared" si="0"/>
        <v>202109</v>
      </c>
      <c r="X11" s="34">
        <f t="shared" si="0"/>
        <v>202110</v>
      </c>
      <c r="Y11" s="34">
        <f t="shared" si="0"/>
        <v>202111</v>
      </c>
      <c r="Z11" s="34">
        <f t="shared" si="0"/>
        <v>202112</v>
      </c>
      <c r="AA11" s="34">
        <f>+O11+100</f>
        <v>202201</v>
      </c>
      <c r="AB11" s="34">
        <f t="shared" si="0"/>
        <v>202202</v>
      </c>
      <c r="AC11" s="34">
        <f t="shared" si="0"/>
        <v>202203</v>
      </c>
      <c r="AD11" s="34">
        <f t="shared" si="0"/>
        <v>202204</v>
      </c>
      <c r="AE11" s="34">
        <f t="shared" si="0"/>
        <v>202205</v>
      </c>
      <c r="AF11" s="34">
        <f t="shared" si="0"/>
        <v>202206</v>
      </c>
      <c r="AG11" s="34">
        <f t="shared" si="0"/>
        <v>202207</v>
      </c>
      <c r="AH11" s="34">
        <f t="shared" si="0"/>
        <v>202208</v>
      </c>
      <c r="AI11" s="34">
        <f t="shared" si="0"/>
        <v>202209</v>
      </c>
      <c r="AJ11" s="34">
        <f t="shared" si="0"/>
        <v>202210</v>
      </c>
      <c r="AK11" s="34">
        <f t="shared" si="0"/>
        <v>202211</v>
      </c>
      <c r="AL11" s="34">
        <f t="shared" si="0"/>
        <v>202212</v>
      </c>
      <c r="AM11" s="34">
        <f>+AA11+100</f>
        <v>202301</v>
      </c>
      <c r="AN11" s="34">
        <f t="shared" si="0"/>
        <v>202302</v>
      </c>
      <c r="AO11" s="34">
        <f t="shared" si="0"/>
        <v>202303</v>
      </c>
      <c r="AP11" s="34">
        <f t="shared" si="0"/>
        <v>202304</v>
      </c>
      <c r="AQ11" s="34">
        <f t="shared" si="0"/>
        <v>202305</v>
      </c>
      <c r="AR11" s="34">
        <f t="shared" si="0"/>
        <v>202306</v>
      </c>
      <c r="AS11" s="34">
        <f t="shared" si="0"/>
        <v>202307</v>
      </c>
      <c r="AT11" s="34">
        <f t="shared" si="0"/>
        <v>202308</v>
      </c>
      <c r="AU11" s="34">
        <f t="shared" si="0"/>
        <v>202309</v>
      </c>
      <c r="AV11" s="34">
        <f t="shared" si="0"/>
        <v>202310</v>
      </c>
      <c r="AW11" s="34">
        <f t="shared" si="0"/>
        <v>202311</v>
      </c>
      <c r="AX11" s="34">
        <f t="shared" si="0"/>
        <v>202312</v>
      </c>
      <c r="AY11" s="34">
        <f>+AM11+100</f>
        <v>202401</v>
      </c>
      <c r="AZ11" s="34">
        <f t="shared" si="0"/>
        <v>202402</v>
      </c>
      <c r="BA11" s="34">
        <f t="shared" si="0"/>
        <v>202403</v>
      </c>
      <c r="BB11" s="34">
        <f t="shared" si="0"/>
        <v>202404</v>
      </c>
      <c r="BC11" s="34">
        <f t="shared" si="0"/>
        <v>202405</v>
      </c>
      <c r="BD11" s="34">
        <f t="shared" si="0"/>
        <v>202406</v>
      </c>
      <c r="BE11" s="34">
        <f t="shared" si="0"/>
        <v>202407</v>
      </c>
      <c r="BF11" s="34">
        <f t="shared" si="0"/>
        <v>202408</v>
      </c>
      <c r="BG11" s="34">
        <f t="shared" si="0"/>
        <v>202409</v>
      </c>
      <c r="BH11" s="34">
        <f t="shared" si="0"/>
        <v>202410</v>
      </c>
      <c r="BI11" s="34">
        <f t="shared" si="0"/>
        <v>202411</v>
      </c>
      <c r="BJ11" s="34">
        <f t="shared" si="0"/>
        <v>202412</v>
      </c>
      <c r="BK11" s="34">
        <f>+AY11+100</f>
        <v>202501</v>
      </c>
      <c r="BL11" s="34">
        <f t="shared" si="0"/>
        <v>202502</v>
      </c>
      <c r="BM11" s="34">
        <f t="shared" si="0"/>
        <v>202503</v>
      </c>
      <c r="BN11" s="34">
        <f t="shared" si="0"/>
        <v>202504</v>
      </c>
      <c r="BO11" s="34">
        <f t="shared" si="0"/>
        <v>202505</v>
      </c>
      <c r="BP11" s="34">
        <f t="shared" si="0"/>
        <v>202506</v>
      </c>
      <c r="BQ11" s="34">
        <f t="shared" si="0"/>
        <v>202507</v>
      </c>
      <c r="BR11" s="34">
        <f t="shared" si="0"/>
        <v>202508</v>
      </c>
      <c r="BS11" s="34">
        <f>BR11+1</f>
        <v>202509</v>
      </c>
      <c r="BT11" s="34">
        <f>BS11+1</f>
        <v>202510</v>
      </c>
      <c r="BU11" s="34">
        <f>BT11+1</f>
        <v>202511</v>
      </c>
      <c r="BV11" s="34">
        <f>BU11+1</f>
        <v>202512</v>
      </c>
    </row>
    <row r="12" spans="1:74" s="9" customFormat="1" ht="10" x14ac:dyDescent="0.2">
      <c r="A12" s="31"/>
      <c r="B12" s="35" t="s">
        <v>224</v>
      </c>
      <c r="C12" s="36">
        <v>313</v>
      </c>
      <c r="D12" s="36">
        <v>314</v>
      </c>
      <c r="E12" s="36">
        <v>315</v>
      </c>
      <c r="F12" s="36">
        <v>316</v>
      </c>
      <c r="G12" s="36">
        <v>317</v>
      </c>
      <c r="H12" s="36">
        <v>318</v>
      </c>
      <c r="I12" s="36">
        <v>319</v>
      </c>
      <c r="J12" s="36">
        <v>320</v>
      </c>
      <c r="K12" s="36">
        <v>321</v>
      </c>
      <c r="L12" s="36">
        <v>322</v>
      </c>
      <c r="M12" s="36">
        <v>323</v>
      </c>
      <c r="N12" s="36">
        <v>324</v>
      </c>
      <c r="O12" s="36">
        <v>325</v>
      </c>
      <c r="P12" s="36">
        <v>326</v>
      </c>
      <c r="Q12" s="36">
        <v>327</v>
      </c>
      <c r="R12" s="36">
        <v>328</v>
      </c>
      <c r="S12" s="36">
        <v>329</v>
      </c>
      <c r="T12" s="36">
        <v>330</v>
      </c>
      <c r="U12" s="36">
        <v>331</v>
      </c>
      <c r="V12" s="36">
        <v>332</v>
      </c>
      <c r="W12" s="36">
        <v>333</v>
      </c>
      <c r="X12" s="36">
        <v>334</v>
      </c>
      <c r="Y12" s="36">
        <v>335</v>
      </c>
      <c r="Z12" s="36">
        <v>336</v>
      </c>
      <c r="AA12" s="36">
        <v>337</v>
      </c>
      <c r="AB12" s="36">
        <v>338</v>
      </c>
      <c r="AC12" s="36">
        <v>339</v>
      </c>
      <c r="AD12" s="36">
        <v>340</v>
      </c>
      <c r="AE12" s="36">
        <v>341</v>
      </c>
      <c r="AF12" s="36">
        <v>342</v>
      </c>
      <c r="AG12" s="36">
        <v>343</v>
      </c>
      <c r="AH12" s="36">
        <v>344</v>
      </c>
      <c r="AI12" s="36">
        <v>345</v>
      </c>
      <c r="AJ12" s="36">
        <v>346</v>
      </c>
      <c r="AK12" s="36">
        <v>347</v>
      </c>
      <c r="AL12" s="36">
        <v>348</v>
      </c>
      <c r="AM12" s="36">
        <v>349</v>
      </c>
      <c r="AN12" s="36">
        <v>350</v>
      </c>
      <c r="AO12" s="36">
        <v>351</v>
      </c>
      <c r="AP12" s="36">
        <v>352</v>
      </c>
      <c r="AQ12" s="36">
        <v>353</v>
      </c>
      <c r="AR12" s="36">
        <v>354</v>
      </c>
      <c r="AS12" s="36">
        <v>355</v>
      </c>
      <c r="AT12" s="36">
        <v>356</v>
      </c>
      <c r="AU12" s="36">
        <v>357</v>
      </c>
      <c r="AV12" s="36">
        <v>358</v>
      </c>
      <c r="AW12" s="36">
        <v>359</v>
      </c>
      <c r="AX12" s="36">
        <v>360</v>
      </c>
      <c r="AY12" s="36">
        <v>361</v>
      </c>
      <c r="AZ12" s="36">
        <v>362</v>
      </c>
      <c r="BA12" s="36">
        <v>363</v>
      </c>
      <c r="BB12" s="36">
        <v>364</v>
      </c>
      <c r="BC12" s="36">
        <v>365</v>
      </c>
      <c r="BD12" s="36">
        <v>366</v>
      </c>
      <c r="BE12" s="36">
        <v>367</v>
      </c>
      <c r="BF12" s="36">
        <v>368</v>
      </c>
      <c r="BG12" s="36">
        <v>369</v>
      </c>
      <c r="BH12" s="36">
        <v>370</v>
      </c>
      <c r="BI12" s="36">
        <v>371</v>
      </c>
      <c r="BJ12" s="36">
        <v>372</v>
      </c>
      <c r="BK12" s="36">
        <v>373</v>
      </c>
      <c r="BL12" s="36">
        <v>374</v>
      </c>
      <c r="BM12" s="36">
        <v>375</v>
      </c>
      <c r="BN12" s="36">
        <v>376</v>
      </c>
      <c r="BO12" s="36">
        <v>377</v>
      </c>
      <c r="BP12" s="36">
        <v>378</v>
      </c>
      <c r="BQ12" s="36">
        <v>379</v>
      </c>
      <c r="BR12" s="36">
        <v>380</v>
      </c>
      <c r="BS12" s="36">
        <v>381</v>
      </c>
      <c r="BT12" s="36">
        <v>382</v>
      </c>
      <c r="BU12" s="36">
        <v>383</v>
      </c>
      <c r="BV12" s="36">
        <v>384</v>
      </c>
    </row>
    <row r="13" spans="1:74" s="221" customFormat="1" x14ac:dyDescent="0.25">
      <c r="B13" s="35" t="s">
        <v>981</v>
      </c>
      <c r="C13" s="36">
        <f>IF(C11&lt;=$D$7,1,0)</f>
        <v>1</v>
      </c>
      <c r="D13" s="36">
        <f t="shared" ref="D13:BO13" si="1">IF(D11&lt;=$D$7,1,0)</f>
        <v>1</v>
      </c>
      <c r="E13" s="36">
        <f t="shared" si="1"/>
        <v>1</v>
      </c>
      <c r="F13" s="36">
        <f t="shared" si="1"/>
        <v>1</v>
      </c>
      <c r="G13" s="36">
        <f t="shared" si="1"/>
        <v>1</v>
      </c>
      <c r="H13" s="36">
        <f t="shared" si="1"/>
        <v>1</v>
      </c>
      <c r="I13" s="36">
        <f t="shared" si="1"/>
        <v>1</v>
      </c>
      <c r="J13" s="36">
        <f t="shared" si="1"/>
        <v>1</v>
      </c>
      <c r="K13" s="36">
        <f t="shared" si="1"/>
        <v>1</v>
      </c>
      <c r="L13" s="36">
        <f t="shared" si="1"/>
        <v>1</v>
      </c>
      <c r="M13" s="36">
        <f t="shared" si="1"/>
        <v>1</v>
      </c>
      <c r="N13" s="36">
        <f t="shared" si="1"/>
        <v>1</v>
      </c>
      <c r="O13" s="36">
        <f t="shared" si="1"/>
        <v>1</v>
      </c>
      <c r="P13" s="36">
        <f t="shared" si="1"/>
        <v>1</v>
      </c>
      <c r="Q13" s="36">
        <f t="shared" si="1"/>
        <v>1</v>
      </c>
      <c r="R13" s="36">
        <f t="shared" si="1"/>
        <v>1</v>
      </c>
      <c r="S13" s="36">
        <f t="shared" si="1"/>
        <v>1</v>
      </c>
      <c r="T13" s="36">
        <f t="shared" si="1"/>
        <v>1</v>
      </c>
      <c r="U13" s="36">
        <f t="shared" si="1"/>
        <v>1</v>
      </c>
      <c r="V13" s="36">
        <f t="shared" si="1"/>
        <v>1</v>
      </c>
      <c r="W13" s="36">
        <f t="shared" si="1"/>
        <v>1</v>
      </c>
      <c r="X13" s="36">
        <f t="shared" si="1"/>
        <v>1</v>
      </c>
      <c r="Y13" s="36">
        <f t="shared" si="1"/>
        <v>1</v>
      </c>
      <c r="Z13" s="36">
        <f t="shared" si="1"/>
        <v>1</v>
      </c>
      <c r="AA13" s="36">
        <f t="shared" si="1"/>
        <v>1</v>
      </c>
      <c r="AB13" s="36">
        <f t="shared" si="1"/>
        <v>1</v>
      </c>
      <c r="AC13" s="36">
        <f t="shared" si="1"/>
        <v>1</v>
      </c>
      <c r="AD13" s="36">
        <f t="shared" si="1"/>
        <v>1</v>
      </c>
      <c r="AE13" s="36">
        <f t="shared" si="1"/>
        <v>1</v>
      </c>
      <c r="AF13" s="36">
        <f t="shared" si="1"/>
        <v>1</v>
      </c>
      <c r="AG13" s="36">
        <f t="shared" si="1"/>
        <v>1</v>
      </c>
      <c r="AH13" s="36">
        <f t="shared" si="1"/>
        <v>1</v>
      </c>
      <c r="AI13" s="36">
        <f t="shared" si="1"/>
        <v>1</v>
      </c>
      <c r="AJ13" s="36">
        <f t="shared" si="1"/>
        <v>1</v>
      </c>
      <c r="AK13" s="36">
        <f t="shared" si="1"/>
        <v>1</v>
      </c>
      <c r="AL13" s="36">
        <f t="shared" si="1"/>
        <v>1</v>
      </c>
      <c r="AM13" s="36">
        <f t="shared" si="1"/>
        <v>1</v>
      </c>
      <c r="AN13" s="36">
        <f t="shared" si="1"/>
        <v>1</v>
      </c>
      <c r="AO13" s="36">
        <f t="shared" si="1"/>
        <v>1</v>
      </c>
      <c r="AP13" s="36">
        <f t="shared" si="1"/>
        <v>1</v>
      </c>
      <c r="AQ13" s="36">
        <f t="shared" si="1"/>
        <v>1</v>
      </c>
      <c r="AR13" s="36">
        <f t="shared" si="1"/>
        <v>1</v>
      </c>
      <c r="AS13" s="36">
        <f t="shared" si="1"/>
        <v>1</v>
      </c>
      <c r="AT13" s="36">
        <f t="shared" si="1"/>
        <v>1</v>
      </c>
      <c r="AU13" s="36">
        <f t="shared" si="1"/>
        <v>1</v>
      </c>
      <c r="AV13" s="36">
        <f t="shared" si="1"/>
        <v>1</v>
      </c>
      <c r="AW13" s="36">
        <f t="shared" si="1"/>
        <v>1</v>
      </c>
      <c r="AX13" s="36">
        <f t="shared" si="1"/>
        <v>1</v>
      </c>
      <c r="AY13" s="36">
        <f t="shared" si="1"/>
        <v>0</v>
      </c>
      <c r="AZ13" s="36">
        <f t="shared" si="1"/>
        <v>0</v>
      </c>
      <c r="BA13" s="36">
        <f t="shared" si="1"/>
        <v>0</v>
      </c>
      <c r="BB13" s="36">
        <f t="shared" si="1"/>
        <v>0</v>
      </c>
      <c r="BC13" s="36">
        <f t="shared" si="1"/>
        <v>0</v>
      </c>
      <c r="BD13" s="36">
        <f t="shared" si="1"/>
        <v>0</v>
      </c>
      <c r="BE13" s="36">
        <f t="shared" si="1"/>
        <v>0</v>
      </c>
      <c r="BF13" s="36">
        <f t="shared" si="1"/>
        <v>0</v>
      </c>
      <c r="BG13" s="36">
        <f t="shared" si="1"/>
        <v>0</v>
      </c>
      <c r="BH13" s="36">
        <f t="shared" si="1"/>
        <v>0</v>
      </c>
      <c r="BI13" s="36">
        <f t="shared" si="1"/>
        <v>0</v>
      </c>
      <c r="BJ13" s="36">
        <f t="shared" si="1"/>
        <v>0</v>
      </c>
      <c r="BK13" s="36">
        <f t="shared" si="1"/>
        <v>0</v>
      </c>
      <c r="BL13" s="36">
        <f t="shared" si="1"/>
        <v>0</v>
      </c>
      <c r="BM13" s="36">
        <f t="shared" si="1"/>
        <v>0</v>
      </c>
      <c r="BN13" s="36">
        <f t="shared" si="1"/>
        <v>0</v>
      </c>
      <c r="BO13" s="36">
        <f t="shared" si="1"/>
        <v>0</v>
      </c>
      <c r="BP13" s="36">
        <f t="shared" ref="BP13:BV13" si="2">IF(BP11&lt;=$D$7,1,0)</f>
        <v>0</v>
      </c>
      <c r="BQ13" s="36">
        <f t="shared" si="2"/>
        <v>0</v>
      </c>
      <c r="BR13" s="36">
        <f t="shared" si="2"/>
        <v>0</v>
      </c>
      <c r="BS13" s="36">
        <f t="shared" si="2"/>
        <v>0</v>
      </c>
      <c r="BT13" s="36">
        <f t="shared" si="2"/>
        <v>0</v>
      </c>
      <c r="BU13" s="36">
        <f t="shared" si="2"/>
        <v>0</v>
      </c>
      <c r="BV13" s="36">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3">
    <pageSetUpPr fitToPage="1"/>
  </sheetPr>
  <dimension ref="A1:CA180"/>
  <sheetViews>
    <sheetView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21" customWidth="1"/>
    <col min="2" max="2" width="32.453125" style="121" customWidth="1"/>
    <col min="3" max="3" width="7.54296875" style="121" customWidth="1"/>
    <col min="4" max="50" width="6.54296875" style="121" customWidth="1"/>
    <col min="51" max="55" width="6.54296875" style="294" customWidth="1"/>
    <col min="56" max="58" width="6.54296875" style="489" customWidth="1"/>
    <col min="59" max="59" width="6.54296875" style="294" customWidth="1"/>
    <col min="60" max="60" width="6.54296875" style="549" customWidth="1"/>
    <col min="61" max="62" width="6.54296875" style="294" customWidth="1"/>
    <col min="63" max="74" width="6.54296875" style="121" customWidth="1"/>
    <col min="75" max="75" width="9.54296875" style="121"/>
    <col min="76" max="77" width="11.54296875" style="121" bestFit="1" customWidth="1"/>
    <col min="78" max="16384" width="9.54296875" style="121"/>
  </cols>
  <sheetData>
    <row r="1" spans="1:74" ht="13.4" customHeight="1" x14ac:dyDescent="0.3">
      <c r="A1" s="622" t="s">
        <v>767</v>
      </c>
      <c r="B1" s="646" t="s">
        <v>933</v>
      </c>
      <c r="C1" s="647"/>
      <c r="D1" s="647"/>
      <c r="E1" s="647"/>
      <c r="F1" s="647"/>
      <c r="G1" s="647"/>
      <c r="H1" s="647"/>
      <c r="I1" s="647"/>
      <c r="J1" s="647"/>
      <c r="K1" s="647"/>
      <c r="L1" s="647"/>
      <c r="M1" s="647"/>
      <c r="N1" s="647"/>
      <c r="O1" s="647"/>
      <c r="P1" s="647"/>
      <c r="Q1" s="647"/>
      <c r="R1" s="647"/>
      <c r="S1" s="647"/>
      <c r="T1" s="647"/>
      <c r="U1" s="647"/>
      <c r="V1" s="647"/>
      <c r="W1" s="647"/>
      <c r="X1" s="647"/>
      <c r="Y1" s="647"/>
      <c r="Z1" s="647"/>
      <c r="AA1" s="647"/>
      <c r="AB1" s="647"/>
      <c r="AC1" s="647"/>
      <c r="AD1" s="647"/>
      <c r="AE1" s="647"/>
      <c r="AF1" s="647"/>
      <c r="AG1" s="647"/>
      <c r="AH1" s="647"/>
      <c r="AI1" s="647"/>
      <c r="AJ1" s="647"/>
      <c r="AK1" s="647"/>
      <c r="AL1" s="647"/>
    </row>
    <row r="2" spans="1:74"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M2" s="574"/>
      <c r="AN2" s="574"/>
      <c r="AO2" s="574"/>
      <c r="AP2" s="574"/>
      <c r="AQ2" s="574"/>
      <c r="AR2" s="574"/>
      <c r="AS2" s="574"/>
      <c r="AT2" s="574"/>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x14ac:dyDescent="0.25">
      <c r="A5" s="470"/>
      <c r="B5" s="122" t="s">
        <v>881</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293"/>
      <c r="AZ5" s="293"/>
      <c r="BA5" s="293"/>
      <c r="BB5" s="293"/>
      <c r="BC5" s="293"/>
      <c r="BD5" s="477"/>
      <c r="BE5" s="477"/>
      <c r="BF5" s="477"/>
      <c r="BG5" s="477"/>
      <c r="BH5" s="477"/>
      <c r="BI5" s="477"/>
      <c r="BJ5" s="293"/>
      <c r="BK5" s="293"/>
      <c r="BL5" s="293"/>
      <c r="BM5" s="293"/>
      <c r="BN5" s="293"/>
      <c r="BO5" s="293"/>
      <c r="BP5" s="293"/>
      <c r="BQ5" s="293"/>
      <c r="BR5" s="293"/>
      <c r="BS5" s="293"/>
      <c r="BT5" s="293"/>
      <c r="BU5" s="293"/>
      <c r="BV5" s="293"/>
    </row>
    <row r="6" spans="1:74" x14ac:dyDescent="0.25">
      <c r="A6" s="471"/>
      <c r="B6" s="122" t="s">
        <v>882</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c r="AC6" s="126"/>
      <c r="AD6" s="126"/>
      <c r="AE6" s="126"/>
      <c r="AF6" s="126"/>
      <c r="AG6" s="126"/>
      <c r="AH6" s="126"/>
      <c r="AI6" s="126"/>
      <c r="AJ6" s="126"/>
      <c r="AK6" s="126"/>
      <c r="AL6" s="126"/>
      <c r="AM6" s="126"/>
      <c r="AN6" s="126"/>
      <c r="AO6" s="126"/>
      <c r="AP6" s="126"/>
      <c r="AQ6" s="126"/>
      <c r="AR6" s="126"/>
      <c r="AS6" s="126"/>
      <c r="AT6" s="126"/>
      <c r="AU6" s="126"/>
      <c r="AV6" s="126"/>
      <c r="AW6" s="126"/>
      <c r="AX6" s="126"/>
      <c r="AY6" s="293"/>
      <c r="AZ6" s="293"/>
      <c r="BA6" s="293"/>
      <c r="BB6" s="293"/>
      <c r="BC6" s="293"/>
      <c r="BD6" s="477"/>
      <c r="BE6" s="477"/>
      <c r="BF6" s="477"/>
      <c r="BG6" s="477"/>
      <c r="BH6" s="477"/>
      <c r="BI6" s="477"/>
      <c r="BJ6" s="293"/>
      <c r="BK6" s="293"/>
      <c r="BL6" s="293"/>
      <c r="BM6" s="293"/>
      <c r="BN6" s="293"/>
      <c r="BO6" s="293"/>
      <c r="BP6" s="293"/>
      <c r="BQ6" s="293"/>
      <c r="BR6" s="293"/>
      <c r="BS6" s="293"/>
      <c r="BT6" s="293"/>
      <c r="BU6" s="293"/>
      <c r="BV6" s="293"/>
    </row>
    <row r="7" spans="1:74" x14ac:dyDescent="0.25">
      <c r="A7" s="471" t="s">
        <v>883</v>
      </c>
      <c r="B7" s="472" t="s">
        <v>884</v>
      </c>
      <c r="C7" s="168">
        <v>1.9553229999999999</v>
      </c>
      <c r="D7" s="168">
        <v>1.898862</v>
      </c>
      <c r="E7" s="168">
        <v>1.978129</v>
      </c>
      <c r="F7" s="168">
        <v>1.766</v>
      </c>
      <c r="G7" s="168">
        <v>1.863097</v>
      </c>
      <c r="H7" s="168">
        <v>2.1326000000000001</v>
      </c>
      <c r="I7" s="168">
        <v>2.1820650000000001</v>
      </c>
      <c r="J7" s="168">
        <v>2.1460970000000001</v>
      </c>
      <c r="K7" s="168">
        <v>2.0971329999999999</v>
      </c>
      <c r="L7" s="168">
        <v>2.1388389999999999</v>
      </c>
      <c r="M7" s="168">
        <v>2.1138330000000001</v>
      </c>
      <c r="N7" s="168">
        <v>1.913645</v>
      </c>
      <c r="O7" s="168">
        <v>2.0436450000000002</v>
      </c>
      <c r="P7" s="168">
        <v>1.5646789999999999</v>
      </c>
      <c r="Q7" s="168">
        <v>1.990194</v>
      </c>
      <c r="R7" s="168">
        <v>2.2159330000000002</v>
      </c>
      <c r="S7" s="168">
        <v>2.1895479999999998</v>
      </c>
      <c r="T7" s="168">
        <v>2.1941670000000002</v>
      </c>
      <c r="U7" s="168">
        <v>2.1732260000000001</v>
      </c>
      <c r="V7" s="168">
        <v>2.2170969999999999</v>
      </c>
      <c r="W7" s="168">
        <v>2.1905999999999999</v>
      </c>
      <c r="X7" s="168">
        <v>2.2895159999999999</v>
      </c>
      <c r="Y7" s="168">
        <v>2.3473329999999999</v>
      </c>
      <c r="Z7" s="168">
        <v>2.3301289999999999</v>
      </c>
      <c r="AA7" s="168">
        <v>2.256097</v>
      </c>
      <c r="AB7" s="168">
        <v>2.2515710000000002</v>
      </c>
      <c r="AC7" s="168">
        <v>2.5298069999999999</v>
      </c>
      <c r="AD7" s="168">
        <v>2.4696669999999998</v>
      </c>
      <c r="AE7" s="168">
        <v>2.4485809999999999</v>
      </c>
      <c r="AF7" s="168">
        <v>2.441033</v>
      </c>
      <c r="AG7" s="168">
        <v>2.5109360000000001</v>
      </c>
      <c r="AH7" s="168">
        <v>2.3745479999999999</v>
      </c>
      <c r="AI7" s="168">
        <v>2.387</v>
      </c>
      <c r="AJ7" s="168">
        <v>2.4591940000000001</v>
      </c>
      <c r="AK7" s="168">
        <v>2.5308329999999999</v>
      </c>
      <c r="AL7" s="168">
        <v>2.198645</v>
      </c>
      <c r="AM7" s="168">
        <v>2.3671289999999998</v>
      </c>
      <c r="AN7" s="168">
        <v>2.4846430000000002</v>
      </c>
      <c r="AO7" s="168">
        <v>2.6166130000000001</v>
      </c>
      <c r="AP7" s="168">
        <v>2.7024330000000001</v>
      </c>
      <c r="AQ7" s="168">
        <v>2.6248710000000002</v>
      </c>
      <c r="AR7" s="168">
        <v>2.6125669999999999</v>
      </c>
      <c r="AS7" s="168">
        <v>2.5701939999999999</v>
      </c>
      <c r="AT7" s="168">
        <v>2.5975160000000002</v>
      </c>
      <c r="AU7" s="168">
        <v>2.734467</v>
      </c>
      <c r="AV7" s="168">
        <v>2.7808709999999999</v>
      </c>
      <c r="AW7" s="168">
        <v>2.6843753474000001</v>
      </c>
      <c r="AX7" s="168">
        <v>2.6678436751999999</v>
      </c>
      <c r="AY7" s="258">
        <v>2.6605259999999999</v>
      </c>
      <c r="AZ7" s="258">
        <v>2.6799719999999998</v>
      </c>
      <c r="BA7" s="258">
        <v>2.691643</v>
      </c>
      <c r="BB7" s="258">
        <v>2.6929099999999999</v>
      </c>
      <c r="BC7" s="258">
        <v>2.7146949999999999</v>
      </c>
      <c r="BD7" s="258">
        <v>2.7077</v>
      </c>
      <c r="BE7" s="258">
        <v>2.7033670000000001</v>
      </c>
      <c r="BF7" s="258">
        <v>2.7121089999999999</v>
      </c>
      <c r="BG7" s="258">
        <v>2.7082109999999999</v>
      </c>
      <c r="BH7" s="258">
        <v>2.7140219999999999</v>
      </c>
      <c r="BI7" s="258">
        <v>2.7225679999999999</v>
      </c>
      <c r="BJ7" s="258">
        <v>2.7281170000000001</v>
      </c>
      <c r="BK7" s="258">
        <v>2.7061709999999999</v>
      </c>
      <c r="BL7" s="258">
        <v>2.7634159999999999</v>
      </c>
      <c r="BM7" s="258">
        <v>2.7843270000000002</v>
      </c>
      <c r="BN7" s="258">
        <v>2.797396</v>
      </c>
      <c r="BO7" s="258">
        <v>2.8225359999999999</v>
      </c>
      <c r="BP7" s="258">
        <v>2.7412619999999999</v>
      </c>
      <c r="BQ7" s="258">
        <v>2.6893980000000002</v>
      </c>
      <c r="BR7" s="258">
        <v>2.7472289999999999</v>
      </c>
      <c r="BS7" s="258">
        <v>2.7488980000000001</v>
      </c>
      <c r="BT7" s="258">
        <v>2.800745</v>
      </c>
      <c r="BU7" s="258">
        <v>2.8068420000000001</v>
      </c>
      <c r="BV7" s="258">
        <v>2.7225649999999999</v>
      </c>
    </row>
    <row r="8" spans="1:74" x14ac:dyDescent="0.25">
      <c r="A8" s="471" t="s">
        <v>885</v>
      </c>
      <c r="B8" s="472" t="s">
        <v>886</v>
      </c>
      <c r="C8" s="168">
        <v>1.754419</v>
      </c>
      <c r="D8" s="168">
        <v>1.7032069999999999</v>
      </c>
      <c r="E8" s="168">
        <v>1.760032</v>
      </c>
      <c r="F8" s="168">
        <v>1.6914</v>
      </c>
      <c r="G8" s="168">
        <v>1.530645</v>
      </c>
      <c r="H8" s="168">
        <v>1.6140000000000001</v>
      </c>
      <c r="I8" s="168">
        <v>1.671516</v>
      </c>
      <c r="J8" s="168">
        <v>1.679419</v>
      </c>
      <c r="K8" s="168">
        <v>1.6924999999999999</v>
      </c>
      <c r="L8" s="168">
        <v>1.680677</v>
      </c>
      <c r="M8" s="168">
        <v>1.7154670000000001</v>
      </c>
      <c r="N8" s="168">
        <v>1.696194</v>
      </c>
      <c r="O8" s="168">
        <v>1.7184839999999999</v>
      </c>
      <c r="P8" s="168">
        <v>1.44425</v>
      </c>
      <c r="Q8" s="168">
        <v>1.7052579999999999</v>
      </c>
      <c r="R8" s="168">
        <v>1.7537670000000001</v>
      </c>
      <c r="S8" s="168">
        <v>1.764645</v>
      </c>
      <c r="T8" s="168">
        <v>1.7539</v>
      </c>
      <c r="U8" s="168">
        <v>1.754516</v>
      </c>
      <c r="V8" s="168">
        <v>1.7724519999999999</v>
      </c>
      <c r="W8" s="168">
        <v>1.7761</v>
      </c>
      <c r="X8" s="168">
        <v>1.8143229999999999</v>
      </c>
      <c r="Y8" s="168">
        <v>1.8260670000000001</v>
      </c>
      <c r="Z8" s="168">
        <v>1.824516</v>
      </c>
      <c r="AA8" s="168">
        <v>1.754</v>
      </c>
      <c r="AB8" s="168">
        <v>1.764643</v>
      </c>
      <c r="AC8" s="168">
        <v>1.8433870000000001</v>
      </c>
      <c r="AD8" s="168">
        <v>1.8437330000000001</v>
      </c>
      <c r="AE8" s="168">
        <v>1.855129</v>
      </c>
      <c r="AF8" s="168">
        <v>1.869167</v>
      </c>
      <c r="AG8" s="168">
        <v>1.9100649999999999</v>
      </c>
      <c r="AH8" s="168">
        <v>1.922839</v>
      </c>
      <c r="AI8" s="168">
        <v>1.9772670000000001</v>
      </c>
      <c r="AJ8" s="168">
        <v>1.9576769999999999</v>
      </c>
      <c r="AK8" s="168">
        <v>1.9283999999999999</v>
      </c>
      <c r="AL8" s="168">
        <v>1.8187420000000001</v>
      </c>
      <c r="AM8" s="168">
        <v>1.865839</v>
      </c>
      <c r="AN8" s="168">
        <v>1.8708210000000001</v>
      </c>
      <c r="AO8" s="168">
        <v>1.9306449999999999</v>
      </c>
      <c r="AP8" s="168">
        <v>1.9566669999999999</v>
      </c>
      <c r="AQ8" s="168">
        <v>1.97929</v>
      </c>
      <c r="AR8" s="168">
        <v>2.053633</v>
      </c>
      <c r="AS8" s="168">
        <v>2.0188069999999998</v>
      </c>
      <c r="AT8" s="168">
        <v>2.0443229999999999</v>
      </c>
      <c r="AU8" s="168">
        <v>2.0836000000000001</v>
      </c>
      <c r="AV8" s="168">
        <v>2.089226</v>
      </c>
      <c r="AW8" s="168">
        <v>2.0815545000000002</v>
      </c>
      <c r="AX8" s="168">
        <v>2.0837071721</v>
      </c>
      <c r="AY8" s="258">
        <v>2.013306</v>
      </c>
      <c r="AZ8" s="258">
        <v>2.018551</v>
      </c>
      <c r="BA8" s="258">
        <v>2.0256859999999999</v>
      </c>
      <c r="BB8" s="258">
        <v>1.9948729999999999</v>
      </c>
      <c r="BC8" s="258">
        <v>1.9979279999999999</v>
      </c>
      <c r="BD8" s="258">
        <v>2.0005809999999999</v>
      </c>
      <c r="BE8" s="258">
        <v>2.0189490000000001</v>
      </c>
      <c r="BF8" s="258">
        <v>2.0152760000000001</v>
      </c>
      <c r="BG8" s="258">
        <v>2.028435</v>
      </c>
      <c r="BH8" s="258">
        <v>2.0336289999999999</v>
      </c>
      <c r="BI8" s="258">
        <v>2.0546720000000001</v>
      </c>
      <c r="BJ8" s="258">
        <v>2.0573489999999999</v>
      </c>
      <c r="BK8" s="258">
        <v>2.0092729999999999</v>
      </c>
      <c r="BL8" s="258">
        <v>1.9985219999999999</v>
      </c>
      <c r="BM8" s="258">
        <v>2.0281509999999998</v>
      </c>
      <c r="BN8" s="258">
        <v>2.0263140000000002</v>
      </c>
      <c r="BO8" s="258">
        <v>2.0430600000000001</v>
      </c>
      <c r="BP8" s="258">
        <v>2.0402670000000001</v>
      </c>
      <c r="BQ8" s="258">
        <v>2.0368210000000002</v>
      </c>
      <c r="BR8" s="258">
        <v>2.0406719999999998</v>
      </c>
      <c r="BS8" s="258">
        <v>2.0436130000000001</v>
      </c>
      <c r="BT8" s="258">
        <v>2.0413549999999998</v>
      </c>
      <c r="BU8" s="258">
        <v>2.041801</v>
      </c>
      <c r="BV8" s="258">
        <v>2.0570179999999998</v>
      </c>
    </row>
    <row r="9" spans="1:74" x14ac:dyDescent="0.25">
      <c r="A9" s="471" t="s">
        <v>887</v>
      </c>
      <c r="B9" s="472" t="s">
        <v>914</v>
      </c>
      <c r="C9" s="168">
        <v>0.92532300000000001</v>
      </c>
      <c r="D9" s="168">
        <v>0.89779399999999998</v>
      </c>
      <c r="E9" s="168">
        <v>0.93471000000000004</v>
      </c>
      <c r="F9" s="168">
        <v>0.90430100000000002</v>
      </c>
      <c r="G9" s="168">
        <v>0.81274299999999999</v>
      </c>
      <c r="H9" s="168">
        <v>0.86003399999999997</v>
      </c>
      <c r="I9" s="168">
        <v>0.89222599999999996</v>
      </c>
      <c r="J9" s="168">
        <v>0.89803299999999997</v>
      </c>
      <c r="K9" s="168">
        <v>0.90116700000000005</v>
      </c>
      <c r="L9" s="168">
        <v>0.88754900000000003</v>
      </c>
      <c r="M9" s="168">
        <v>0.90626700000000004</v>
      </c>
      <c r="N9" s="168">
        <v>0.89058099999999996</v>
      </c>
      <c r="O9" s="168">
        <v>0.89838700000000005</v>
      </c>
      <c r="P9" s="168">
        <v>0.76403500000000002</v>
      </c>
      <c r="Q9" s="168">
        <v>0.89412899999999995</v>
      </c>
      <c r="R9" s="168">
        <v>0.92030000000000001</v>
      </c>
      <c r="S9" s="168">
        <v>0.93145199999999995</v>
      </c>
      <c r="T9" s="168">
        <v>0.93006699999999998</v>
      </c>
      <c r="U9" s="168">
        <v>0.92961300000000002</v>
      </c>
      <c r="V9" s="168">
        <v>0.94483799999999996</v>
      </c>
      <c r="W9" s="168">
        <v>0.94526600000000005</v>
      </c>
      <c r="X9" s="168">
        <v>0.96541900000000003</v>
      </c>
      <c r="Y9" s="168">
        <v>0.96460000000000001</v>
      </c>
      <c r="Z9" s="168">
        <v>0.96193600000000001</v>
      </c>
      <c r="AA9" s="168">
        <v>0.91725800000000002</v>
      </c>
      <c r="AB9" s="168">
        <v>0.91985700000000004</v>
      </c>
      <c r="AC9" s="168">
        <v>0.96412900000000001</v>
      </c>
      <c r="AD9" s="168">
        <v>0.97360000000000002</v>
      </c>
      <c r="AE9" s="168">
        <v>0.98699999999999999</v>
      </c>
      <c r="AF9" s="168">
        <v>0.99776699999999996</v>
      </c>
      <c r="AG9" s="168">
        <v>1.026386</v>
      </c>
      <c r="AH9" s="168">
        <v>1.022645</v>
      </c>
      <c r="AI9" s="168">
        <v>1.0415000000000001</v>
      </c>
      <c r="AJ9" s="168">
        <v>1.036645</v>
      </c>
      <c r="AK9" s="168">
        <v>1.0089999999999999</v>
      </c>
      <c r="AL9" s="168">
        <v>0.95542000000000005</v>
      </c>
      <c r="AM9" s="168">
        <v>0.97906400000000005</v>
      </c>
      <c r="AN9" s="168">
        <v>0.97378600000000004</v>
      </c>
      <c r="AO9" s="168">
        <v>1.005806</v>
      </c>
      <c r="AP9" s="168">
        <v>1.0281</v>
      </c>
      <c r="AQ9" s="168">
        <v>1.0461609999999999</v>
      </c>
      <c r="AR9" s="168">
        <v>1.0922339999999999</v>
      </c>
      <c r="AS9" s="168">
        <v>1.0707409999999999</v>
      </c>
      <c r="AT9" s="168">
        <v>1.087483</v>
      </c>
      <c r="AU9" s="168">
        <v>1.108833</v>
      </c>
      <c r="AV9" s="168">
        <v>1.097032</v>
      </c>
      <c r="AW9" s="168">
        <v>1.0928278688999999</v>
      </c>
      <c r="AX9" s="168">
        <v>1.0775256826999999</v>
      </c>
      <c r="AY9" s="258">
        <v>1.078454</v>
      </c>
      <c r="AZ9" s="258">
        <v>1.088838</v>
      </c>
      <c r="BA9" s="258">
        <v>1.086263</v>
      </c>
      <c r="BB9" s="258">
        <v>1.0744359999999999</v>
      </c>
      <c r="BC9" s="258">
        <v>1.0746899999999999</v>
      </c>
      <c r="BD9" s="258">
        <v>1.0790949999999999</v>
      </c>
      <c r="BE9" s="258">
        <v>1.0875049999999999</v>
      </c>
      <c r="BF9" s="258">
        <v>1.087499</v>
      </c>
      <c r="BG9" s="258">
        <v>1.0968819999999999</v>
      </c>
      <c r="BH9" s="258">
        <v>1.096176</v>
      </c>
      <c r="BI9" s="258">
        <v>1.104792</v>
      </c>
      <c r="BJ9" s="258">
        <v>1.102088</v>
      </c>
      <c r="BK9" s="258">
        <v>1.0564210000000001</v>
      </c>
      <c r="BL9" s="258">
        <v>1.0487439999999999</v>
      </c>
      <c r="BM9" s="258">
        <v>1.0675049999999999</v>
      </c>
      <c r="BN9" s="258">
        <v>1.070281</v>
      </c>
      <c r="BO9" s="258">
        <v>1.0774360000000001</v>
      </c>
      <c r="BP9" s="258">
        <v>1.0790960000000001</v>
      </c>
      <c r="BQ9" s="258">
        <v>1.0765119999999999</v>
      </c>
      <c r="BR9" s="258">
        <v>1.080298</v>
      </c>
      <c r="BS9" s="258">
        <v>1.0845309999999999</v>
      </c>
      <c r="BT9" s="258">
        <v>1.0800700000000001</v>
      </c>
      <c r="BU9" s="258">
        <v>1.078306</v>
      </c>
      <c r="BV9" s="258">
        <v>1.0819220000000001</v>
      </c>
    </row>
    <row r="10" spans="1:74" x14ac:dyDescent="0.25">
      <c r="A10" s="471" t="s">
        <v>889</v>
      </c>
      <c r="B10" s="472" t="s">
        <v>890</v>
      </c>
      <c r="C10" s="168">
        <v>0.57070900000000002</v>
      </c>
      <c r="D10" s="168">
        <v>0.552172</v>
      </c>
      <c r="E10" s="168">
        <v>0.57999999999999996</v>
      </c>
      <c r="F10" s="168">
        <v>0.57256600000000002</v>
      </c>
      <c r="G10" s="168">
        <v>0.53896699999999997</v>
      </c>
      <c r="H10" s="168">
        <v>0.58803300000000003</v>
      </c>
      <c r="I10" s="168">
        <v>0.62177400000000005</v>
      </c>
      <c r="J10" s="168">
        <v>0.62790299999999999</v>
      </c>
      <c r="K10" s="168">
        <v>0.61703300000000005</v>
      </c>
      <c r="L10" s="168">
        <v>0.59019299999999997</v>
      </c>
      <c r="M10" s="168">
        <v>0.58589999999999998</v>
      </c>
      <c r="N10" s="168">
        <v>0.55783799999999995</v>
      </c>
      <c r="O10" s="168">
        <v>0.55674199999999996</v>
      </c>
      <c r="P10" s="168">
        <v>0.47389300000000001</v>
      </c>
      <c r="Q10" s="168">
        <v>0.55838699999999997</v>
      </c>
      <c r="R10" s="168">
        <v>0.58746699999999996</v>
      </c>
      <c r="S10" s="168">
        <v>0.61099999999999999</v>
      </c>
      <c r="T10" s="168">
        <v>0.63703299999999996</v>
      </c>
      <c r="U10" s="168">
        <v>0.64438700000000004</v>
      </c>
      <c r="V10" s="168">
        <v>0.66174200000000005</v>
      </c>
      <c r="W10" s="168">
        <v>0.65926700000000005</v>
      </c>
      <c r="X10" s="168">
        <v>0.65174200000000004</v>
      </c>
      <c r="Y10" s="168">
        <v>0.63483299999999998</v>
      </c>
      <c r="Z10" s="168">
        <v>0.62435499999999999</v>
      </c>
      <c r="AA10" s="168">
        <v>0.58099999999999996</v>
      </c>
      <c r="AB10" s="168">
        <v>0.57789299999999999</v>
      </c>
      <c r="AC10" s="168">
        <v>0.61503200000000002</v>
      </c>
      <c r="AD10" s="168">
        <v>0.63029999999999997</v>
      </c>
      <c r="AE10" s="168">
        <v>0.67029000000000005</v>
      </c>
      <c r="AF10" s="168">
        <v>0.70030000000000003</v>
      </c>
      <c r="AG10" s="168">
        <v>0.74112900000000004</v>
      </c>
      <c r="AH10" s="168">
        <v>0.74051599999999995</v>
      </c>
      <c r="AI10" s="168">
        <v>0.74829999999999997</v>
      </c>
      <c r="AJ10" s="168">
        <v>0.71422600000000003</v>
      </c>
      <c r="AK10" s="168">
        <v>0.67106699999999997</v>
      </c>
      <c r="AL10" s="168">
        <v>0.62764500000000001</v>
      </c>
      <c r="AM10" s="168">
        <v>0.63800000000000001</v>
      </c>
      <c r="AN10" s="168">
        <v>0.63217900000000005</v>
      </c>
      <c r="AO10" s="168">
        <v>0.65832299999999999</v>
      </c>
      <c r="AP10" s="168">
        <v>0.68626699999999996</v>
      </c>
      <c r="AQ10" s="168">
        <v>0.72532300000000005</v>
      </c>
      <c r="AR10" s="168">
        <v>0.76823300000000005</v>
      </c>
      <c r="AS10" s="168">
        <v>0.78564500000000004</v>
      </c>
      <c r="AT10" s="168">
        <v>0.81896800000000003</v>
      </c>
      <c r="AU10" s="168">
        <v>0.82650000000000001</v>
      </c>
      <c r="AV10" s="168">
        <v>0.80316100000000001</v>
      </c>
      <c r="AW10" s="168">
        <v>0.83306877366999998</v>
      </c>
      <c r="AX10" s="168">
        <v>0.72120270252999996</v>
      </c>
      <c r="AY10" s="258">
        <v>0.64931539999999999</v>
      </c>
      <c r="AZ10" s="258">
        <v>0.65153110000000003</v>
      </c>
      <c r="BA10" s="258">
        <v>0.66520959999999996</v>
      </c>
      <c r="BB10" s="258">
        <v>0.66364020000000001</v>
      </c>
      <c r="BC10" s="258">
        <v>0.67753470000000005</v>
      </c>
      <c r="BD10" s="258">
        <v>0.69414200000000004</v>
      </c>
      <c r="BE10" s="258">
        <v>0.70843259999999997</v>
      </c>
      <c r="BF10" s="258">
        <v>0.70360480000000003</v>
      </c>
      <c r="BG10" s="258">
        <v>0.70759019999999995</v>
      </c>
      <c r="BH10" s="258">
        <v>0.69378799999999996</v>
      </c>
      <c r="BI10" s="258">
        <v>0.68356119999999998</v>
      </c>
      <c r="BJ10" s="258">
        <v>0.66841419999999996</v>
      </c>
      <c r="BK10" s="258">
        <v>0.64768870000000001</v>
      </c>
      <c r="BL10" s="258">
        <v>0.64547189999999999</v>
      </c>
      <c r="BM10" s="258">
        <v>0.66518809999999995</v>
      </c>
      <c r="BN10" s="258">
        <v>0.67147959999999995</v>
      </c>
      <c r="BO10" s="258">
        <v>0.6891408</v>
      </c>
      <c r="BP10" s="258">
        <v>0.70423239999999998</v>
      </c>
      <c r="BQ10" s="258">
        <v>0.71256129999999995</v>
      </c>
      <c r="BR10" s="258">
        <v>0.71002810000000005</v>
      </c>
      <c r="BS10" s="258">
        <v>0.71117609999999998</v>
      </c>
      <c r="BT10" s="258">
        <v>0.69532280000000002</v>
      </c>
      <c r="BU10" s="258">
        <v>0.67942579999999997</v>
      </c>
      <c r="BV10" s="258">
        <v>0.66779920000000004</v>
      </c>
    </row>
    <row r="11" spans="1:74" x14ac:dyDescent="0.25">
      <c r="A11" s="471"/>
      <c r="B11" s="122" t="s">
        <v>891</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c r="AW11" s="126"/>
      <c r="AX11" s="126"/>
      <c r="AY11" s="293"/>
      <c r="AZ11" s="293"/>
      <c r="BA11" s="293"/>
      <c r="BB11" s="293"/>
      <c r="BC11" s="293"/>
      <c r="BD11" s="293"/>
      <c r="BE11" s="293"/>
      <c r="BF11" s="293"/>
      <c r="BG11" s="293"/>
      <c r="BH11" s="293"/>
      <c r="BI11" s="293"/>
      <c r="BJ11" s="293"/>
      <c r="BK11" s="293"/>
      <c r="BL11" s="293"/>
      <c r="BM11" s="293"/>
      <c r="BN11" s="293"/>
      <c r="BO11" s="293"/>
      <c r="BP11" s="293"/>
      <c r="BQ11" s="293"/>
      <c r="BR11" s="293"/>
      <c r="BS11" s="293"/>
      <c r="BT11" s="293"/>
      <c r="BU11" s="293"/>
      <c r="BV11" s="293"/>
    </row>
    <row r="12" spans="1:74" x14ac:dyDescent="0.25">
      <c r="A12" s="471" t="s">
        <v>892</v>
      </c>
      <c r="B12" s="472" t="s">
        <v>893</v>
      </c>
      <c r="C12" s="168">
        <v>5.6759999999999996E-3</v>
      </c>
      <c r="D12" s="168">
        <v>5.8609999999999999E-3</v>
      </c>
      <c r="E12" s="168">
        <v>8.0960000000000008E-3</v>
      </c>
      <c r="F12" s="168">
        <v>7.8659999999999997E-3</v>
      </c>
      <c r="G12" s="168">
        <v>6.2570000000000004E-3</v>
      </c>
      <c r="H12" s="168">
        <v>9.3989999999999994E-3</v>
      </c>
      <c r="I12" s="168">
        <v>8.4180000000000001E-3</v>
      </c>
      <c r="J12" s="168">
        <v>6.5799999999999999E-3</v>
      </c>
      <c r="K12" s="168">
        <v>5.0000000000000001E-3</v>
      </c>
      <c r="L12" s="168">
        <v>5.6759999999999996E-3</v>
      </c>
      <c r="M12" s="168">
        <v>5.2659999999999998E-3</v>
      </c>
      <c r="N12" s="168">
        <v>6.5799999999999999E-3</v>
      </c>
      <c r="O12" s="168">
        <v>5.0000000000000001E-3</v>
      </c>
      <c r="P12" s="168">
        <v>2.6080000000000001E-3</v>
      </c>
      <c r="Q12" s="168">
        <v>4.0000000000000001E-3</v>
      </c>
      <c r="R12" s="168">
        <v>3.3E-3</v>
      </c>
      <c r="S12" s="168">
        <v>6.7099999999999998E-3</v>
      </c>
      <c r="T12" s="168">
        <v>4.9329999999999999E-3</v>
      </c>
      <c r="U12" s="168">
        <v>3.0330000000000001E-3</v>
      </c>
      <c r="V12" s="168">
        <v>4.6449999999999998E-3</v>
      </c>
      <c r="W12" s="168">
        <v>6.1659999999999996E-3</v>
      </c>
      <c r="X12" s="168">
        <v>2.967E-3</v>
      </c>
      <c r="Y12" s="168">
        <v>8.5000000000000006E-3</v>
      </c>
      <c r="Z12" s="168">
        <v>6.613E-3</v>
      </c>
      <c r="AA12" s="168">
        <v>9.6450000000000008E-3</v>
      </c>
      <c r="AB12" s="168">
        <v>7.1780000000000004E-3</v>
      </c>
      <c r="AC12" s="168">
        <v>5.581E-3</v>
      </c>
      <c r="AD12" s="168">
        <v>6.3660000000000001E-3</v>
      </c>
      <c r="AE12" s="168">
        <v>6.2249999999999996E-3</v>
      </c>
      <c r="AF12" s="168">
        <v>7.9330000000000008E-3</v>
      </c>
      <c r="AG12" s="168">
        <v>9.0650000000000001E-3</v>
      </c>
      <c r="AH12" s="168">
        <v>7.2259999999999998E-3</v>
      </c>
      <c r="AI12" s="168">
        <v>6.3E-3</v>
      </c>
      <c r="AJ12" s="168">
        <v>5.7419999999999997E-3</v>
      </c>
      <c r="AK12" s="168">
        <v>6.4330000000000003E-3</v>
      </c>
      <c r="AL12" s="168">
        <v>6.5160000000000001E-3</v>
      </c>
      <c r="AM12" s="168">
        <v>3.8709999999999999E-3</v>
      </c>
      <c r="AN12" s="168">
        <v>4.5360000000000001E-3</v>
      </c>
      <c r="AO12" s="168">
        <v>8.5800000000000008E-3</v>
      </c>
      <c r="AP12" s="168">
        <v>5.3330000000000001E-3</v>
      </c>
      <c r="AQ12" s="168">
        <v>4.0000000000000001E-3</v>
      </c>
      <c r="AR12" s="168">
        <v>4.8989999999999997E-3</v>
      </c>
      <c r="AS12" s="168">
        <v>7.6769999999999998E-3</v>
      </c>
      <c r="AT12" s="168">
        <v>6.3229999999999996E-3</v>
      </c>
      <c r="AU12" s="168">
        <v>6.1000000000000004E-3</v>
      </c>
      <c r="AV12" s="168">
        <v>1.9741999999999999E-2</v>
      </c>
      <c r="AW12" s="168">
        <v>5.4307100000000001E-3</v>
      </c>
      <c r="AX12" s="168">
        <v>4.9283E-3</v>
      </c>
      <c r="AY12" s="258">
        <v>4.7092599999999998E-3</v>
      </c>
      <c r="AZ12" s="258">
        <v>4.7164900000000003E-3</v>
      </c>
      <c r="BA12" s="258">
        <v>5.4247499999999999E-3</v>
      </c>
      <c r="BB12" s="258">
        <v>5.8167599999999998E-3</v>
      </c>
      <c r="BC12" s="258">
        <v>5.7576800000000003E-3</v>
      </c>
      <c r="BD12" s="258">
        <v>4.1841200000000004E-3</v>
      </c>
      <c r="BE12" s="258">
        <v>4.8949700000000002E-3</v>
      </c>
      <c r="BF12" s="258">
        <v>6.1563E-3</v>
      </c>
      <c r="BG12" s="258">
        <v>4.8831100000000004E-3</v>
      </c>
      <c r="BH12" s="258">
        <v>5.3106300000000002E-3</v>
      </c>
      <c r="BI12" s="258">
        <v>5.1756700000000003E-3</v>
      </c>
      <c r="BJ12" s="258">
        <v>4.8297899999999996E-3</v>
      </c>
      <c r="BK12" s="258">
        <v>4.6845599999999999E-3</v>
      </c>
      <c r="BL12" s="258">
        <v>4.5927399999999997E-3</v>
      </c>
      <c r="BM12" s="258">
        <v>5.2677799999999997E-3</v>
      </c>
      <c r="BN12" s="258">
        <v>5.7085800000000004E-3</v>
      </c>
      <c r="BO12" s="258">
        <v>5.65082E-3</v>
      </c>
      <c r="BP12" s="258">
        <v>4.0495399999999999E-3</v>
      </c>
      <c r="BQ12" s="258">
        <v>4.8544299999999999E-3</v>
      </c>
      <c r="BR12" s="258">
        <v>5.9996800000000003E-3</v>
      </c>
      <c r="BS12" s="258">
        <v>4.8322699999999996E-3</v>
      </c>
      <c r="BT12" s="258">
        <v>5.3313700000000002E-3</v>
      </c>
      <c r="BU12" s="258">
        <v>5.2973600000000001E-3</v>
      </c>
      <c r="BV12" s="258">
        <v>4.8320200000000002E-3</v>
      </c>
    </row>
    <row r="13" spans="1:74" x14ac:dyDescent="0.25">
      <c r="A13" s="471" t="s">
        <v>997</v>
      </c>
      <c r="B13" s="472" t="s">
        <v>886</v>
      </c>
      <c r="C13" s="168">
        <v>0.29654799999999998</v>
      </c>
      <c r="D13" s="168">
        <v>0.28072399999999997</v>
      </c>
      <c r="E13" s="168">
        <v>0.27848299999999998</v>
      </c>
      <c r="F13" s="168">
        <v>0.22989999999999999</v>
      </c>
      <c r="G13" s="168">
        <v>0.23354800000000001</v>
      </c>
      <c r="H13" s="168">
        <v>0.2485</v>
      </c>
      <c r="I13" s="168">
        <v>0.26451599999999997</v>
      </c>
      <c r="J13" s="168">
        <v>0.27438699999999999</v>
      </c>
      <c r="K13" s="168">
        <v>0.25993300000000003</v>
      </c>
      <c r="L13" s="168">
        <v>0.25819300000000001</v>
      </c>
      <c r="M13" s="168">
        <v>0.27479999999999999</v>
      </c>
      <c r="N13" s="168">
        <v>0.26587100000000002</v>
      </c>
      <c r="O13" s="168">
        <v>0.259129</v>
      </c>
      <c r="P13" s="168">
        <v>0.219107</v>
      </c>
      <c r="Q13" s="168">
        <v>0.27074199999999998</v>
      </c>
      <c r="R13" s="168">
        <v>0.28010000000000002</v>
      </c>
      <c r="S13" s="168">
        <v>0.30106500000000003</v>
      </c>
      <c r="T13" s="168">
        <v>0.30146699999999998</v>
      </c>
      <c r="U13" s="168">
        <v>0.28899999999999998</v>
      </c>
      <c r="V13" s="168">
        <v>0.28812900000000002</v>
      </c>
      <c r="W13" s="168">
        <v>0.25973299999999999</v>
      </c>
      <c r="X13" s="168">
        <v>0.27648400000000001</v>
      </c>
      <c r="Y13" s="168">
        <v>0.28670000000000001</v>
      </c>
      <c r="Z13" s="168">
        <v>0.29448400000000002</v>
      </c>
      <c r="AA13" s="168">
        <v>0.27112900000000001</v>
      </c>
      <c r="AB13" s="168">
        <v>0.27160699999999999</v>
      </c>
      <c r="AC13" s="168">
        <v>0.27451599999999998</v>
      </c>
      <c r="AD13" s="168">
        <v>0.29836699999999999</v>
      </c>
      <c r="AE13" s="168">
        <v>0.28922599999999998</v>
      </c>
      <c r="AF13" s="168">
        <v>0.29609999999999997</v>
      </c>
      <c r="AG13" s="168">
        <v>0.292323</v>
      </c>
      <c r="AH13" s="168">
        <v>0.294097</v>
      </c>
      <c r="AI13" s="168">
        <v>0.28260000000000002</v>
      </c>
      <c r="AJ13" s="168">
        <v>0.274065</v>
      </c>
      <c r="AK13" s="168">
        <v>0.28760000000000002</v>
      </c>
      <c r="AL13" s="168">
        <v>0.26241900000000001</v>
      </c>
      <c r="AM13" s="168">
        <v>0.26600000000000001</v>
      </c>
      <c r="AN13" s="168">
        <v>0.26910699999999999</v>
      </c>
      <c r="AO13" s="168">
        <v>0.27851599999999999</v>
      </c>
      <c r="AP13" s="168">
        <v>0.28599999999999998</v>
      </c>
      <c r="AQ13" s="168">
        <v>0.28777399999999997</v>
      </c>
      <c r="AR13" s="168">
        <v>0.28353299999999998</v>
      </c>
      <c r="AS13" s="168">
        <v>0.28958099999999998</v>
      </c>
      <c r="AT13" s="168">
        <v>0.28761300000000001</v>
      </c>
      <c r="AU13" s="168">
        <v>0.27413300000000002</v>
      </c>
      <c r="AV13" s="168">
        <v>0.272032</v>
      </c>
      <c r="AW13" s="168">
        <v>0.26891169999999998</v>
      </c>
      <c r="AX13" s="168">
        <v>0.2191034</v>
      </c>
      <c r="AY13" s="258">
        <v>0.26556180000000001</v>
      </c>
      <c r="AZ13" s="258">
        <v>0.2618299</v>
      </c>
      <c r="BA13" s="258">
        <v>0.27604849999999997</v>
      </c>
      <c r="BB13" s="258">
        <v>0.26151210000000003</v>
      </c>
      <c r="BC13" s="258">
        <v>0.27220100000000003</v>
      </c>
      <c r="BD13" s="258">
        <v>0.2991395</v>
      </c>
      <c r="BE13" s="258">
        <v>0.29026940000000001</v>
      </c>
      <c r="BF13" s="258">
        <v>0.28527799999999998</v>
      </c>
      <c r="BG13" s="258">
        <v>0.27420099999999997</v>
      </c>
      <c r="BH13" s="258">
        <v>0.25743690000000002</v>
      </c>
      <c r="BI13" s="258">
        <v>0.2690072</v>
      </c>
      <c r="BJ13" s="258">
        <v>0.2774875</v>
      </c>
      <c r="BK13" s="258">
        <v>0.27952189999999999</v>
      </c>
      <c r="BL13" s="258">
        <v>0.27311790000000002</v>
      </c>
      <c r="BM13" s="258">
        <v>0.28674309999999997</v>
      </c>
      <c r="BN13" s="258">
        <v>0.27306510000000001</v>
      </c>
      <c r="BO13" s="258">
        <v>0.31382159999999998</v>
      </c>
      <c r="BP13" s="258">
        <v>0.30934230000000001</v>
      </c>
      <c r="BQ13" s="258">
        <v>0.30220659999999999</v>
      </c>
      <c r="BR13" s="258">
        <v>0.29497899999999999</v>
      </c>
      <c r="BS13" s="258">
        <v>0.28466399999999997</v>
      </c>
      <c r="BT13" s="258">
        <v>0.26811059999999998</v>
      </c>
      <c r="BU13" s="258">
        <v>0.2897054</v>
      </c>
      <c r="BV13" s="258">
        <v>0.29741679999999998</v>
      </c>
    </row>
    <row r="14" spans="1:74" x14ac:dyDescent="0.25">
      <c r="A14" s="471" t="s">
        <v>998</v>
      </c>
      <c r="B14" s="472" t="s">
        <v>999</v>
      </c>
      <c r="C14" s="168">
        <v>0.269096</v>
      </c>
      <c r="D14" s="168">
        <v>0.23361999999999999</v>
      </c>
      <c r="E14" s="168">
        <v>0.245451</v>
      </c>
      <c r="F14" s="168">
        <v>0.26440000000000002</v>
      </c>
      <c r="G14" s="168">
        <v>0.25838699999999998</v>
      </c>
      <c r="H14" s="168">
        <v>0.25569999999999998</v>
      </c>
      <c r="I14" s="168">
        <v>0.25790299999999999</v>
      </c>
      <c r="J14" s="168">
        <v>0.25235400000000002</v>
      </c>
      <c r="K14" s="168">
        <v>0.2697</v>
      </c>
      <c r="L14" s="168">
        <v>0.27961200000000003</v>
      </c>
      <c r="M14" s="168">
        <v>0.28489999999999999</v>
      </c>
      <c r="N14" s="168">
        <v>0.29206399999999999</v>
      </c>
      <c r="O14" s="168">
        <v>0.296097</v>
      </c>
      <c r="P14" s="168">
        <v>0.24482100000000001</v>
      </c>
      <c r="Q14" s="168">
        <v>0.267484</v>
      </c>
      <c r="R14" s="168">
        <v>0.29909999999999998</v>
      </c>
      <c r="S14" s="168">
        <v>0.32403199999999999</v>
      </c>
      <c r="T14" s="168">
        <v>0.30640000000000001</v>
      </c>
      <c r="U14" s="168">
        <v>0.29829</v>
      </c>
      <c r="V14" s="168">
        <v>0.29590300000000003</v>
      </c>
      <c r="W14" s="168">
        <v>0.27873300000000001</v>
      </c>
      <c r="X14" s="168">
        <v>0.26900000000000002</v>
      </c>
      <c r="Y14" s="168">
        <v>0.30080000000000001</v>
      </c>
      <c r="Z14" s="168">
        <v>0.304645</v>
      </c>
      <c r="AA14" s="168">
        <v>0.27854800000000002</v>
      </c>
      <c r="AB14" s="168">
        <v>0.27560699999999999</v>
      </c>
      <c r="AC14" s="168">
        <v>0.28403200000000001</v>
      </c>
      <c r="AD14" s="168">
        <v>0.28453299999999998</v>
      </c>
      <c r="AE14" s="168">
        <v>0.286387</v>
      </c>
      <c r="AF14" s="168">
        <v>0.27313300000000001</v>
      </c>
      <c r="AG14" s="168">
        <v>0.27612900000000001</v>
      </c>
      <c r="AH14" s="168">
        <v>0.26300000000000001</v>
      </c>
      <c r="AI14" s="168">
        <v>0.252</v>
      </c>
      <c r="AJ14" s="168">
        <v>0.22364500000000001</v>
      </c>
      <c r="AK14" s="168">
        <v>0.23433300000000001</v>
      </c>
      <c r="AL14" s="168">
        <v>0.229355</v>
      </c>
      <c r="AM14" s="168">
        <v>0.23319400000000001</v>
      </c>
      <c r="AN14" s="168">
        <v>0.22614300000000001</v>
      </c>
      <c r="AO14" s="168">
        <v>0.247194</v>
      </c>
      <c r="AP14" s="168">
        <v>0.26093300000000003</v>
      </c>
      <c r="AQ14" s="168">
        <v>0.25629000000000002</v>
      </c>
      <c r="AR14" s="168">
        <v>0.25190000000000001</v>
      </c>
      <c r="AS14" s="168">
        <v>0.25483899999999998</v>
      </c>
      <c r="AT14" s="168">
        <v>0.25480700000000001</v>
      </c>
      <c r="AU14" s="168">
        <v>0.245367</v>
      </c>
      <c r="AV14" s="168">
        <v>0.23067699999999999</v>
      </c>
      <c r="AW14" s="168">
        <v>0.27173380000000003</v>
      </c>
      <c r="AX14" s="168">
        <v>0.2884002</v>
      </c>
      <c r="AY14" s="258">
        <v>0.27646150000000003</v>
      </c>
      <c r="AZ14" s="258">
        <v>0.27235579999999998</v>
      </c>
      <c r="BA14" s="258">
        <v>0.2791092</v>
      </c>
      <c r="BB14" s="258">
        <v>0.2802982</v>
      </c>
      <c r="BC14" s="258">
        <v>0.28003440000000002</v>
      </c>
      <c r="BD14" s="258">
        <v>0.28423569999999998</v>
      </c>
      <c r="BE14" s="258">
        <v>0.27618599999999999</v>
      </c>
      <c r="BF14" s="258">
        <v>0.27482479999999998</v>
      </c>
      <c r="BG14" s="258">
        <v>0.26474819999999999</v>
      </c>
      <c r="BH14" s="258">
        <v>0.26585350000000002</v>
      </c>
      <c r="BI14" s="258">
        <v>0.2705148</v>
      </c>
      <c r="BJ14" s="258">
        <v>0.28640209999999999</v>
      </c>
      <c r="BK14" s="258">
        <v>0.28009220000000001</v>
      </c>
      <c r="BL14" s="258">
        <v>0.2702503</v>
      </c>
      <c r="BM14" s="258">
        <v>0.27680060000000001</v>
      </c>
      <c r="BN14" s="258">
        <v>0.28045179999999997</v>
      </c>
      <c r="BO14" s="258">
        <v>0.28040769999999998</v>
      </c>
      <c r="BP14" s="258">
        <v>0.28068530000000003</v>
      </c>
      <c r="BQ14" s="258">
        <v>0.27760469999999998</v>
      </c>
      <c r="BR14" s="258">
        <v>0.27191389999999999</v>
      </c>
      <c r="BS14" s="258">
        <v>0.26423560000000001</v>
      </c>
      <c r="BT14" s="258">
        <v>0.26641110000000001</v>
      </c>
      <c r="BU14" s="258">
        <v>0.2717637</v>
      </c>
      <c r="BV14" s="258">
        <v>0.28591850000000002</v>
      </c>
    </row>
    <row r="15" spans="1:74" x14ac:dyDescent="0.25">
      <c r="A15" s="471" t="s">
        <v>894</v>
      </c>
      <c r="B15" s="472" t="s">
        <v>888</v>
      </c>
      <c r="C15" s="168">
        <v>-0.18348200000000001</v>
      </c>
      <c r="D15" s="168">
        <v>-0.138964</v>
      </c>
      <c r="E15" s="168">
        <v>8.8969999999999994E-2</v>
      </c>
      <c r="F15" s="168">
        <v>0.18063399999999999</v>
      </c>
      <c r="G15" s="168">
        <v>0.17283999999999999</v>
      </c>
      <c r="H15" s="168">
        <v>0.196801</v>
      </c>
      <c r="I15" s="168">
        <v>0.201324</v>
      </c>
      <c r="J15" s="168">
        <v>0.17871100000000001</v>
      </c>
      <c r="K15" s="168">
        <v>2.0833000000000001E-2</v>
      </c>
      <c r="L15" s="168">
        <v>-0.13364300000000001</v>
      </c>
      <c r="M15" s="168">
        <v>-0.23166600000000001</v>
      </c>
      <c r="N15" s="168">
        <v>-0.21754799999999999</v>
      </c>
      <c r="O15" s="168">
        <v>-0.192968</v>
      </c>
      <c r="P15" s="168">
        <v>-0.12385699999999999</v>
      </c>
      <c r="Q15" s="168">
        <v>5.1999999999999998E-2</v>
      </c>
      <c r="R15" s="168">
        <v>0.19616700000000001</v>
      </c>
      <c r="S15" s="168">
        <v>0.26793499999999998</v>
      </c>
      <c r="T15" s="168">
        <v>0.2681</v>
      </c>
      <c r="U15" s="168">
        <v>0.25948399999999999</v>
      </c>
      <c r="V15" s="168">
        <v>0.216807</v>
      </c>
      <c r="W15" s="168">
        <v>6.2067999999999998E-2</v>
      </c>
      <c r="X15" s="168">
        <v>-6.1870000000000001E-2</v>
      </c>
      <c r="Y15" s="168">
        <v>-0.21283299999999999</v>
      </c>
      <c r="Z15" s="168">
        <v>-0.21764500000000001</v>
      </c>
      <c r="AA15" s="168">
        <v>-0.177451</v>
      </c>
      <c r="AB15" s="168">
        <v>-0.100285</v>
      </c>
      <c r="AC15" s="168">
        <v>6.7194000000000004E-2</v>
      </c>
      <c r="AD15" s="168">
        <v>0.220801</v>
      </c>
      <c r="AE15" s="168">
        <v>0.267646</v>
      </c>
      <c r="AF15" s="168">
        <v>0.28430100000000003</v>
      </c>
      <c r="AG15" s="168">
        <v>0.26938600000000001</v>
      </c>
      <c r="AH15" s="168">
        <v>0.23574200000000001</v>
      </c>
      <c r="AI15" s="168">
        <v>7.0133000000000001E-2</v>
      </c>
      <c r="AJ15" s="168">
        <v>-9.9162E-2</v>
      </c>
      <c r="AK15" s="168">
        <v>-0.18993299999999999</v>
      </c>
      <c r="AL15" s="168">
        <v>-0.161161</v>
      </c>
      <c r="AM15" s="168">
        <v>-0.15132300000000001</v>
      </c>
      <c r="AN15" s="168">
        <v>-9.0749999999999997E-2</v>
      </c>
      <c r="AO15" s="168">
        <v>9.9128999999999995E-2</v>
      </c>
      <c r="AP15" s="168">
        <v>0.25323400000000001</v>
      </c>
      <c r="AQ15" s="168">
        <v>0.29451699999999997</v>
      </c>
      <c r="AR15" s="168">
        <v>0.30526799999999998</v>
      </c>
      <c r="AS15" s="168">
        <v>0.25751600000000002</v>
      </c>
      <c r="AT15" s="168">
        <v>0.27709600000000001</v>
      </c>
      <c r="AU15" s="168">
        <v>8.7432999999999997E-2</v>
      </c>
      <c r="AV15" s="168">
        <v>-0.107709</v>
      </c>
      <c r="AW15" s="168">
        <v>-0.2362571</v>
      </c>
      <c r="AX15" s="168">
        <v>-0.2453302</v>
      </c>
      <c r="AY15" s="258">
        <v>-0.19262190000000001</v>
      </c>
      <c r="AZ15" s="258">
        <v>-0.12731149999999999</v>
      </c>
      <c r="BA15" s="258">
        <v>7.5275800000000004E-2</v>
      </c>
      <c r="BB15" s="258">
        <v>0.2376346</v>
      </c>
      <c r="BC15" s="258">
        <v>0.28669749999999999</v>
      </c>
      <c r="BD15" s="258">
        <v>0.27856049999999999</v>
      </c>
      <c r="BE15" s="258">
        <v>0.28032020000000002</v>
      </c>
      <c r="BF15" s="258">
        <v>0.2543665</v>
      </c>
      <c r="BG15" s="258">
        <v>5.66761E-2</v>
      </c>
      <c r="BH15" s="258">
        <v>-8.8278400000000007E-2</v>
      </c>
      <c r="BI15" s="258">
        <v>-0.23223279999999999</v>
      </c>
      <c r="BJ15" s="258">
        <v>-0.24087239999999999</v>
      </c>
      <c r="BK15" s="258">
        <v>-0.19565489999999999</v>
      </c>
      <c r="BL15" s="258">
        <v>-0.1230253</v>
      </c>
      <c r="BM15" s="258">
        <v>8.0385499999999999E-2</v>
      </c>
      <c r="BN15" s="258">
        <v>0.24063960000000001</v>
      </c>
      <c r="BO15" s="258">
        <v>0.28797299999999998</v>
      </c>
      <c r="BP15" s="258">
        <v>0.2841843</v>
      </c>
      <c r="BQ15" s="258">
        <v>0.28001979999999999</v>
      </c>
      <c r="BR15" s="258">
        <v>0.259656</v>
      </c>
      <c r="BS15" s="258">
        <v>5.8873799999999997E-2</v>
      </c>
      <c r="BT15" s="258">
        <v>-8.7009299999999998E-2</v>
      </c>
      <c r="BU15" s="258">
        <v>-0.23453959999999999</v>
      </c>
      <c r="BV15" s="258">
        <v>-0.24299309999999999</v>
      </c>
    </row>
    <row r="16" spans="1:74" x14ac:dyDescent="0.25">
      <c r="A16" s="471"/>
      <c r="B16" s="122" t="s">
        <v>895</v>
      </c>
      <c r="C16" s="126"/>
      <c r="D16" s="126"/>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c r="AW16" s="126"/>
      <c r="AX16" s="126"/>
      <c r="AY16" s="293"/>
      <c r="AZ16" s="293"/>
      <c r="BA16" s="293"/>
      <c r="BB16" s="293"/>
      <c r="BC16" s="293"/>
      <c r="BD16" s="293"/>
      <c r="BE16" s="293"/>
      <c r="BF16" s="293"/>
      <c r="BG16" s="293"/>
      <c r="BH16" s="293"/>
      <c r="BI16" s="293"/>
      <c r="BJ16" s="293"/>
      <c r="BK16" s="293"/>
      <c r="BL16" s="293"/>
      <c r="BM16" s="293"/>
      <c r="BN16" s="293"/>
      <c r="BO16" s="293"/>
      <c r="BP16" s="293"/>
      <c r="BQ16" s="293"/>
      <c r="BR16" s="293"/>
      <c r="BS16" s="293"/>
      <c r="BT16" s="293"/>
      <c r="BU16" s="293"/>
      <c r="BV16" s="293"/>
    </row>
    <row r="17" spans="1:74" x14ac:dyDescent="0.25">
      <c r="A17" s="471" t="s">
        <v>896</v>
      </c>
      <c r="B17" s="472" t="s">
        <v>890</v>
      </c>
      <c r="C17" s="168">
        <v>-2.0516E-2</v>
      </c>
      <c r="D17" s="168">
        <v>-1.9827999999999998E-2</v>
      </c>
      <c r="E17" s="168">
        <v>-1.8096999999999999E-2</v>
      </c>
      <c r="F17" s="168">
        <v>-1.1133000000000001E-2</v>
      </c>
      <c r="G17" s="168">
        <v>-1.3644999999999999E-2</v>
      </c>
      <c r="H17" s="168">
        <v>-1.7867000000000001E-2</v>
      </c>
      <c r="I17" s="168">
        <v>-1.9484000000000001E-2</v>
      </c>
      <c r="J17" s="168">
        <v>-1.8903E-2</v>
      </c>
      <c r="K17" s="168">
        <v>-1.9266999999999999E-2</v>
      </c>
      <c r="L17" s="168">
        <v>-2.0487999999999999E-2</v>
      </c>
      <c r="M17" s="168">
        <v>-2.1024000000000001E-2</v>
      </c>
      <c r="N17" s="168">
        <v>-2.0570999999999999E-2</v>
      </c>
      <c r="O17" s="168">
        <v>-1.9303000000000001E-2</v>
      </c>
      <c r="P17" s="168">
        <v>-1.8078E-2</v>
      </c>
      <c r="Q17" s="168">
        <v>-2.0549000000000001E-2</v>
      </c>
      <c r="R17" s="168">
        <v>-2.0841999999999999E-2</v>
      </c>
      <c r="S17" s="168">
        <v>-2.2662000000000002E-2</v>
      </c>
      <c r="T17" s="168">
        <v>-2.3705E-2</v>
      </c>
      <c r="U17" s="168">
        <v>-2.3311999999999999E-2</v>
      </c>
      <c r="V17" s="168">
        <v>-2.1728000000000001E-2</v>
      </c>
      <c r="W17" s="168">
        <v>-2.1631999999999998E-2</v>
      </c>
      <c r="X17" s="168">
        <v>-2.2270000000000002E-2</v>
      </c>
      <c r="Y17" s="168">
        <v>-2.3389E-2</v>
      </c>
      <c r="Z17" s="168">
        <v>-2.3397999999999999E-2</v>
      </c>
      <c r="AA17" s="168">
        <v>-2.2349000000000001E-2</v>
      </c>
      <c r="AB17" s="168">
        <v>-2.1128000000000001E-2</v>
      </c>
      <c r="AC17" s="168">
        <v>-2.2387000000000001E-2</v>
      </c>
      <c r="AD17" s="168">
        <v>-2.0142E-2</v>
      </c>
      <c r="AE17" s="168">
        <v>-2.1826000000000002E-2</v>
      </c>
      <c r="AF17" s="168">
        <v>-2.3644999999999999E-2</v>
      </c>
      <c r="AG17" s="168">
        <v>-2.2442E-2</v>
      </c>
      <c r="AH17" s="168">
        <v>-2.2522E-2</v>
      </c>
      <c r="AI17" s="168">
        <v>-2.0795000000000001E-2</v>
      </c>
      <c r="AJ17" s="168">
        <v>-2.3115E-2</v>
      </c>
      <c r="AK17" s="168">
        <v>-2.4674999999999999E-2</v>
      </c>
      <c r="AL17" s="168">
        <v>-2.2335000000000001E-2</v>
      </c>
      <c r="AM17" s="168">
        <v>-2.3247E-2</v>
      </c>
      <c r="AN17" s="168">
        <v>-2.3174E-2</v>
      </c>
      <c r="AO17" s="168">
        <v>-2.3144999999999999E-2</v>
      </c>
      <c r="AP17" s="168">
        <v>-2.2377000000000001E-2</v>
      </c>
      <c r="AQ17" s="168">
        <v>-2.3636000000000001E-2</v>
      </c>
      <c r="AR17" s="168">
        <v>-2.4230000000000002E-2</v>
      </c>
      <c r="AS17" s="168">
        <v>-2.3909E-2</v>
      </c>
      <c r="AT17" s="168">
        <v>-2.4232E-2</v>
      </c>
      <c r="AU17" s="168">
        <v>-2.3231999999999999E-2</v>
      </c>
      <c r="AV17" s="168">
        <v>-2.4202000000000001E-2</v>
      </c>
      <c r="AW17" s="168">
        <v>-2.08191E-2</v>
      </c>
      <c r="AX17" s="168">
        <v>-2.0002900000000001E-2</v>
      </c>
      <c r="AY17" s="258">
        <v>-2.02956E-2</v>
      </c>
      <c r="AZ17" s="258">
        <v>-2.0130200000000001E-2</v>
      </c>
      <c r="BA17" s="258">
        <v>-2.0484599999999999E-2</v>
      </c>
      <c r="BB17" s="258">
        <v>-1.97839E-2</v>
      </c>
      <c r="BC17" s="258">
        <v>-1.9996900000000001E-2</v>
      </c>
      <c r="BD17" s="258">
        <v>-2.0962399999999999E-2</v>
      </c>
      <c r="BE17" s="258">
        <v>-2.0388E-2</v>
      </c>
      <c r="BF17" s="258">
        <v>-2.0620200000000002E-2</v>
      </c>
      <c r="BG17" s="258">
        <v>-1.9764400000000001E-2</v>
      </c>
      <c r="BH17" s="258">
        <v>-2.0120200000000001E-2</v>
      </c>
      <c r="BI17" s="258">
        <v>-2.08886E-2</v>
      </c>
      <c r="BJ17" s="258">
        <v>-2.0608700000000001E-2</v>
      </c>
      <c r="BK17" s="258">
        <v>-2.0748200000000001E-2</v>
      </c>
      <c r="BL17" s="258">
        <v>-2.0098999999999999E-2</v>
      </c>
      <c r="BM17" s="258">
        <v>-2.0527500000000001E-2</v>
      </c>
      <c r="BN17" s="258">
        <v>-1.9987600000000001E-2</v>
      </c>
      <c r="BO17" s="258">
        <v>-2.0581800000000001E-2</v>
      </c>
      <c r="BP17" s="258">
        <v>-2.08027E-2</v>
      </c>
      <c r="BQ17" s="258">
        <v>-2.0344500000000001E-2</v>
      </c>
      <c r="BR17" s="258">
        <v>-2.05662E-2</v>
      </c>
      <c r="BS17" s="258">
        <v>-1.9872500000000001E-2</v>
      </c>
      <c r="BT17" s="258">
        <v>-2.0124E-2</v>
      </c>
      <c r="BU17" s="258">
        <v>-2.1091800000000001E-2</v>
      </c>
      <c r="BV17" s="258">
        <v>-2.0943E-2</v>
      </c>
    </row>
    <row r="18" spans="1:74" ht="10" x14ac:dyDescent="0.2">
      <c r="A18" s="471"/>
      <c r="B18" s="472"/>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c r="AW18" s="126"/>
      <c r="AX18" s="126"/>
      <c r="AY18" s="293"/>
      <c r="AZ18" s="293"/>
      <c r="BA18" s="293"/>
      <c r="BB18" s="293"/>
      <c r="BC18" s="293"/>
      <c r="BD18" s="293"/>
      <c r="BE18" s="293"/>
      <c r="BF18" s="293"/>
      <c r="BG18" s="293"/>
      <c r="BH18" s="293"/>
      <c r="BI18" s="293"/>
      <c r="BJ18" s="293"/>
      <c r="BK18" s="293"/>
      <c r="BL18" s="293"/>
      <c r="BM18" s="293"/>
      <c r="BN18" s="293"/>
      <c r="BO18" s="293"/>
      <c r="BP18" s="293"/>
      <c r="BQ18" s="293"/>
      <c r="BR18" s="293"/>
      <c r="BS18" s="293"/>
      <c r="BT18" s="293"/>
      <c r="BU18" s="293"/>
      <c r="BV18" s="293"/>
    </row>
    <row r="19" spans="1:74" x14ac:dyDescent="0.25">
      <c r="A19" s="470"/>
      <c r="B19" s="122" t="s">
        <v>897</v>
      </c>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293"/>
      <c r="AZ19" s="293"/>
      <c r="BA19" s="293"/>
      <c r="BB19" s="293"/>
      <c r="BC19" s="293"/>
      <c r="BD19" s="293"/>
      <c r="BE19" s="293"/>
      <c r="BF19" s="293"/>
      <c r="BG19" s="293"/>
      <c r="BH19" s="293"/>
      <c r="BI19" s="293"/>
      <c r="BJ19" s="293"/>
      <c r="BK19" s="293"/>
      <c r="BL19" s="293"/>
      <c r="BM19" s="293"/>
      <c r="BN19" s="293"/>
      <c r="BO19" s="293"/>
      <c r="BP19" s="293"/>
      <c r="BQ19" s="293"/>
      <c r="BR19" s="293"/>
      <c r="BS19" s="293"/>
      <c r="BT19" s="293"/>
      <c r="BU19" s="293"/>
      <c r="BV19" s="293"/>
    </row>
    <row r="20" spans="1:74" x14ac:dyDescent="0.25">
      <c r="A20" s="471" t="s">
        <v>898</v>
      </c>
      <c r="B20" s="472" t="s">
        <v>899</v>
      </c>
      <c r="C20" s="168">
        <v>-0.32342599999999999</v>
      </c>
      <c r="D20" s="168">
        <v>-0.27740300000000001</v>
      </c>
      <c r="E20" s="168">
        <v>-0.29536699999999999</v>
      </c>
      <c r="F20" s="168">
        <v>-0.229573</v>
      </c>
      <c r="G20" s="168">
        <v>-0.240928</v>
      </c>
      <c r="H20" s="168">
        <v>-0.26357599999999998</v>
      </c>
      <c r="I20" s="168">
        <v>-0.25139899999999998</v>
      </c>
      <c r="J20" s="168">
        <v>-0.30333300000000002</v>
      </c>
      <c r="K20" s="168">
        <v>-0.23763400000000001</v>
      </c>
      <c r="L20" s="168">
        <v>-0.29858400000000002</v>
      </c>
      <c r="M20" s="168">
        <v>-0.26036799999999999</v>
      </c>
      <c r="N20" s="168">
        <v>-0.26413900000000001</v>
      </c>
      <c r="O20" s="168">
        <v>-0.31598799999999999</v>
      </c>
      <c r="P20" s="168">
        <v>-0.24326400000000001</v>
      </c>
      <c r="Q20" s="168">
        <v>-0.35239900000000002</v>
      </c>
      <c r="R20" s="168">
        <v>-0.32882800000000001</v>
      </c>
      <c r="S20" s="168">
        <v>-0.392899</v>
      </c>
      <c r="T20" s="168">
        <v>-0.41834199999999999</v>
      </c>
      <c r="U20" s="168">
        <v>-0.31873699999999999</v>
      </c>
      <c r="V20" s="168">
        <v>-0.44159100000000001</v>
      </c>
      <c r="W20" s="168">
        <v>-0.364145</v>
      </c>
      <c r="X20" s="168">
        <v>-0.39275199999999999</v>
      </c>
      <c r="Y20" s="168">
        <v>-0.398511</v>
      </c>
      <c r="Z20" s="168">
        <v>-0.45266699999999999</v>
      </c>
      <c r="AA20" s="168">
        <v>-0.37527300000000002</v>
      </c>
      <c r="AB20" s="168">
        <v>-0.39957500000000001</v>
      </c>
      <c r="AC20" s="168">
        <v>-0.43408999999999998</v>
      </c>
      <c r="AD20" s="168">
        <v>-0.35388399999999998</v>
      </c>
      <c r="AE20" s="168">
        <v>-0.39364900000000003</v>
      </c>
      <c r="AF20" s="168">
        <v>-0.45976099999999998</v>
      </c>
      <c r="AG20" s="168">
        <v>-0.41492099999999998</v>
      </c>
      <c r="AH20" s="168">
        <v>-0.45024399999999998</v>
      </c>
      <c r="AI20" s="168">
        <v>-0.390656</v>
      </c>
      <c r="AJ20" s="168">
        <v>-0.43077100000000002</v>
      </c>
      <c r="AK20" s="168">
        <v>-0.43722800000000001</v>
      </c>
      <c r="AL20" s="168">
        <v>-0.48331800000000003</v>
      </c>
      <c r="AM20" s="168">
        <v>-0.481377</v>
      </c>
      <c r="AN20" s="168">
        <v>-0.47426099999999999</v>
      </c>
      <c r="AO20" s="168">
        <v>-0.53672799999999998</v>
      </c>
      <c r="AP20" s="168">
        <v>-0.490311</v>
      </c>
      <c r="AQ20" s="168">
        <v>-0.46257199999999998</v>
      </c>
      <c r="AR20" s="168">
        <v>-0.51341899999999996</v>
      </c>
      <c r="AS20" s="168">
        <v>-0.47698000000000002</v>
      </c>
      <c r="AT20" s="168">
        <v>-0.50797400000000004</v>
      </c>
      <c r="AU20" s="168">
        <v>-0.50379200000000002</v>
      </c>
      <c r="AV20" s="168">
        <v>-0.43515300000000001</v>
      </c>
      <c r="AW20" s="168">
        <v>-0.48816959999999998</v>
      </c>
      <c r="AX20" s="168">
        <v>-0.47376170000000001</v>
      </c>
      <c r="AY20" s="258">
        <v>-0.48842950000000002</v>
      </c>
      <c r="AZ20" s="258">
        <v>-0.50503089999999995</v>
      </c>
      <c r="BA20" s="258">
        <v>-0.49342930000000002</v>
      </c>
      <c r="BB20" s="258">
        <v>-0.48739110000000002</v>
      </c>
      <c r="BC20" s="258">
        <v>-0.5022044</v>
      </c>
      <c r="BD20" s="258">
        <v>-0.49653160000000002</v>
      </c>
      <c r="BE20" s="258">
        <v>-0.48429309999999998</v>
      </c>
      <c r="BF20" s="258">
        <v>-0.48251270000000002</v>
      </c>
      <c r="BG20" s="258">
        <v>-0.49114679999999999</v>
      </c>
      <c r="BH20" s="258">
        <v>-0.50573449999999998</v>
      </c>
      <c r="BI20" s="258">
        <v>-0.50601269999999998</v>
      </c>
      <c r="BJ20" s="258">
        <v>-0.53520679999999998</v>
      </c>
      <c r="BK20" s="258">
        <v>-0.50762870000000004</v>
      </c>
      <c r="BL20" s="258">
        <v>-0.4946334</v>
      </c>
      <c r="BM20" s="258">
        <v>-0.4833749</v>
      </c>
      <c r="BN20" s="258">
        <v>-0.47720180000000001</v>
      </c>
      <c r="BO20" s="258">
        <v>-0.50198900000000002</v>
      </c>
      <c r="BP20" s="258">
        <v>-0.49668960000000001</v>
      </c>
      <c r="BQ20" s="258">
        <v>-0.47428690000000001</v>
      </c>
      <c r="BR20" s="258">
        <v>-0.50219130000000001</v>
      </c>
      <c r="BS20" s="258">
        <v>-0.48032829999999999</v>
      </c>
      <c r="BT20" s="258">
        <v>-0.49347829999999998</v>
      </c>
      <c r="BU20" s="258">
        <v>-0.49228040000000001</v>
      </c>
      <c r="BV20" s="258">
        <v>-0.50060369999999998</v>
      </c>
    </row>
    <row r="21" spans="1:74" x14ac:dyDescent="0.25">
      <c r="A21" s="471" t="s">
        <v>900</v>
      </c>
      <c r="B21" s="472" t="s">
        <v>909</v>
      </c>
      <c r="C21" s="168">
        <v>-1.0311790000000001</v>
      </c>
      <c r="D21" s="168">
        <v>-1.0643549999999999</v>
      </c>
      <c r="E21" s="168">
        <v>-1.137583</v>
      </c>
      <c r="F21" s="168">
        <v>-1.1718329999999999</v>
      </c>
      <c r="G21" s="168">
        <v>-0.95726100000000003</v>
      </c>
      <c r="H21" s="168">
        <v>-1.1572720000000001</v>
      </c>
      <c r="I21" s="168">
        <v>-1.134045</v>
      </c>
      <c r="J21" s="168">
        <v>-1.033169</v>
      </c>
      <c r="K21" s="168">
        <v>-1.013131</v>
      </c>
      <c r="L21" s="168">
        <v>-1.2844390000000001</v>
      </c>
      <c r="M21" s="168">
        <v>-1.181886</v>
      </c>
      <c r="N21" s="168">
        <v>-1.457379</v>
      </c>
      <c r="O21" s="168">
        <v>-1.201052</v>
      </c>
      <c r="P21" s="168">
        <v>-0.96134900000000001</v>
      </c>
      <c r="Q21" s="168">
        <v>-1.059785</v>
      </c>
      <c r="R21" s="168">
        <v>-1.30061</v>
      </c>
      <c r="S21" s="168">
        <v>-1.169959</v>
      </c>
      <c r="T21" s="168">
        <v>-1.3070360000000001</v>
      </c>
      <c r="U21" s="168">
        <v>-1.156085</v>
      </c>
      <c r="V21" s="168">
        <v>-1.2765340000000001</v>
      </c>
      <c r="W21" s="168">
        <v>-1.224502</v>
      </c>
      <c r="X21" s="168">
        <v>-1.1246240000000001</v>
      </c>
      <c r="Y21" s="168">
        <v>-1.359056</v>
      </c>
      <c r="Z21" s="168">
        <v>-1.2307779999999999</v>
      </c>
      <c r="AA21" s="168">
        <v>-1.2274689999999999</v>
      </c>
      <c r="AB21" s="168">
        <v>-1.149994</v>
      </c>
      <c r="AC21" s="168">
        <v>-1.2060839999999999</v>
      </c>
      <c r="AD21" s="168">
        <v>-1.3134920000000001</v>
      </c>
      <c r="AE21" s="168">
        <v>-1.2839929999999999</v>
      </c>
      <c r="AF21" s="168">
        <v>-1.438733</v>
      </c>
      <c r="AG21" s="168">
        <v>-1.2515000000000001</v>
      </c>
      <c r="AH21" s="168">
        <v>-1.3592740000000001</v>
      </c>
      <c r="AI21" s="168">
        <v>-1.2004570000000001</v>
      </c>
      <c r="AJ21" s="168">
        <v>-1.3140160000000001</v>
      </c>
      <c r="AK21" s="168">
        <v>-1.1867829999999999</v>
      </c>
      <c r="AL21" s="168">
        <v>-1.318559</v>
      </c>
      <c r="AM21" s="168">
        <v>-1.2766580000000001</v>
      </c>
      <c r="AN21" s="168">
        <v>-1.3647800000000001</v>
      </c>
      <c r="AO21" s="168">
        <v>-1.5421210000000001</v>
      </c>
      <c r="AP21" s="168">
        <v>-1.3718520000000001</v>
      </c>
      <c r="AQ21" s="168">
        <v>-1.3979429999999999</v>
      </c>
      <c r="AR21" s="168">
        <v>-1.4153009999999999</v>
      </c>
      <c r="AS21" s="168">
        <v>-1.46096</v>
      </c>
      <c r="AT21" s="168">
        <v>-1.3713120000000001</v>
      </c>
      <c r="AU21" s="168">
        <v>-1.5086299999999999</v>
      </c>
      <c r="AV21" s="168">
        <v>-1.589224</v>
      </c>
      <c r="AW21" s="168">
        <v>-1.5666</v>
      </c>
      <c r="AX21" s="168">
        <v>-1.5880989676999999</v>
      </c>
      <c r="AY21" s="258">
        <v>-1.5041880000000001</v>
      </c>
      <c r="AZ21" s="258">
        <v>-1.5066839999999999</v>
      </c>
      <c r="BA21" s="258">
        <v>-1.4623839999999999</v>
      </c>
      <c r="BB21" s="258">
        <v>-1.4846980000000001</v>
      </c>
      <c r="BC21" s="258">
        <v>-1.506769</v>
      </c>
      <c r="BD21" s="258">
        <v>-1.426096</v>
      </c>
      <c r="BE21" s="258">
        <v>-1.48864</v>
      </c>
      <c r="BF21" s="258">
        <v>-1.385068</v>
      </c>
      <c r="BG21" s="258">
        <v>-1.5130440000000001</v>
      </c>
      <c r="BH21" s="258">
        <v>-1.482742</v>
      </c>
      <c r="BI21" s="258">
        <v>-1.3832450000000001</v>
      </c>
      <c r="BJ21" s="258">
        <v>-1.4574720000000001</v>
      </c>
      <c r="BK21" s="258">
        <v>-1.4487049999999999</v>
      </c>
      <c r="BL21" s="258">
        <v>-1.453749</v>
      </c>
      <c r="BM21" s="258">
        <v>-1.42065</v>
      </c>
      <c r="BN21" s="258">
        <v>-1.4976430000000001</v>
      </c>
      <c r="BO21" s="258">
        <v>-1.5515620000000001</v>
      </c>
      <c r="BP21" s="258">
        <v>-1.4327490000000001</v>
      </c>
      <c r="BQ21" s="258">
        <v>-1.4723139999999999</v>
      </c>
      <c r="BR21" s="258">
        <v>-1.3802779999999999</v>
      </c>
      <c r="BS21" s="258">
        <v>-1.4950030000000001</v>
      </c>
      <c r="BT21" s="258">
        <v>-1.455641</v>
      </c>
      <c r="BU21" s="258">
        <v>-1.350087</v>
      </c>
      <c r="BV21" s="258">
        <v>-1.437066</v>
      </c>
    </row>
    <row r="22" spans="1:74" x14ac:dyDescent="0.25">
      <c r="A22" s="471" t="s">
        <v>901</v>
      </c>
      <c r="B22" s="472" t="s">
        <v>902</v>
      </c>
      <c r="C22" s="168">
        <v>-0.27883000000000002</v>
      </c>
      <c r="D22" s="168">
        <v>-0.331293</v>
      </c>
      <c r="E22" s="168">
        <v>-0.289524</v>
      </c>
      <c r="F22" s="168">
        <v>-0.33490199999999998</v>
      </c>
      <c r="G22" s="168">
        <v>-0.33559699999999998</v>
      </c>
      <c r="H22" s="168">
        <v>-0.26724599999999998</v>
      </c>
      <c r="I22" s="168">
        <v>-0.35758299999999998</v>
      </c>
      <c r="J22" s="168">
        <v>-0.36327700000000002</v>
      </c>
      <c r="K22" s="168">
        <v>-0.309307</v>
      </c>
      <c r="L22" s="168">
        <v>-0.42966700000000002</v>
      </c>
      <c r="M22" s="168">
        <v>-0.35767599999999999</v>
      </c>
      <c r="N22" s="168">
        <v>-0.22337099999999999</v>
      </c>
      <c r="O22" s="168">
        <v>-0.32599600000000001</v>
      </c>
      <c r="P22" s="168">
        <v>-0.285798</v>
      </c>
      <c r="Q22" s="168">
        <v>-0.41586000000000001</v>
      </c>
      <c r="R22" s="168">
        <v>-0.41188900000000001</v>
      </c>
      <c r="S22" s="168">
        <v>-0.44028800000000001</v>
      </c>
      <c r="T22" s="168">
        <v>-0.37187199999999998</v>
      </c>
      <c r="U22" s="168">
        <v>-0.41281000000000001</v>
      </c>
      <c r="V22" s="168">
        <v>-0.43709500000000001</v>
      </c>
      <c r="W22" s="168">
        <v>-0.29815399999999997</v>
      </c>
      <c r="X22" s="168">
        <v>-0.39267400000000002</v>
      </c>
      <c r="Y22" s="168">
        <v>-0.37167299999999998</v>
      </c>
      <c r="Z22" s="168">
        <v>-0.286856</v>
      </c>
      <c r="AA22" s="168">
        <v>-0.25077199999999999</v>
      </c>
      <c r="AB22" s="168">
        <v>-0.298591</v>
      </c>
      <c r="AC22" s="168">
        <v>-0.33574599999999999</v>
      </c>
      <c r="AD22" s="168">
        <v>-0.43086600000000003</v>
      </c>
      <c r="AE22" s="168">
        <v>-0.48691499999999999</v>
      </c>
      <c r="AF22" s="168">
        <v>-0.42652299999999999</v>
      </c>
      <c r="AG22" s="168">
        <v>-0.345447</v>
      </c>
      <c r="AH22" s="168">
        <v>-0.32774199999999998</v>
      </c>
      <c r="AI22" s="168">
        <v>-0.43238399999999999</v>
      </c>
      <c r="AJ22" s="168">
        <v>-0.377442</v>
      </c>
      <c r="AK22" s="168">
        <v>-0.37562600000000002</v>
      </c>
      <c r="AL22" s="168">
        <v>-0.389403</v>
      </c>
      <c r="AM22" s="168">
        <v>-0.42275400000000002</v>
      </c>
      <c r="AN22" s="168">
        <v>-0.41521200000000003</v>
      </c>
      <c r="AO22" s="168">
        <v>-0.42899700000000002</v>
      </c>
      <c r="AP22" s="168">
        <v>-0.47478300000000001</v>
      </c>
      <c r="AQ22" s="168">
        <v>-0.36726300000000001</v>
      </c>
      <c r="AR22" s="168">
        <v>-0.40422999999999998</v>
      </c>
      <c r="AS22" s="168">
        <v>-0.36354399999999998</v>
      </c>
      <c r="AT22" s="168">
        <v>-0.43463000000000002</v>
      </c>
      <c r="AU22" s="168">
        <v>-0.47366799999999998</v>
      </c>
      <c r="AV22" s="168">
        <v>-0.44089699999999998</v>
      </c>
      <c r="AW22" s="168">
        <v>-0.48466979999999998</v>
      </c>
      <c r="AX22" s="168">
        <v>-0.49094729999999998</v>
      </c>
      <c r="AY22" s="258">
        <v>-0.40250039999999998</v>
      </c>
      <c r="AZ22" s="258">
        <v>-0.47182689999999999</v>
      </c>
      <c r="BA22" s="258">
        <v>-0.50494799999999995</v>
      </c>
      <c r="BB22" s="258">
        <v>-0.48253099999999999</v>
      </c>
      <c r="BC22" s="258">
        <v>-0.50943110000000003</v>
      </c>
      <c r="BD22" s="258">
        <v>-0.49727070000000001</v>
      </c>
      <c r="BE22" s="258">
        <v>-0.51651049999999998</v>
      </c>
      <c r="BF22" s="258">
        <v>-0.48936760000000001</v>
      </c>
      <c r="BG22" s="258">
        <v>-0.49957869999999999</v>
      </c>
      <c r="BH22" s="258">
        <v>-0.48220200000000002</v>
      </c>
      <c r="BI22" s="258">
        <v>-0.48577690000000001</v>
      </c>
      <c r="BJ22" s="258">
        <v>-0.47498050000000003</v>
      </c>
      <c r="BK22" s="258">
        <v>-0.5242831</v>
      </c>
      <c r="BL22" s="258">
        <v>-0.49007830000000002</v>
      </c>
      <c r="BM22" s="258">
        <v>-0.54477600000000004</v>
      </c>
      <c r="BN22" s="258">
        <v>-0.57269110000000001</v>
      </c>
      <c r="BO22" s="258">
        <v>-0.5838951</v>
      </c>
      <c r="BP22" s="258">
        <v>-0.58604000000000001</v>
      </c>
      <c r="BQ22" s="258">
        <v>-0.57432850000000002</v>
      </c>
      <c r="BR22" s="258">
        <v>-0.57776590000000005</v>
      </c>
      <c r="BS22" s="258">
        <v>-0.5718839</v>
      </c>
      <c r="BT22" s="258">
        <v>-0.51775009999999999</v>
      </c>
      <c r="BU22" s="258">
        <v>-0.50905319999999998</v>
      </c>
      <c r="BV22" s="258">
        <v>-0.49512109999999998</v>
      </c>
    </row>
    <row r="23" spans="1:74" x14ac:dyDescent="0.25">
      <c r="A23" s="471" t="s">
        <v>170</v>
      </c>
      <c r="B23" s="472" t="s">
        <v>903</v>
      </c>
      <c r="C23" s="168">
        <v>-0.28094599999999997</v>
      </c>
      <c r="D23" s="168">
        <v>-0.36170099999999999</v>
      </c>
      <c r="E23" s="168">
        <v>-0.183528</v>
      </c>
      <c r="F23" s="168">
        <v>-0.27321200000000001</v>
      </c>
      <c r="G23" s="168">
        <v>-0.13653999999999999</v>
      </c>
      <c r="H23" s="168">
        <v>-0.17069400000000001</v>
      </c>
      <c r="I23" s="168">
        <v>-0.16001599999999999</v>
      </c>
      <c r="J23" s="168">
        <v>-0.12271899999999999</v>
      </c>
      <c r="K23" s="168">
        <v>-0.20241999999999999</v>
      </c>
      <c r="L23" s="168">
        <v>-0.15822900000000001</v>
      </c>
      <c r="M23" s="168">
        <v>-0.168792</v>
      </c>
      <c r="N23" s="168">
        <v>-9.3992999999999993E-2</v>
      </c>
      <c r="O23" s="168">
        <v>-0.18290500000000001</v>
      </c>
      <c r="P23" s="168">
        <v>-0.27209100000000003</v>
      </c>
      <c r="Q23" s="168">
        <v>-0.21804999999999999</v>
      </c>
      <c r="R23" s="168">
        <v>-0.212726</v>
      </c>
      <c r="S23" s="168">
        <v>-0.21076900000000001</v>
      </c>
      <c r="T23" s="168">
        <v>-0.19778200000000001</v>
      </c>
      <c r="U23" s="168">
        <v>-0.16281799999999999</v>
      </c>
      <c r="V23" s="168">
        <v>-0.16953599999999999</v>
      </c>
      <c r="W23" s="168">
        <v>-0.19464899999999999</v>
      </c>
      <c r="X23" s="168">
        <v>-0.159223</v>
      </c>
      <c r="Y23" s="168">
        <v>-0.18715899999999999</v>
      </c>
      <c r="Z23" s="168">
        <v>-0.19587599999999999</v>
      </c>
      <c r="AA23" s="168">
        <v>-0.18923899999999999</v>
      </c>
      <c r="AB23" s="168">
        <v>-0.177649</v>
      </c>
      <c r="AC23" s="168">
        <v>-0.157309</v>
      </c>
      <c r="AD23" s="168">
        <v>-0.16811200000000001</v>
      </c>
      <c r="AE23" s="168">
        <v>-0.14660599999999999</v>
      </c>
      <c r="AF23" s="168">
        <v>-0.192936</v>
      </c>
      <c r="AG23" s="168">
        <v>-0.18790799999999999</v>
      </c>
      <c r="AH23" s="168">
        <v>-0.177645</v>
      </c>
      <c r="AI23" s="168">
        <v>-0.21041399999999999</v>
      </c>
      <c r="AJ23" s="168">
        <v>-0.104409</v>
      </c>
      <c r="AK23" s="168">
        <v>-0.176619</v>
      </c>
      <c r="AL23" s="168">
        <v>-0.17014799999999999</v>
      </c>
      <c r="AM23" s="168">
        <v>-0.15734500000000001</v>
      </c>
      <c r="AN23" s="168">
        <v>-0.160609</v>
      </c>
      <c r="AO23" s="168">
        <v>-0.12942699999999999</v>
      </c>
      <c r="AP23" s="168">
        <v>-0.145014</v>
      </c>
      <c r="AQ23" s="168">
        <v>-5.6718999999999999E-2</v>
      </c>
      <c r="AR23" s="168">
        <v>-6.4911999999999997E-2</v>
      </c>
      <c r="AS23" s="168">
        <v>-6.7613999999999994E-2</v>
      </c>
      <c r="AT23" s="168">
        <v>-5.3828000000000001E-2</v>
      </c>
      <c r="AU23" s="168">
        <v>-4.8978000000000001E-2</v>
      </c>
      <c r="AV23" s="168">
        <v>-4.1450000000000001E-2</v>
      </c>
      <c r="AW23" s="168">
        <v>-0.1691462</v>
      </c>
      <c r="AX23" s="168">
        <v>-9.02168E-2</v>
      </c>
      <c r="AY23" s="258">
        <v>-0.1217159</v>
      </c>
      <c r="AZ23" s="258">
        <v>-0.15030750000000001</v>
      </c>
      <c r="BA23" s="258">
        <v>-0.11173429999999999</v>
      </c>
      <c r="BB23" s="258">
        <v>-0.10156129999999999</v>
      </c>
      <c r="BC23" s="258">
        <v>-8.0982200000000004E-2</v>
      </c>
      <c r="BD23" s="258">
        <v>-7.6181200000000004E-2</v>
      </c>
      <c r="BE23" s="258">
        <v>-6.6924600000000001E-2</v>
      </c>
      <c r="BF23" s="258">
        <v>-8.4531200000000001E-2</v>
      </c>
      <c r="BG23" s="258">
        <v>-8.6484800000000001E-2</v>
      </c>
      <c r="BH23" s="258">
        <v>-9.5381099999999996E-2</v>
      </c>
      <c r="BI23" s="258">
        <v>-9.332E-2</v>
      </c>
      <c r="BJ23" s="258">
        <v>-0.10282289999999999</v>
      </c>
      <c r="BK23" s="258">
        <v>-0.1226772</v>
      </c>
      <c r="BL23" s="258">
        <v>-0.14795920000000001</v>
      </c>
      <c r="BM23" s="258">
        <v>-0.1046402</v>
      </c>
      <c r="BN23" s="258">
        <v>-0.112598</v>
      </c>
      <c r="BO23" s="258">
        <v>-9.31863E-2</v>
      </c>
      <c r="BP23" s="258">
        <v>-9.00479E-2</v>
      </c>
      <c r="BQ23" s="258">
        <v>-7.9140100000000005E-2</v>
      </c>
      <c r="BR23" s="258">
        <v>-9.7666100000000006E-2</v>
      </c>
      <c r="BS23" s="258">
        <v>-9.8389500000000005E-2</v>
      </c>
      <c r="BT23" s="258">
        <v>-0.10709059999999999</v>
      </c>
      <c r="BU23" s="258">
        <v>-0.10314520000000001</v>
      </c>
      <c r="BV23" s="258">
        <v>-0.1127373</v>
      </c>
    </row>
    <row r="24" spans="1:74" ht="10" x14ac:dyDescent="0.2">
      <c r="A24" s="471"/>
      <c r="B24" s="472"/>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c r="AW24" s="126"/>
      <c r="AX24" s="126"/>
      <c r="AY24" s="293"/>
      <c r="AZ24" s="293"/>
      <c r="BA24" s="293"/>
      <c r="BB24" s="293"/>
      <c r="BC24" s="293"/>
      <c r="BD24" s="293"/>
      <c r="BE24" s="293"/>
      <c r="BF24" s="293"/>
      <c r="BG24" s="293"/>
      <c r="BH24" s="293"/>
      <c r="BI24" s="293"/>
      <c r="BJ24" s="293"/>
      <c r="BK24" s="293"/>
      <c r="BL24" s="293"/>
      <c r="BM24" s="293"/>
      <c r="BN24" s="293"/>
      <c r="BO24" s="293"/>
      <c r="BP24" s="293"/>
      <c r="BQ24" s="293"/>
      <c r="BR24" s="293"/>
      <c r="BS24" s="293"/>
      <c r="BT24" s="293"/>
      <c r="BU24" s="293"/>
      <c r="BV24" s="293"/>
    </row>
    <row r="25" spans="1:74" x14ac:dyDescent="0.25">
      <c r="A25" s="470"/>
      <c r="B25" s="122" t="s">
        <v>904</v>
      </c>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c r="AW25" s="126"/>
      <c r="AX25" s="126"/>
      <c r="AY25" s="293"/>
      <c r="AZ25" s="293"/>
      <c r="BA25" s="293"/>
      <c r="BB25" s="293"/>
      <c r="BC25" s="293"/>
      <c r="BD25" s="293"/>
      <c r="BE25" s="293"/>
      <c r="BF25" s="293"/>
      <c r="BG25" s="293"/>
      <c r="BH25" s="293"/>
      <c r="BI25" s="293"/>
      <c r="BJ25" s="293"/>
      <c r="BK25" s="293"/>
      <c r="BL25" s="293"/>
      <c r="BM25" s="293"/>
      <c r="BN25" s="293"/>
      <c r="BO25" s="293"/>
      <c r="BP25" s="293"/>
      <c r="BQ25" s="293"/>
      <c r="BR25" s="293"/>
      <c r="BS25" s="293"/>
      <c r="BT25" s="293"/>
      <c r="BU25" s="293"/>
      <c r="BV25" s="293"/>
    </row>
    <row r="26" spans="1:74" x14ac:dyDescent="0.25">
      <c r="A26" s="471" t="s">
        <v>905</v>
      </c>
      <c r="B26" s="472" t="s">
        <v>902</v>
      </c>
      <c r="C26" s="168">
        <v>0.53683899999999996</v>
      </c>
      <c r="D26" s="168">
        <v>0.47444900000000001</v>
      </c>
      <c r="E26" s="168">
        <v>0.37206499999999998</v>
      </c>
      <c r="F26" s="168">
        <v>0.23130000000000001</v>
      </c>
      <c r="G26" s="168">
        <v>0.240451</v>
      </c>
      <c r="H26" s="168">
        <v>0.27343299999999998</v>
      </c>
      <c r="I26" s="168">
        <v>0.29816100000000001</v>
      </c>
      <c r="J26" s="168">
        <v>0.28458099999999997</v>
      </c>
      <c r="K26" s="168">
        <v>0.37943300000000002</v>
      </c>
      <c r="L26" s="168">
        <v>0.46100000000000002</v>
      </c>
      <c r="M26" s="168">
        <v>0.49673299999999998</v>
      </c>
      <c r="N26" s="168">
        <v>0.45796799999999999</v>
      </c>
      <c r="O26" s="168">
        <v>0.45957999999999999</v>
      </c>
      <c r="P26" s="168">
        <v>0.37292900000000001</v>
      </c>
      <c r="Q26" s="168">
        <v>0.35212900000000003</v>
      </c>
      <c r="R26" s="168">
        <v>0.29170000000000001</v>
      </c>
      <c r="S26" s="168">
        <v>0.29112900000000003</v>
      </c>
      <c r="T26" s="168">
        <v>0.28249999999999997</v>
      </c>
      <c r="U26" s="168">
        <v>0.285806</v>
      </c>
      <c r="V26" s="168">
        <v>0.292742</v>
      </c>
      <c r="W26" s="168">
        <v>0.36509999999999998</v>
      </c>
      <c r="X26" s="168">
        <v>0.47119299999999997</v>
      </c>
      <c r="Y26" s="168">
        <v>0.53800000000000003</v>
      </c>
      <c r="Z26" s="168">
        <v>0.58370999999999995</v>
      </c>
      <c r="AA26" s="168">
        <v>0.48264499999999999</v>
      </c>
      <c r="AB26" s="168">
        <v>0.43864300000000001</v>
      </c>
      <c r="AC26" s="168">
        <v>0.361097</v>
      </c>
      <c r="AD26" s="168">
        <v>0.32690000000000002</v>
      </c>
      <c r="AE26" s="168">
        <v>0.27809699999999998</v>
      </c>
      <c r="AF26" s="168">
        <v>0.257633</v>
      </c>
      <c r="AG26" s="168">
        <v>0.274032</v>
      </c>
      <c r="AH26" s="168">
        <v>0.28819400000000001</v>
      </c>
      <c r="AI26" s="168">
        <v>0.42420000000000002</v>
      </c>
      <c r="AJ26" s="168">
        <v>0.50283900000000004</v>
      </c>
      <c r="AK26" s="168">
        <v>0.56753399999999998</v>
      </c>
      <c r="AL26" s="168">
        <v>0.54438799999999998</v>
      </c>
      <c r="AM26" s="168">
        <v>0.55364500000000005</v>
      </c>
      <c r="AN26" s="168">
        <v>0.49689299999999997</v>
      </c>
      <c r="AO26" s="168">
        <v>0.38296799999999998</v>
      </c>
      <c r="AP26" s="168">
        <v>0.31306699999999998</v>
      </c>
      <c r="AQ26" s="168">
        <v>0.27387099999999998</v>
      </c>
      <c r="AR26" s="168">
        <v>0.29753400000000002</v>
      </c>
      <c r="AS26" s="168">
        <v>0.29648400000000003</v>
      </c>
      <c r="AT26" s="168">
        <v>0.30877399999999999</v>
      </c>
      <c r="AU26" s="168">
        <v>0.44716699999999998</v>
      </c>
      <c r="AV26" s="168">
        <v>0.53648399999999996</v>
      </c>
      <c r="AW26" s="168">
        <v>0.52654990000000002</v>
      </c>
      <c r="AX26" s="168">
        <v>0.52805290000000005</v>
      </c>
      <c r="AY26" s="258">
        <v>0.46778750000000002</v>
      </c>
      <c r="AZ26" s="258">
        <v>0.4289924</v>
      </c>
      <c r="BA26" s="258">
        <v>0.35759760000000002</v>
      </c>
      <c r="BB26" s="258">
        <v>0.3115598</v>
      </c>
      <c r="BC26" s="258">
        <v>0.26742529999999998</v>
      </c>
      <c r="BD26" s="258">
        <v>0.28017730000000002</v>
      </c>
      <c r="BE26" s="258">
        <v>0.2732522</v>
      </c>
      <c r="BF26" s="258">
        <v>0.29307090000000002</v>
      </c>
      <c r="BG26" s="258">
        <v>0.38053730000000002</v>
      </c>
      <c r="BH26" s="258">
        <v>0.47039839999999999</v>
      </c>
      <c r="BI26" s="258">
        <v>0.54399379999999997</v>
      </c>
      <c r="BJ26" s="258">
        <v>0.53414439999999996</v>
      </c>
      <c r="BK26" s="258">
        <v>0.41725060000000003</v>
      </c>
      <c r="BL26" s="258">
        <v>0.3956192</v>
      </c>
      <c r="BM26" s="258">
        <v>0.33165509999999998</v>
      </c>
      <c r="BN26" s="258">
        <v>0.28218409999999999</v>
      </c>
      <c r="BO26" s="258">
        <v>0.2534457</v>
      </c>
      <c r="BP26" s="258">
        <v>0.25263069999999999</v>
      </c>
      <c r="BQ26" s="258">
        <v>0.2491893</v>
      </c>
      <c r="BR26" s="258">
        <v>0.26656740000000001</v>
      </c>
      <c r="BS26" s="258">
        <v>0.37368030000000002</v>
      </c>
      <c r="BT26" s="258">
        <v>0.43643880000000002</v>
      </c>
      <c r="BU26" s="258">
        <v>0.51119139999999996</v>
      </c>
      <c r="BV26" s="258">
        <v>0.51076080000000001</v>
      </c>
    </row>
    <row r="27" spans="1:74" x14ac:dyDescent="0.25">
      <c r="A27" s="471" t="s">
        <v>726</v>
      </c>
      <c r="B27" s="472" t="s">
        <v>903</v>
      </c>
      <c r="C27" s="168">
        <v>0.16106400000000001</v>
      </c>
      <c r="D27" s="168">
        <v>0.16520599999999999</v>
      </c>
      <c r="E27" s="168">
        <v>0.12683800000000001</v>
      </c>
      <c r="F27" s="168">
        <v>8.5932999999999995E-2</v>
      </c>
      <c r="G27" s="168">
        <v>9.5644999999999994E-2</v>
      </c>
      <c r="H27" s="168">
        <v>0.12903300000000001</v>
      </c>
      <c r="I27" s="168">
        <v>0.15764500000000001</v>
      </c>
      <c r="J27" s="168">
        <v>0.13758000000000001</v>
      </c>
      <c r="K27" s="168">
        <v>0.156833</v>
      </c>
      <c r="L27" s="168">
        <v>0.12590299999999999</v>
      </c>
      <c r="M27" s="168">
        <v>0.14063300000000001</v>
      </c>
      <c r="N27" s="168">
        <v>0.11258</v>
      </c>
      <c r="O27" s="168">
        <v>0.13383900000000001</v>
      </c>
      <c r="P27" s="168">
        <v>0.109857</v>
      </c>
      <c r="Q27" s="168">
        <v>0.16819400000000001</v>
      </c>
      <c r="R27" s="168">
        <v>0.15976699999999999</v>
      </c>
      <c r="S27" s="168">
        <v>0.13916100000000001</v>
      </c>
      <c r="T27" s="168">
        <v>0.13173299999999999</v>
      </c>
      <c r="U27" s="168">
        <v>0.14622599999999999</v>
      </c>
      <c r="V27" s="168">
        <v>0.14064499999999999</v>
      </c>
      <c r="W27" s="168">
        <v>0.1792</v>
      </c>
      <c r="X27" s="168">
        <v>0.22522600000000001</v>
      </c>
      <c r="Y27" s="168">
        <v>0.23669999999999999</v>
      </c>
      <c r="Z27" s="168">
        <v>0.22222600000000001</v>
      </c>
      <c r="AA27" s="168">
        <v>0.17058100000000001</v>
      </c>
      <c r="AB27" s="168">
        <v>0.153893</v>
      </c>
      <c r="AC27" s="168">
        <v>0.17041899999999999</v>
      </c>
      <c r="AD27" s="168">
        <v>0.1426</v>
      </c>
      <c r="AE27" s="168">
        <v>0.174516</v>
      </c>
      <c r="AF27" s="168">
        <v>0.18126700000000001</v>
      </c>
      <c r="AG27" s="168">
        <v>0.19983899999999999</v>
      </c>
      <c r="AH27" s="168">
        <v>0.19877400000000001</v>
      </c>
      <c r="AI27" s="168">
        <v>0.18326700000000001</v>
      </c>
      <c r="AJ27" s="168">
        <v>0.14696799999999999</v>
      </c>
      <c r="AK27" s="168">
        <v>0.17013300000000001</v>
      </c>
      <c r="AL27" s="168">
        <v>0.180677</v>
      </c>
      <c r="AM27" s="168">
        <v>0.18932299999999999</v>
      </c>
      <c r="AN27" s="168">
        <v>0.18889300000000001</v>
      </c>
      <c r="AO27" s="168">
        <v>0.17199999999999999</v>
      </c>
      <c r="AP27" s="168">
        <v>0.18443300000000001</v>
      </c>
      <c r="AQ27" s="168">
        <v>0.20135500000000001</v>
      </c>
      <c r="AR27" s="168">
        <v>0.203566</v>
      </c>
      <c r="AS27" s="168">
        <v>0.172097</v>
      </c>
      <c r="AT27" s="168">
        <v>0.21238699999999999</v>
      </c>
      <c r="AU27" s="168">
        <v>0.23253299999999999</v>
      </c>
      <c r="AV27" s="168">
        <v>0.21090300000000001</v>
      </c>
      <c r="AW27" s="168">
        <v>0.18166019999999999</v>
      </c>
      <c r="AX27" s="168">
        <v>0.17532239999999999</v>
      </c>
      <c r="AY27" s="258">
        <v>0.16352900000000001</v>
      </c>
      <c r="AZ27" s="258">
        <v>0.15743009999999999</v>
      </c>
      <c r="BA27" s="258">
        <v>0.1788882</v>
      </c>
      <c r="BB27" s="258">
        <v>0.16699890000000001</v>
      </c>
      <c r="BC27" s="258">
        <v>0.17506720000000001</v>
      </c>
      <c r="BD27" s="258">
        <v>0.1753864</v>
      </c>
      <c r="BE27" s="258">
        <v>0.17566570000000001</v>
      </c>
      <c r="BF27" s="258">
        <v>0.1798158</v>
      </c>
      <c r="BG27" s="258">
        <v>0.19445309999999999</v>
      </c>
      <c r="BH27" s="258">
        <v>0.1826064</v>
      </c>
      <c r="BI27" s="258">
        <v>0.17706710000000001</v>
      </c>
      <c r="BJ27" s="258">
        <v>0.1702562</v>
      </c>
      <c r="BK27" s="258">
        <v>0.16055349999999999</v>
      </c>
      <c r="BL27" s="258">
        <v>0.1545192</v>
      </c>
      <c r="BM27" s="258">
        <v>0.1753864</v>
      </c>
      <c r="BN27" s="258">
        <v>0.16348650000000001</v>
      </c>
      <c r="BO27" s="258">
        <v>0.17172090000000001</v>
      </c>
      <c r="BP27" s="258">
        <v>0.17209060000000001</v>
      </c>
      <c r="BQ27" s="258">
        <v>0.17323740000000001</v>
      </c>
      <c r="BR27" s="258">
        <v>0.17671220000000001</v>
      </c>
      <c r="BS27" s="258">
        <v>0.1914622</v>
      </c>
      <c r="BT27" s="258">
        <v>0.18015680000000001</v>
      </c>
      <c r="BU27" s="258">
        <v>0.17564299999999999</v>
      </c>
      <c r="BV27" s="258">
        <v>0.16955709999999999</v>
      </c>
    </row>
    <row r="28" spans="1:74" ht="10" x14ac:dyDescent="0.2">
      <c r="A28" s="471"/>
      <c r="B28" s="472"/>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c r="AW28" s="126"/>
      <c r="AX28" s="126"/>
      <c r="AY28" s="293"/>
      <c r="AZ28" s="293"/>
      <c r="BA28" s="293"/>
      <c r="BB28" s="293"/>
      <c r="BC28" s="293"/>
      <c r="BD28" s="293"/>
      <c r="BE28" s="293"/>
      <c r="BF28" s="293"/>
      <c r="BG28" s="293"/>
      <c r="BH28" s="293"/>
      <c r="BI28" s="293"/>
      <c r="BJ28" s="293"/>
      <c r="BK28" s="293"/>
      <c r="BL28" s="293"/>
      <c r="BM28" s="293"/>
      <c r="BN28" s="293"/>
      <c r="BO28" s="293"/>
      <c r="BP28" s="293"/>
      <c r="BQ28" s="293"/>
      <c r="BR28" s="293"/>
      <c r="BS28" s="293"/>
      <c r="BT28" s="293"/>
      <c r="BU28" s="293"/>
      <c r="BV28" s="293"/>
    </row>
    <row r="29" spans="1:74" x14ac:dyDescent="0.25">
      <c r="A29" s="470"/>
      <c r="B29" s="122" t="s">
        <v>906</v>
      </c>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c r="AW29" s="126"/>
      <c r="AX29" s="126"/>
      <c r="AY29" s="293"/>
      <c r="AZ29" s="293"/>
      <c r="BA29" s="293"/>
      <c r="BB29" s="293"/>
      <c r="BC29" s="293"/>
      <c r="BD29" s="293"/>
      <c r="BE29" s="293"/>
      <c r="BF29" s="293"/>
      <c r="BG29" s="293"/>
      <c r="BH29" s="293"/>
      <c r="BI29" s="293"/>
      <c r="BJ29" s="293"/>
      <c r="BK29" s="293"/>
      <c r="BL29" s="293"/>
      <c r="BM29" s="293"/>
      <c r="BN29" s="293"/>
      <c r="BO29" s="293"/>
      <c r="BP29" s="293"/>
      <c r="BQ29" s="293"/>
      <c r="BR29" s="293"/>
      <c r="BS29" s="293"/>
      <c r="BT29" s="293"/>
      <c r="BU29" s="293"/>
      <c r="BV29" s="293"/>
    </row>
    <row r="30" spans="1:74" x14ac:dyDescent="0.25">
      <c r="A30" s="471" t="s">
        <v>907</v>
      </c>
      <c r="B30" s="472" t="s">
        <v>908</v>
      </c>
      <c r="C30" s="168">
        <v>1.711573</v>
      </c>
      <c r="D30" s="168">
        <v>1.710561</v>
      </c>
      <c r="E30" s="168">
        <v>1.7075359999999999</v>
      </c>
      <c r="F30" s="168">
        <v>1.5965940000000001</v>
      </c>
      <c r="G30" s="168">
        <v>1.682523</v>
      </c>
      <c r="H30" s="168">
        <v>1.757223</v>
      </c>
      <c r="I30" s="168">
        <v>1.8646</v>
      </c>
      <c r="J30" s="168">
        <v>1.651635</v>
      </c>
      <c r="K30" s="168">
        <v>1.488399</v>
      </c>
      <c r="L30" s="168">
        <v>1.6496409999999999</v>
      </c>
      <c r="M30" s="168">
        <v>1.9094640000000001</v>
      </c>
      <c r="N30" s="168">
        <v>1.887473</v>
      </c>
      <c r="O30" s="168">
        <v>1.835432</v>
      </c>
      <c r="P30" s="168">
        <v>1.2910219999999999</v>
      </c>
      <c r="Q30" s="168">
        <v>1.508181</v>
      </c>
      <c r="R30" s="168">
        <v>1.8415060000000001</v>
      </c>
      <c r="S30" s="168">
        <v>1.890746</v>
      </c>
      <c r="T30" s="168">
        <v>1.8508579999999999</v>
      </c>
      <c r="U30" s="168">
        <v>1.8181020000000001</v>
      </c>
      <c r="V30" s="168">
        <v>1.865248</v>
      </c>
      <c r="W30" s="168">
        <v>1.799255</v>
      </c>
      <c r="X30" s="168">
        <v>1.9137</v>
      </c>
      <c r="Y30" s="168">
        <v>1.931222</v>
      </c>
      <c r="Z30" s="168">
        <v>2.1026560000000001</v>
      </c>
      <c r="AA30" s="168">
        <v>2.1683400000000002</v>
      </c>
      <c r="AB30" s="168">
        <v>2.05396</v>
      </c>
      <c r="AC30" s="168">
        <v>2.0849419999999999</v>
      </c>
      <c r="AD30" s="168">
        <v>2.0661160000000001</v>
      </c>
      <c r="AE30" s="168">
        <v>1.9828669999999999</v>
      </c>
      <c r="AF30" s="168">
        <v>2.1184720000000001</v>
      </c>
      <c r="AG30" s="168">
        <v>2.1810149999999999</v>
      </c>
      <c r="AH30" s="168">
        <v>1.8494649999999999</v>
      </c>
      <c r="AI30" s="168">
        <v>1.9327780000000001</v>
      </c>
      <c r="AJ30" s="168">
        <v>2.0162939999999998</v>
      </c>
      <c r="AK30" s="168">
        <v>1.9639059999999999</v>
      </c>
      <c r="AL30" s="168">
        <v>1.8267139999999999</v>
      </c>
      <c r="AM30" s="168">
        <v>1.922785</v>
      </c>
      <c r="AN30" s="168">
        <v>2.0283820000000001</v>
      </c>
      <c r="AO30" s="168">
        <v>2.0188519999999999</v>
      </c>
      <c r="AP30" s="168">
        <v>2.136622</v>
      </c>
      <c r="AQ30" s="168">
        <v>2.246299</v>
      </c>
      <c r="AR30" s="168">
        <v>2.1943800000000002</v>
      </c>
      <c r="AS30" s="168">
        <v>2.2036980000000002</v>
      </c>
      <c r="AT30" s="168">
        <v>2.0089290000000002</v>
      </c>
      <c r="AU30" s="168">
        <v>2.003342</v>
      </c>
      <c r="AV30" s="168">
        <v>2.1028790000000002</v>
      </c>
      <c r="AW30" s="168">
        <v>2.1818650000000002</v>
      </c>
      <c r="AX30" s="168">
        <v>2.1916880000000001</v>
      </c>
      <c r="AY30" s="258">
        <v>2.2133240000000001</v>
      </c>
      <c r="AZ30" s="258">
        <v>2.2176520000000002</v>
      </c>
      <c r="BA30" s="258">
        <v>2.219274</v>
      </c>
      <c r="BB30" s="258">
        <v>2.2162470000000001</v>
      </c>
      <c r="BC30" s="258">
        <v>2.2141190000000002</v>
      </c>
      <c r="BD30" s="258">
        <v>2.219722</v>
      </c>
      <c r="BE30" s="258">
        <v>2.2181489999999999</v>
      </c>
      <c r="BF30" s="258">
        <v>2.20749</v>
      </c>
      <c r="BG30" s="258">
        <v>2.2258610000000001</v>
      </c>
      <c r="BH30" s="258">
        <v>2.2234940000000001</v>
      </c>
      <c r="BI30" s="258">
        <v>2.236605</v>
      </c>
      <c r="BJ30" s="258">
        <v>2.229142</v>
      </c>
      <c r="BK30" s="258">
        <v>2.2647309999999998</v>
      </c>
      <c r="BL30" s="258">
        <v>2.268815</v>
      </c>
      <c r="BM30" s="258">
        <v>2.269803</v>
      </c>
      <c r="BN30" s="258">
        <v>2.266124</v>
      </c>
      <c r="BO30" s="258">
        <v>2.264138</v>
      </c>
      <c r="BP30" s="258">
        <v>2.2696179999999999</v>
      </c>
      <c r="BQ30" s="258">
        <v>2.2690399999999999</v>
      </c>
      <c r="BR30" s="258">
        <v>2.2591570000000001</v>
      </c>
      <c r="BS30" s="258">
        <v>2.2770090000000001</v>
      </c>
      <c r="BT30" s="258">
        <v>2.2743869999999999</v>
      </c>
      <c r="BU30" s="258">
        <v>2.2872919999999999</v>
      </c>
      <c r="BV30" s="258">
        <v>2.2796859999999999</v>
      </c>
    </row>
    <row r="31" spans="1:74" x14ac:dyDescent="0.25">
      <c r="A31" s="471" t="s">
        <v>1000</v>
      </c>
      <c r="B31" s="472" t="s">
        <v>1002</v>
      </c>
      <c r="C31" s="168">
        <v>1.181208</v>
      </c>
      <c r="D31" s="168">
        <v>1.2566790000000001</v>
      </c>
      <c r="E31" s="168">
        <v>0.99173999999999995</v>
      </c>
      <c r="F31" s="168">
        <v>0.66613299999999998</v>
      </c>
      <c r="G31" s="168">
        <v>0.62525600000000003</v>
      </c>
      <c r="H31" s="168">
        <v>0.43659399999999998</v>
      </c>
      <c r="I31" s="168">
        <v>0.47702</v>
      </c>
      <c r="J31" s="168">
        <v>0.59131500000000004</v>
      </c>
      <c r="K31" s="168">
        <v>0.75750200000000001</v>
      </c>
      <c r="L31" s="168">
        <v>0.82252899999999995</v>
      </c>
      <c r="M31" s="168">
        <v>0.972414</v>
      </c>
      <c r="N31" s="168">
        <v>1.121653</v>
      </c>
      <c r="O31" s="168">
        <v>1.2706569999999999</v>
      </c>
      <c r="P31" s="168">
        <v>1.1016159999999999</v>
      </c>
      <c r="Q31" s="168">
        <v>0.95728000000000002</v>
      </c>
      <c r="R31" s="168">
        <v>0.61355700000000002</v>
      </c>
      <c r="S31" s="168">
        <v>0.64565399999999995</v>
      </c>
      <c r="T31" s="168">
        <v>0.58219699999999996</v>
      </c>
      <c r="U31" s="168">
        <v>0.63052799999999998</v>
      </c>
      <c r="V31" s="168">
        <v>0.60079000000000005</v>
      </c>
      <c r="W31" s="168">
        <v>0.713032</v>
      </c>
      <c r="X31" s="168">
        <v>0.82515099999999997</v>
      </c>
      <c r="Y31" s="168">
        <v>0.87257700000000005</v>
      </c>
      <c r="Z31" s="168">
        <v>1.1409640000000001</v>
      </c>
      <c r="AA31" s="168">
        <v>1.2938860000000001</v>
      </c>
      <c r="AB31" s="168">
        <v>1.238936</v>
      </c>
      <c r="AC31" s="168">
        <v>0.94149700000000003</v>
      </c>
      <c r="AD31" s="168">
        <v>0.68110899999999996</v>
      </c>
      <c r="AE31" s="168">
        <v>0.54032999999999998</v>
      </c>
      <c r="AF31" s="168">
        <v>0.56536799999999998</v>
      </c>
      <c r="AG31" s="168">
        <v>0.61279099999999997</v>
      </c>
      <c r="AH31" s="168">
        <v>0.56311299999999997</v>
      </c>
      <c r="AI31" s="168">
        <v>0.74560999999999999</v>
      </c>
      <c r="AJ31" s="168">
        <v>0.757822</v>
      </c>
      <c r="AK31" s="168">
        <v>0.98608399999999996</v>
      </c>
      <c r="AL31" s="168">
        <v>1.1039570000000001</v>
      </c>
      <c r="AM31" s="168">
        <v>1.0947290000000001</v>
      </c>
      <c r="AN31" s="168">
        <v>1.0462910000000001</v>
      </c>
      <c r="AO31" s="168">
        <v>0.80591199999999996</v>
      </c>
      <c r="AP31" s="168">
        <v>0.69211400000000001</v>
      </c>
      <c r="AQ31" s="168">
        <v>0.52008799999999999</v>
      </c>
      <c r="AR31" s="168">
        <v>0.63613299999999995</v>
      </c>
      <c r="AS31" s="168">
        <v>0.56910400000000005</v>
      </c>
      <c r="AT31" s="168">
        <v>0.65465499999999999</v>
      </c>
      <c r="AU31" s="168">
        <v>0.63623700000000005</v>
      </c>
      <c r="AV31" s="168">
        <v>0.89271100000000003</v>
      </c>
      <c r="AW31" s="168">
        <v>0.91474163333000003</v>
      </c>
      <c r="AX31" s="168">
        <v>1.0794514484</v>
      </c>
      <c r="AY31" s="258">
        <v>1.2133620000000001</v>
      </c>
      <c r="AZ31" s="258">
        <v>1.0837969999999999</v>
      </c>
      <c r="BA31" s="258">
        <v>0.93419850000000004</v>
      </c>
      <c r="BB31" s="258">
        <v>0.6870889</v>
      </c>
      <c r="BC31" s="258">
        <v>0.52023839999999999</v>
      </c>
      <c r="BD31" s="258">
        <v>0.59450380000000003</v>
      </c>
      <c r="BE31" s="258">
        <v>0.60919970000000001</v>
      </c>
      <c r="BF31" s="258">
        <v>0.62973089999999998</v>
      </c>
      <c r="BG31" s="258">
        <v>0.61762539999999999</v>
      </c>
      <c r="BH31" s="258">
        <v>0.8229419</v>
      </c>
      <c r="BI31" s="258">
        <v>1.0634889999999999</v>
      </c>
      <c r="BJ31" s="258">
        <v>1.162731</v>
      </c>
      <c r="BK31" s="258">
        <v>1.2433449999999999</v>
      </c>
      <c r="BL31" s="258">
        <v>1.114123</v>
      </c>
      <c r="BM31" s="258">
        <v>0.96367320000000001</v>
      </c>
      <c r="BN31" s="258">
        <v>0.69013959999999996</v>
      </c>
      <c r="BO31" s="258">
        <v>0.55004450000000005</v>
      </c>
      <c r="BP31" s="258">
        <v>0.62444540000000004</v>
      </c>
      <c r="BQ31" s="258">
        <v>0.63903189999999999</v>
      </c>
      <c r="BR31" s="258">
        <v>0.65967880000000001</v>
      </c>
      <c r="BS31" s="258">
        <v>0.64806019999999998</v>
      </c>
      <c r="BT31" s="258">
        <v>0.85262919999999998</v>
      </c>
      <c r="BU31" s="258">
        <v>1.0932519999999999</v>
      </c>
      <c r="BV31" s="258">
        <v>1.1929129999999999</v>
      </c>
    </row>
    <row r="32" spans="1:74" x14ac:dyDescent="0.25">
      <c r="A32" s="471" t="s">
        <v>1001</v>
      </c>
      <c r="B32" s="472" t="s">
        <v>1003</v>
      </c>
      <c r="C32" s="168">
        <v>0.283613</v>
      </c>
      <c r="D32" s="168">
        <v>0.25779299999999999</v>
      </c>
      <c r="E32" s="168">
        <v>0.25361299999999998</v>
      </c>
      <c r="F32" s="168">
        <v>0.28076699999999999</v>
      </c>
      <c r="G32" s="168">
        <v>0.27419399999999999</v>
      </c>
      <c r="H32" s="168">
        <v>0.26313300000000001</v>
      </c>
      <c r="I32" s="168">
        <v>0.27541900000000002</v>
      </c>
      <c r="J32" s="168">
        <v>0.25916099999999997</v>
      </c>
      <c r="K32" s="168">
        <v>0.28536699999999998</v>
      </c>
      <c r="L32" s="168">
        <v>0.29864499999999999</v>
      </c>
      <c r="M32" s="168">
        <v>0.29993300000000001</v>
      </c>
      <c r="N32" s="168">
        <v>0.29812899999999998</v>
      </c>
      <c r="O32" s="168">
        <v>0.32264500000000002</v>
      </c>
      <c r="P32" s="168">
        <v>0.26632099999999997</v>
      </c>
      <c r="Q32" s="168">
        <v>0.28154800000000002</v>
      </c>
      <c r="R32" s="168">
        <v>0.31236700000000001</v>
      </c>
      <c r="S32" s="168">
        <v>0.33790300000000001</v>
      </c>
      <c r="T32" s="168">
        <v>0.31786700000000001</v>
      </c>
      <c r="U32" s="168">
        <v>0.31119400000000003</v>
      </c>
      <c r="V32" s="168">
        <v>0.31103199999999998</v>
      </c>
      <c r="W32" s="168">
        <v>0.28570000000000001</v>
      </c>
      <c r="X32" s="168">
        <v>0.27645199999999998</v>
      </c>
      <c r="Y32" s="168">
        <v>0.31433299999999997</v>
      </c>
      <c r="Z32" s="168">
        <v>0.32351600000000003</v>
      </c>
      <c r="AA32" s="168">
        <v>0.29812899999999998</v>
      </c>
      <c r="AB32" s="168">
        <v>0.29049999999999998</v>
      </c>
      <c r="AC32" s="168">
        <v>0.304226</v>
      </c>
      <c r="AD32" s="168">
        <v>0.30213299999999998</v>
      </c>
      <c r="AE32" s="168">
        <v>0.29716100000000001</v>
      </c>
      <c r="AF32" s="168">
        <v>0.28060000000000002</v>
      </c>
      <c r="AG32" s="168">
        <v>0.28990300000000002</v>
      </c>
      <c r="AH32" s="168">
        <v>0.28135500000000002</v>
      </c>
      <c r="AI32" s="168">
        <v>0.26066699999999998</v>
      </c>
      <c r="AJ32" s="168">
        <v>0.231548</v>
      </c>
      <c r="AK32" s="168">
        <v>0.2404</v>
      </c>
      <c r="AL32" s="168">
        <v>0.237452</v>
      </c>
      <c r="AM32" s="168">
        <v>0.26106499999999999</v>
      </c>
      <c r="AN32" s="168">
        <v>0.244893</v>
      </c>
      <c r="AO32" s="168">
        <v>0.251774</v>
      </c>
      <c r="AP32" s="168">
        <v>0.27043299999999998</v>
      </c>
      <c r="AQ32" s="168">
        <v>0.27612900000000001</v>
      </c>
      <c r="AR32" s="168">
        <v>0.26726699999999998</v>
      </c>
      <c r="AS32" s="168">
        <v>0.26629000000000003</v>
      </c>
      <c r="AT32" s="168">
        <v>0.27222600000000002</v>
      </c>
      <c r="AU32" s="168">
        <v>0.259967</v>
      </c>
      <c r="AV32" s="168">
        <v>0.23916100000000001</v>
      </c>
      <c r="AW32" s="168">
        <v>0.2860917</v>
      </c>
      <c r="AX32" s="168">
        <v>0.30686609999999998</v>
      </c>
      <c r="AY32" s="258">
        <v>0.30040289999999997</v>
      </c>
      <c r="AZ32" s="258">
        <v>0.28852860000000002</v>
      </c>
      <c r="BA32" s="258">
        <v>0.29781039999999998</v>
      </c>
      <c r="BB32" s="258">
        <v>0.29394690000000001</v>
      </c>
      <c r="BC32" s="258">
        <v>0.29136410000000001</v>
      </c>
      <c r="BD32" s="258">
        <v>0.30022710000000002</v>
      </c>
      <c r="BE32" s="258">
        <v>0.28778759999999998</v>
      </c>
      <c r="BF32" s="258">
        <v>0.2873001</v>
      </c>
      <c r="BG32" s="258">
        <v>0.28460429999999998</v>
      </c>
      <c r="BH32" s="258">
        <v>0.2734741</v>
      </c>
      <c r="BI32" s="258">
        <v>0.28738570000000002</v>
      </c>
      <c r="BJ32" s="258">
        <v>0.30687569999999997</v>
      </c>
      <c r="BK32" s="258">
        <v>0.30577490000000002</v>
      </c>
      <c r="BL32" s="258">
        <v>0.2883387</v>
      </c>
      <c r="BM32" s="258">
        <v>0.29691000000000001</v>
      </c>
      <c r="BN32" s="258">
        <v>0.29549690000000001</v>
      </c>
      <c r="BO32" s="258">
        <v>0.29260710000000001</v>
      </c>
      <c r="BP32" s="258">
        <v>0.2973848</v>
      </c>
      <c r="BQ32" s="258">
        <v>0.2898638</v>
      </c>
      <c r="BR32" s="258">
        <v>0.28482350000000001</v>
      </c>
      <c r="BS32" s="258">
        <v>0.28452240000000001</v>
      </c>
      <c r="BT32" s="258">
        <v>0.27513799999999999</v>
      </c>
      <c r="BU32" s="258">
        <v>0.28899350000000001</v>
      </c>
      <c r="BV32" s="258">
        <v>0.30686170000000002</v>
      </c>
    </row>
    <row r="33" spans="1:77" x14ac:dyDescent="0.25">
      <c r="A33" s="471" t="s">
        <v>910</v>
      </c>
      <c r="B33" s="472" t="s">
        <v>902</v>
      </c>
      <c r="C33" s="168">
        <v>0.18984799999999999</v>
      </c>
      <c r="D33" s="168">
        <v>9.0157000000000001E-2</v>
      </c>
      <c r="E33" s="168">
        <v>0.22947699999999999</v>
      </c>
      <c r="F33" s="168">
        <v>0.16306599999999999</v>
      </c>
      <c r="G33" s="168">
        <v>0.225048</v>
      </c>
      <c r="H33" s="168">
        <v>0.202623</v>
      </c>
      <c r="I33" s="168">
        <v>0.17632100000000001</v>
      </c>
      <c r="J33" s="168">
        <v>0.21072399999999999</v>
      </c>
      <c r="K33" s="168">
        <v>0.19212699999999999</v>
      </c>
      <c r="L33" s="168">
        <v>0.22239800000000001</v>
      </c>
      <c r="M33" s="168">
        <v>0.24429300000000001</v>
      </c>
      <c r="N33" s="168">
        <v>0.23563100000000001</v>
      </c>
      <c r="O33" s="168">
        <v>0.245423</v>
      </c>
      <c r="P33" s="168">
        <v>0.17302400000000001</v>
      </c>
      <c r="Q33" s="168">
        <v>0.22633400000000001</v>
      </c>
      <c r="R33" s="168">
        <v>0.21444199999999999</v>
      </c>
      <c r="S33" s="168">
        <v>0.31209900000000002</v>
      </c>
      <c r="T33" s="168">
        <v>0.33402700000000002</v>
      </c>
      <c r="U33" s="168">
        <v>0.26347900000000002</v>
      </c>
      <c r="V33" s="168">
        <v>0.26367699999999999</v>
      </c>
      <c r="W33" s="168">
        <v>0.24637700000000001</v>
      </c>
      <c r="X33" s="168">
        <v>0.17616499999999999</v>
      </c>
      <c r="Y33" s="168">
        <v>0.18772800000000001</v>
      </c>
      <c r="Z33" s="168">
        <v>0.24182000000000001</v>
      </c>
      <c r="AA33" s="168">
        <v>0.21884100000000001</v>
      </c>
      <c r="AB33" s="168">
        <v>0.14651500000000001</v>
      </c>
      <c r="AC33" s="168">
        <v>0.26138299999999998</v>
      </c>
      <c r="AD33" s="168">
        <v>0.21413299999999999</v>
      </c>
      <c r="AE33" s="168">
        <v>0.20976400000000001</v>
      </c>
      <c r="AF33" s="168">
        <v>0.27854299999999999</v>
      </c>
      <c r="AG33" s="168">
        <v>0.26926299999999997</v>
      </c>
      <c r="AH33" s="168">
        <v>0.30196699999999999</v>
      </c>
      <c r="AI33" s="168">
        <v>0.22064700000000001</v>
      </c>
      <c r="AJ33" s="168">
        <v>0.21949399999999999</v>
      </c>
      <c r="AK33" s="168">
        <v>0.23280500000000001</v>
      </c>
      <c r="AL33" s="168">
        <v>0.15066099999999999</v>
      </c>
      <c r="AM33" s="168">
        <v>0.200762</v>
      </c>
      <c r="AN33" s="168">
        <v>8.9966000000000004E-2</v>
      </c>
      <c r="AO33" s="168">
        <v>0.23213300000000001</v>
      </c>
      <c r="AP33" s="168">
        <v>0.23495099999999999</v>
      </c>
      <c r="AQ33" s="168">
        <v>0.30170599999999997</v>
      </c>
      <c r="AR33" s="168">
        <v>0.30557000000000001</v>
      </c>
      <c r="AS33" s="168">
        <v>0.35152099999999997</v>
      </c>
      <c r="AT33" s="168">
        <v>0.24866099999999999</v>
      </c>
      <c r="AU33" s="168">
        <v>0.27239799999999997</v>
      </c>
      <c r="AV33" s="168">
        <v>0.30868499999999999</v>
      </c>
      <c r="AW33" s="168">
        <v>0.20696580000000001</v>
      </c>
      <c r="AX33" s="168">
        <v>0.19787199999999999</v>
      </c>
      <c r="AY33" s="258">
        <v>0.2429075</v>
      </c>
      <c r="AZ33" s="258">
        <v>0.18973229999999999</v>
      </c>
      <c r="BA33" s="258">
        <v>0.1808401</v>
      </c>
      <c r="BB33" s="258">
        <v>0.2058759</v>
      </c>
      <c r="BC33" s="258">
        <v>0.23682829999999999</v>
      </c>
      <c r="BD33" s="258">
        <v>0.27385359999999997</v>
      </c>
      <c r="BE33" s="258">
        <v>0.27410610000000002</v>
      </c>
      <c r="BF33" s="258">
        <v>0.26223550000000001</v>
      </c>
      <c r="BG33" s="258">
        <v>0.23018849999999999</v>
      </c>
      <c r="BH33" s="258">
        <v>0.2215454</v>
      </c>
      <c r="BI33" s="258">
        <v>0.2093286</v>
      </c>
      <c r="BJ33" s="258">
        <v>0.20181250000000001</v>
      </c>
      <c r="BK33" s="258">
        <v>0.14815600000000001</v>
      </c>
      <c r="BL33" s="258">
        <v>0.17191400000000001</v>
      </c>
      <c r="BM33" s="258">
        <v>0.1829364</v>
      </c>
      <c r="BN33" s="258">
        <v>0.20901110000000001</v>
      </c>
      <c r="BO33" s="258">
        <v>0.21196690000000001</v>
      </c>
      <c r="BP33" s="258">
        <v>0.2152664</v>
      </c>
      <c r="BQ33" s="258">
        <v>0.22921250000000001</v>
      </c>
      <c r="BR33" s="258">
        <v>0.1957082</v>
      </c>
      <c r="BS33" s="258">
        <v>0.1534191</v>
      </c>
      <c r="BT33" s="258">
        <v>0.2044668</v>
      </c>
      <c r="BU33" s="258">
        <v>0.1912876</v>
      </c>
      <c r="BV33" s="258">
        <v>0.18385879999999999</v>
      </c>
    </row>
    <row r="34" spans="1:77" x14ac:dyDescent="0.25">
      <c r="A34" s="471" t="s">
        <v>713</v>
      </c>
      <c r="B34" s="472" t="s">
        <v>903</v>
      </c>
      <c r="C34" s="168">
        <v>7.6053999999999997E-2</v>
      </c>
      <c r="D34" s="168">
        <v>-2.0110000000000002E-3</v>
      </c>
      <c r="E34" s="168">
        <v>0.179116</v>
      </c>
      <c r="F34" s="168">
        <v>1.8319999999999999E-2</v>
      </c>
      <c r="G34" s="168">
        <v>0.129911</v>
      </c>
      <c r="H34" s="168">
        <v>0.23560600000000001</v>
      </c>
      <c r="I34" s="168">
        <v>0.23191999999999999</v>
      </c>
      <c r="J34" s="168">
        <v>0.26128000000000001</v>
      </c>
      <c r="K34" s="168">
        <v>0.29384700000000002</v>
      </c>
      <c r="L34" s="168">
        <v>0.32323400000000002</v>
      </c>
      <c r="M34" s="168">
        <v>0.30577599999999999</v>
      </c>
      <c r="N34" s="168">
        <v>0.43863999999999997</v>
      </c>
      <c r="O34" s="168">
        <v>0.36842200000000003</v>
      </c>
      <c r="P34" s="168">
        <v>0.178706</v>
      </c>
      <c r="Q34" s="168">
        <v>0.21998799999999999</v>
      </c>
      <c r="R34" s="168">
        <v>0.24957099999999999</v>
      </c>
      <c r="S34" s="168">
        <v>0.203349</v>
      </c>
      <c r="T34" s="168">
        <v>0.28038299999999999</v>
      </c>
      <c r="U34" s="168">
        <v>0.291597</v>
      </c>
      <c r="V34" s="168">
        <v>0.33883400000000002</v>
      </c>
      <c r="W34" s="168">
        <v>0.278109</v>
      </c>
      <c r="X34" s="168">
        <v>0.22068499999999999</v>
      </c>
      <c r="Y34" s="168">
        <v>0.237375</v>
      </c>
      <c r="Z34" s="168">
        <v>0.21588499999999999</v>
      </c>
      <c r="AA34" s="168">
        <v>0</v>
      </c>
      <c r="AB34" s="168">
        <v>0</v>
      </c>
      <c r="AC34" s="168">
        <v>0</v>
      </c>
      <c r="AD34" s="168">
        <v>0</v>
      </c>
      <c r="AE34" s="168">
        <v>0</v>
      </c>
      <c r="AF34" s="168">
        <v>0</v>
      </c>
      <c r="AG34" s="168">
        <v>0</v>
      </c>
      <c r="AH34" s="168">
        <v>0</v>
      </c>
      <c r="AI34" s="168">
        <v>0</v>
      </c>
      <c r="AJ34" s="168">
        <v>0</v>
      </c>
      <c r="AK34" s="168">
        <v>0</v>
      </c>
      <c r="AL34" s="168">
        <v>0</v>
      </c>
      <c r="AM34" s="168">
        <v>0</v>
      </c>
      <c r="AN34" s="168">
        <v>0</v>
      </c>
      <c r="AO34" s="168">
        <v>0</v>
      </c>
      <c r="AP34" s="168">
        <v>0</v>
      </c>
      <c r="AQ34" s="168">
        <v>0</v>
      </c>
      <c r="AR34" s="168">
        <v>0</v>
      </c>
      <c r="AS34" s="168">
        <v>0</v>
      </c>
      <c r="AT34" s="168">
        <v>0</v>
      </c>
      <c r="AU34" s="168">
        <v>0</v>
      </c>
      <c r="AV34" s="168">
        <v>0</v>
      </c>
      <c r="AW34" s="168">
        <v>0</v>
      </c>
      <c r="AX34" s="168">
        <v>0</v>
      </c>
      <c r="AY34" s="258">
        <v>0</v>
      </c>
      <c r="AZ34" s="258">
        <v>0</v>
      </c>
      <c r="BA34" s="258">
        <v>0</v>
      </c>
      <c r="BB34" s="258">
        <v>0</v>
      </c>
      <c r="BC34" s="258">
        <v>0</v>
      </c>
      <c r="BD34" s="258">
        <v>0</v>
      </c>
      <c r="BE34" s="258">
        <v>0</v>
      </c>
      <c r="BF34" s="258">
        <v>0</v>
      </c>
      <c r="BG34" s="258">
        <v>0</v>
      </c>
      <c r="BH34" s="258">
        <v>0</v>
      </c>
      <c r="BI34" s="258">
        <v>0</v>
      </c>
      <c r="BJ34" s="258">
        <v>0</v>
      </c>
      <c r="BK34" s="258">
        <v>0</v>
      </c>
      <c r="BL34" s="258">
        <v>0</v>
      </c>
      <c r="BM34" s="258">
        <v>0</v>
      </c>
      <c r="BN34" s="258">
        <v>0</v>
      </c>
      <c r="BO34" s="258">
        <v>0</v>
      </c>
      <c r="BP34" s="258">
        <v>0</v>
      </c>
      <c r="BQ34" s="258">
        <v>0</v>
      </c>
      <c r="BR34" s="258">
        <v>0</v>
      </c>
      <c r="BS34" s="258">
        <v>0</v>
      </c>
      <c r="BT34" s="258">
        <v>0</v>
      </c>
      <c r="BU34" s="258">
        <v>0</v>
      </c>
      <c r="BV34" s="258">
        <v>0</v>
      </c>
    </row>
    <row r="35" spans="1:77" ht="10" x14ac:dyDescent="0.2">
      <c r="A35" s="471"/>
      <c r="B35" s="472"/>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c r="AW35" s="126"/>
      <c r="AX35" s="126"/>
      <c r="AY35" s="293"/>
      <c r="AZ35" s="293"/>
      <c r="BA35" s="293"/>
      <c r="BB35" s="293"/>
      <c r="BC35" s="293"/>
      <c r="BD35" s="293"/>
      <c r="BE35" s="293"/>
      <c r="BF35" s="293"/>
      <c r="BG35" s="293"/>
      <c r="BH35" s="293"/>
      <c r="BI35" s="293"/>
      <c r="BJ35" s="293"/>
      <c r="BK35" s="293"/>
      <c r="BL35" s="293"/>
      <c r="BM35" s="293"/>
      <c r="BN35" s="293"/>
      <c r="BO35" s="293"/>
      <c r="BP35" s="293"/>
      <c r="BQ35" s="293"/>
      <c r="BR35" s="293"/>
      <c r="BS35" s="293"/>
      <c r="BT35" s="293"/>
      <c r="BU35" s="293"/>
      <c r="BV35" s="293"/>
    </row>
    <row r="36" spans="1:77" x14ac:dyDescent="0.25">
      <c r="A36" s="471"/>
      <c r="B36" s="122" t="s">
        <v>911</v>
      </c>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c r="AW36" s="126"/>
      <c r="AX36" s="126"/>
      <c r="AY36" s="293"/>
      <c r="AZ36" s="293"/>
      <c r="BA36" s="293"/>
      <c r="BB36" s="293"/>
      <c r="BC36" s="293"/>
      <c r="BD36" s="293"/>
      <c r="BE36" s="293"/>
      <c r="BF36" s="293"/>
      <c r="BG36" s="293"/>
      <c r="BH36" s="293"/>
      <c r="BI36" s="293"/>
      <c r="BJ36" s="536"/>
      <c r="BK36" s="536"/>
      <c r="BL36" s="536"/>
      <c r="BM36" s="536"/>
      <c r="BN36" s="536"/>
      <c r="BO36" s="536"/>
      <c r="BP36" s="536"/>
      <c r="BQ36" s="536"/>
      <c r="BR36" s="536"/>
      <c r="BS36" s="536"/>
      <c r="BT36" s="536"/>
      <c r="BU36" s="536"/>
      <c r="BV36" s="536"/>
    </row>
    <row r="37" spans="1:77" x14ac:dyDescent="0.25">
      <c r="A37" s="471" t="s">
        <v>912</v>
      </c>
      <c r="B37" s="472" t="s">
        <v>899</v>
      </c>
      <c r="C37" s="583">
        <v>54.991999999999997</v>
      </c>
      <c r="D37" s="583">
        <v>52.578000000000003</v>
      </c>
      <c r="E37" s="583">
        <v>52.061</v>
      </c>
      <c r="F37" s="583">
        <v>50.491999999999997</v>
      </c>
      <c r="G37" s="583">
        <v>48.814999999999998</v>
      </c>
      <c r="H37" s="583">
        <v>52.451000000000001</v>
      </c>
      <c r="I37" s="583">
        <v>54.76</v>
      </c>
      <c r="J37" s="583">
        <v>60.889000000000003</v>
      </c>
      <c r="K37" s="583">
        <v>72.171999999999997</v>
      </c>
      <c r="L37" s="583">
        <v>78.257000000000005</v>
      </c>
      <c r="M37" s="583">
        <v>76.734999999999999</v>
      </c>
      <c r="N37" s="583">
        <v>69.561999999999998</v>
      </c>
      <c r="O37" s="583">
        <v>68.323999999999998</v>
      </c>
      <c r="P37" s="583">
        <v>69.248000000000005</v>
      </c>
      <c r="Q37" s="583">
        <v>73.39</v>
      </c>
      <c r="R37" s="583">
        <v>74.856999999999999</v>
      </c>
      <c r="S37" s="583">
        <v>72.147999999999996</v>
      </c>
      <c r="T37" s="583">
        <v>70.045000000000002</v>
      </c>
      <c r="U37" s="583">
        <v>71.266999999999996</v>
      </c>
      <c r="V37" s="583">
        <v>68.629000000000005</v>
      </c>
      <c r="W37" s="583">
        <v>69.63</v>
      </c>
      <c r="X37" s="583">
        <v>69.197000000000003</v>
      </c>
      <c r="Y37" s="583">
        <v>69.98</v>
      </c>
      <c r="Z37" s="583">
        <v>63.204000000000001</v>
      </c>
      <c r="AA37" s="583">
        <v>54.59</v>
      </c>
      <c r="AB37" s="583">
        <v>49.136000000000003</v>
      </c>
      <c r="AC37" s="583">
        <v>49.643000000000001</v>
      </c>
      <c r="AD37" s="583">
        <v>51.323999999999998</v>
      </c>
      <c r="AE37" s="583">
        <v>53.750999999999998</v>
      </c>
      <c r="AF37" s="583">
        <v>49.872999999999998</v>
      </c>
      <c r="AG37" s="583">
        <v>47.518999999999998</v>
      </c>
      <c r="AH37" s="583">
        <v>50.063000000000002</v>
      </c>
      <c r="AI37" s="583">
        <v>52.158999999999999</v>
      </c>
      <c r="AJ37" s="583">
        <v>52.713000000000001</v>
      </c>
      <c r="AK37" s="583">
        <v>56.796999999999997</v>
      </c>
      <c r="AL37" s="583">
        <v>53.545999999999999</v>
      </c>
      <c r="AM37" s="583">
        <v>52.518000000000001</v>
      </c>
      <c r="AN37" s="583">
        <v>52.140999999999998</v>
      </c>
      <c r="AO37" s="583">
        <v>54.298999999999999</v>
      </c>
      <c r="AP37" s="583">
        <v>56.723999999999997</v>
      </c>
      <c r="AQ37" s="583">
        <v>54.244</v>
      </c>
      <c r="AR37" s="583">
        <v>51.533999999999999</v>
      </c>
      <c r="AS37" s="583">
        <v>48.347000000000001</v>
      </c>
      <c r="AT37" s="583">
        <v>51.042000000000002</v>
      </c>
      <c r="AU37" s="583">
        <v>58.045000000000002</v>
      </c>
      <c r="AV37" s="583">
        <v>66.185000000000002</v>
      </c>
      <c r="AW37" s="583">
        <v>66.778143722999999</v>
      </c>
      <c r="AX37" s="583">
        <v>67.005134252999994</v>
      </c>
      <c r="AY37" s="584">
        <v>65.873069999999998</v>
      </c>
      <c r="AZ37" s="584">
        <v>64.771240000000006</v>
      </c>
      <c r="BA37" s="584">
        <v>64.286540000000002</v>
      </c>
      <c r="BB37" s="584">
        <v>64.139189999999999</v>
      </c>
      <c r="BC37" s="584">
        <v>64.267200000000003</v>
      </c>
      <c r="BD37" s="584">
        <v>64.136099999999999</v>
      </c>
      <c r="BE37" s="584">
        <v>64.316500000000005</v>
      </c>
      <c r="BF37" s="584">
        <v>65.19265</v>
      </c>
      <c r="BG37" s="584">
        <v>65.075249999999997</v>
      </c>
      <c r="BH37" s="584">
        <v>64.768479999999997</v>
      </c>
      <c r="BI37" s="584">
        <v>64.322249999999997</v>
      </c>
      <c r="BJ37" s="584">
        <v>63.348790000000001</v>
      </c>
      <c r="BK37" s="584">
        <v>61.442160000000001</v>
      </c>
      <c r="BL37" s="584">
        <v>61.569839999999999</v>
      </c>
      <c r="BM37" s="584">
        <v>62.698749999999997</v>
      </c>
      <c r="BN37" s="584">
        <v>64.492109999999997</v>
      </c>
      <c r="BO37" s="584">
        <v>66.415959999999998</v>
      </c>
      <c r="BP37" s="584">
        <v>65.786069999999995</v>
      </c>
      <c r="BQ37" s="584">
        <v>64.264769999999999</v>
      </c>
      <c r="BR37" s="584">
        <v>64.013040000000004</v>
      </c>
      <c r="BS37" s="584">
        <v>63.904809999999998</v>
      </c>
      <c r="BT37" s="584">
        <v>65.089359999999999</v>
      </c>
      <c r="BU37" s="584">
        <v>66.066379999999995</v>
      </c>
      <c r="BV37" s="584">
        <v>64.426699999999997</v>
      </c>
    </row>
    <row r="38" spans="1:77" x14ac:dyDescent="0.25">
      <c r="A38" s="471" t="s">
        <v>1004</v>
      </c>
      <c r="B38" s="472" t="s">
        <v>1002</v>
      </c>
      <c r="C38" s="583">
        <v>74.251000000000005</v>
      </c>
      <c r="D38" s="583">
        <v>64.100999999999999</v>
      </c>
      <c r="E38" s="583">
        <v>60.81</v>
      </c>
      <c r="F38" s="583">
        <v>62.905000000000001</v>
      </c>
      <c r="G38" s="583">
        <v>68.11</v>
      </c>
      <c r="H38" s="583">
        <v>75.802999999999997</v>
      </c>
      <c r="I38" s="583">
        <v>85.442999999999998</v>
      </c>
      <c r="J38" s="583">
        <v>95.254999999999995</v>
      </c>
      <c r="K38" s="583">
        <v>100.31399999999999</v>
      </c>
      <c r="L38" s="583">
        <v>94.662000000000006</v>
      </c>
      <c r="M38" s="583">
        <v>89.388000000000005</v>
      </c>
      <c r="N38" s="583">
        <v>69.855999999999995</v>
      </c>
      <c r="O38" s="583">
        <v>55.151000000000003</v>
      </c>
      <c r="P38" s="583">
        <v>43.514000000000003</v>
      </c>
      <c r="Q38" s="583">
        <v>41.744999999999997</v>
      </c>
      <c r="R38" s="583">
        <v>44.915999999999997</v>
      </c>
      <c r="S38" s="583">
        <v>52.225000000000001</v>
      </c>
      <c r="T38" s="583">
        <v>56.784999999999997</v>
      </c>
      <c r="U38" s="583">
        <v>64.31</v>
      </c>
      <c r="V38" s="583">
        <v>69.605999999999995</v>
      </c>
      <c r="W38" s="583">
        <v>72.167000000000002</v>
      </c>
      <c r="X38" s="583">
        <v>76.198999999999998</v>
      </c>
      <c r="Y38" s="583">
        <v>72.114999999999995</v>
      </c>
      <c r="Z38" s="583">
        <v>63.838999999999999</v>
      </c>
      <c r="AA38" s="583">
        <v>48.018999999999998</v>
      </c>
      <c r="AB38" s="583">
        <v>37.734000000000002</v>
      </c>
      <c r="AC38" s="583">
        <v>36.265999999999998</v>
      </c>
      <c r="AD38" s="583">
        <v>40.213999999999999</v>
      </c>
      <c r="AE38" s="583">
        <v>49.670999999999999</v>
      </c>
      <c r="AF38" s="583">
        <v>54.127000000000002</v>
      </c>
      <c r="AG38" s="583">
        <v>64.161000000000001</v>
      </c>
      <c r="AH38" s="583">
        <v>72.837999999999994</v>
      </c>
      <c r="AI38" s="583">
        <v>81.98</v>
      </c>
      <c r="AJ38" s="583">
        <v>86.724000000000004</v>
      </c>
      <c r="AK38" s="583">
        <v>87.671999999999997</v>
      </c>
      <c r="AL38" s="583">
        <v>76.641999999999996</v>
      </c>
      <c r="AM38" s="583">
        <v>68.626999999999995</v>
      </c>
      <c r="AN38" s="583">
        <v>60.61</v>
      </c>
      <c r="AO38" s="583">
        <v>55.831000000000003</v>
      </c>
      <c r="AP38" s="583">
        <v>60.752000000000002</v>
      </c>
      <c r="AQ38" s="583">
        <v>71.058999999999997</v>
      </c>
      <c r="AR38" s="583">
        <v>79.17</v>
      </c>
      <c r="AS38" s="583">
        <v>87.326999999999998</v>
      </c>
      <c r="AT38" s="583">
        <v>96.275000000000006</v>
      </c>
      <c r="AU38" s="583">
        <v>102.18</v>
      </c>
      <c r="AV38" s="583">
        <v>98.028000000000006</v>
      </c>
      <c r="AW38" s="583">
        <v>93.634014100000002</v>
      </c>
      <c r="AX38" s="583">
        <v>81.803004334999997</v>
      </c>
      <c r="AY38" s="584">
        <v>67.598169999999996</v>
      </c>
      <c r="AZ38" s="584">
        <v>58.050269999999998</v>
      </c>
      <c r="BA38" s="584">
        <v>54.415799999999997</v>
      </c>
      <c r="BB38" s="584">
        <v>56.436010000000003</v>
      </c>
      <c r="BC38" s="584">
        <v>63.394500000000001</v>
      </c>
      <c r="BD38" s="584">
        <v>71.206800000000001</v>
      </c>
      <c r="BE38" s="584">
        <v>77.156109999999998</v>
      </c>
      <c r="BF38" s="584">
        <v>85.436319999999995</v>
      </c>
      <c r="BG38" s="584">
        <v>90.144090000000006</v>
      </c>
      <c r="BH38" s="584">
        <v>89.337500000000006</v>
      </c>
      <c r="BI38" s="584">
        <v>85.178129999999996</v>
      </c>
      <c r="BJ38" s="584">
        <v>75.807680000000005</v>
      </c>
      <c r="BK38" s="584">
        <v>62.701059999999998</v>
      </c>
      <c r="BL38" s="584">
        <v>53.870719999999999</v>
      </c>
      <c r="BM38" s="584">
        <v>51.024259999999998</v>
      </c>
      <c r="BN38" s="584">
        <v>53.854410000000001</v>
      </c>
      <c r="BO38" s="584">
        <v>61.189680000000003</v>
      </c>
      <c r="BP38" s="584">
        <v>69.400800000000004</v>
      </c>
      <c r="BQ38" s="584">
        <v>75.855490000000003</v>
      </c>
      <c r="BR38" s="584">
        <v>84.443790000000007</v>
      </c>
      <c r="BS38" s="584">
        <v>89.548990000000003</v>
      </c>
      <c r="BT38" s="584">
        <v>89.232609999999994</v>
      </c>
      <c r="BU38" s="584">
        <v>85.409930000000003</v>
      </c>
      <c r="BV38" s="584">
        <v>76.343990000000005</v>
      </c>
    </row>
    <row r="39" spans="1:77" x14ac:dyDescent="0.25">
      <c r="A39" s="471" t="s">
        <v>1005</v>
      </c>
      <c r="B39" s="472" t="s">
        <v>1224</v>
      </c>
      <c r="C39" s="583">
        <v>1.6240000000000001</v>
      </c>
      <c r="D39" s="583">
        <v>1.2969999999999999</v>
      </c>
      <c r="E39" s="583">
        <v>1.52</v>
      </c>
      <c r="F39" s="583">
        <v>1.4339999999999999</v>
      </c>
      <c r="G39" s="583">
        <v>1.371</v>
      </c>
      <c r="H39" s="583">
        <v>1.514</v>
      </c>
      <c r="I39" s="583">
        <v>1.405</v>
      </c>
      <c r="J39" s="583">
        <v>1.591</v>
      </c>
      <c r="K39" s="583">
        <v>1.516</v>
      </c>
      <c r="L39" s="583">
        <v>1.367</v>
      </c>
      <c r="M39" s="583">
        <v>1.2689999999999999</v>
      </c>
      <c r="N39" s="583">
        <v>1.4870000000000001</v>
      </c>
      <c r="O39" s="583">
        <v>1.1639999999999999</v>
      </c>
      <c r="P39" s="583">
        <v>1.01</v>
      </c>
      <c r="Q39" s="583">
        <v>1.07</v>
      </c>
      <c r="R39" s="583">
        <v>1.0920000000000001</v>
      </c>
      <c r="S39" s="583">
        <v>1.1060000000000001</v>
      </c>
      <c r="T39" s="583">
        <v>1.1859999999999999</v>
      </c>
      <c r="U39" s="583">
        <v>1.2250000000000001</v>
      </c>
      <c r="V39" s="583">
        <v>1.141</v>
      </c>
      <c r="W39" s="583">
        <v>1.32</v>
      </c>
      <c r="X39" s="583">
        <v>1.429</v>
      </c>
      <c r="Y39" s="583">
        <v>1.5409999999999999</v>
      </c>
      <c r="Z39" s="583">
        <v>1.397</v>
      </c>
      <c r="AA39" s="583">
        <v>1.204</v>
      </c>
      <c r="AB39" s="583">
        <v>1.1779999999999999</v>
      </c>
      <c r="AC39" s="583">
        <v>1.071</v>
      </c>
      <c r="AD39" s="583">
        <v>0.99099999999999999</v>
      </c>
      <c r="AE39" s="583">
        <v>1.0940000000000001</v>
      </c>
      <c r="AF39" s="583">
        <v>1.228</v>
      </c>
      <c r="AG39" s="583">
        <v>1.2290000000000001</v>
      </c>
      <c r="AH39" s="583">
        <v>1.091</v>
      </c>
      <c r="AI39" s="583">
        <v>1.083</v>
      </c>
      <c r="AJ39" s="583">
        <v>1.0269999999999999</v>
      </c>
      <c r="AK39" s="583">
        <v>1.1679999999999999</v>
      </c>
      <c r="AL39" s="583">
        <v>1.3380000000000001</v>
      </c>
      <c r="AM39" s="583">
        <v>0.94799999999999995</v>
      </c>
      <c r="AN39" s="583">
        <v>0.82299999999999995</v>
      </c>
      <c r="AO39" s="583">
        <v>1.1319999999999999</v>
      </c>
      <c r="AP39" s="583">
        <v>1.2609999999999999</v>
      </c>
      <c r="AQ39" s="583">
        <v>1.135</v>
      </c>
      <c r="AR39" s="583">
        <v>1.113</v>
      </c>
      <c r="AS39" s="583">
        <v>1.2070000000000001</v>
      </c>
      <c r="AT39" s="583">
        <v>1.1830000000000001</v>
      </c>
      <c r="AU39" s="583">
        <v>1.204</v>
      </c>
      <c r="AV39" s="583">
        <v>1.3260000000000001</v>
      </c>
      <c r="AW39" s="583">
        <v>1.3329858999999999</v>
      </c>
      <c r="AX39" s="583">
        <v>1.2536176000000001</v>
      </c>
      <c r="AY39" s="584">
        <v>1.086128</v>
      </c>
      <c r="AZ39" s="584">
        <v>1.1431</v>
      </c>
      <c r="BA39" s="584">
        <v>1.2265330000000001</v>
      </c>
      <c r="BB39" s="584">
        <v>1.3048169999999999</v>
      </c>
      <c r="BC39" s="584">
        <v>1.500874</v>
      </c>
      <c r="BD39" s="584">
        <v>1.552446</v>
      </c>
      <c r="BE39" s="584">
        <v>1.7652369999999999</v>
      </c>
      <c r="BF39" s="584">
        <v>1.9257</v>
      </c>
      <c r="BG39" s="584">
        <v>1.7512430000000001</v>
      </c>
      <c r="BH39" s="584">
        <v>1.8374330000000001</v>
      </c>
      <c r="BI39" s="584">
        <v>1.769029</v>
      </c>
      <c r="BJ39" s="584">
        <v>1.6274230000000001</v>
      </c>
      <c r="BK39" s="584">
        <v>1.4059550000000001</v>
      </c>
      <c r="BL39" s="584">
        <v>1.407327</v>
      </c>
      <c r="BM39" s="584">
        <v>1.4471050000000001</v>
      </c>
      <c r="BN39" s="584">
        <v>1.4834959999999999</v>
      </c>
      <c r="BO39" s="584">
        <v>1.65259</v>
      </c>
      <c r="BP39" s="584">
        <v>1.6829179999999999</v>
      </c>
      <c r="BQ39" s="584">
        <v>1.8753280000000001</v>
      </c>
      <c r="BR39" s="584">
        <v>2.0223260000000001</v>
      </c>
      <c r="BS39" s="584">
        <v>1.8349489999999999</v>
      </c>
      <c r="BT39" s="584">
        <v>1.886843</v>
      </c>
      <c r="BU39" s="584">
        <v>1.807674</v>
      </c>
      <c r="BV39" s="584">
        <v>1.651508</v>
      </c>
    </row>
    <row r="40" spans="1:77" x14ac:dyDescent="0.25">
      <c r="A40" s="471" t="s">
        <v>913</v>
      </c>
      <c r="B40" s="472" t="s">
        <v>902</v>
      </c>
      <c r="C40" s="583">
        <v>44.006999999999998</v>
      </c>
      <c r="D40" s="583">
        <v>40.031999999999996</v>
      </c>
      <c r="E40" s="583">
        <v>44.143000000000001</v>
      </c>
      <c r="F40" s="583">
        <v>54.813000000000002</v>
      </c>
      <c r="G40" s="583">
        <v>60.531999999999996</v>
      </c>
      <c r="H40" s="583">
        <v>69.938000000000002</v>
      </c>
      <c r="I40" s="583">
        <v>78.043999999999997</v>
      </c>
      <c r="J40" s="583">
        <v>84.807000000000002</v>
      </c>
      <c r="K40" s="583">
        <v>86.040999999999997</v>
      </c>
      <c r="L40" s="583">
        <v>74.906999999999996</v>
      </c>
      <c r="M40" s="583">
        <v>62.183999999999997</v>
      </c>
      <c r="N40" s="583">
        <v>54.622</v>
      </c>
      <c r="O40" s="583">
        <v>44.529000000000003</v>
      </c>
      <c r="P40" s="583">
        <v>39.164999999999999</v>
      </c>
      <c r="Q40" s="583">
        <v>37.670999999999999</v>
      </c>
      <c r="R40" s="583">
        <v>43.624000000000002</v>
      </c>
      <c r="S40" s="583">
        <v>48.456000000000003</v>
      </c>
      <c r="T40" s="583">
        <v>54.749000000000002</v>
      </c>
      <c r="U40" s="583">
        <v>61.786000000000001</v>
      </c>
      <c r="V40" s="583">
        <v>66.998000000000005</v>
      </c>
      <c r="W40" s="583">
        <v>69.929000000000002</v>
      </c>
      <c r="X40" s="583">
        <v>65.697999999999993</v>
      </c>
      <c r="Y40" s="583">
        <v>55.329000000000001</v>
      </c>
      <c r="Z40" s="583">
        <v>43.917999999999999</v>
      </c>
      <c r="AA40" s="583">
        <v>36.618000000000002</v>
      </c>
      <c r="AB40" s="583">
        <v>34.167000000000002</v>
      </c>
      <c r="AC40" s="583">
        <v>35.732999999999997</v>
      </c>
      <c r="AD40" s="583">
        <v>41.741</v>
      </c>
      <c r="AE40" s="583">
        <v>49.762</v>
      </c>
      <c r="AF40" s="583">
        <v>58.811</v>
      </c>
      <c r="AG40" s="583">
        <v>70.840999999999994</v>
      </c>
      <c r="AH40" s="583">
        <v>80.811999999999998</v>
      </c>
      <c r="AI40" s="583">
        <v>81.256</v>
      </c>
      <c r="AJ40" s="583">
        <v>75.587000000000003</v>
      </c>
      <c r="AK40" s="583">
        <v>64.201999999999998</v>
      </c>
      <c r="AL40" s="583">
        <v>54.493000000000002</v>
      </c>
      <c r="AM40" s="583">
        <v>42.944000000000003</v>
      </c>
      <c r="AN40" s="583">
        <v>38.981999999999999</v>
      </c>
      <c r="AO40" s="583">
        <v>40.180999999999997</v>
      </c>
      <c r="AP40" s="583">
        <v>47.296999999999997</v>
      </c>
      <c r="AQ40" s="583">
        <v>58.991</v>
      </c>
      <c r="AR40" s="583">
        <v>70.141000000000005</v>
      </c>
      <c r="AS40" s="583">
        <v>79.456000000000003</v>
      </c>
      <c r="AT40" s="583">
        <v>90.573999999999998</v>
      </c>
      <c r="AU40" s="583">
        <v>90.228999999999999</v>
      </c>
      <c r="AV40" s="583">
        <v>80.421999999999997</v>
      </c>
      <c r="AW40" s="583">
        <v>69.093558067000004</v>
      </c>
      <c r="AX40" s="583">
        <v>56.672579831999997</v>
      </c>
      <c r="AY40" s="584">
        <v>49.016309999999997</v>
      </c>
      <c r="AZ40" s="584">
        <v>44.705800000000004</v>
      </c>
      <c r="BA40" s="584">
        <v>47.760530000000003</v>
      </c>
      <c r="BB40" s="584">
        <v>56.535269999999997</v>
      </c>
      <c r="BC40" s="584">
        <v>66.706059999999994</v>
      </c>
      <c r="BD40" s="584">
        <v>75.30829</v>
      </c>
      <c r="BE40" s="584">
        <v>84.12294</v>
      </c>
      <c r="BF40" s="584">
        <v>92.727869999999996</v>
      </c>
      <c r="BG40" s="584">
        <v>93.437079999999995</v>
      </c>
      <c r="BH40" s="584">
        <v>87.675389999999993</v>
      </c>
      <c r="BI40" s="584">
        <v>76.090789999999998</v>
      </c>
      <c r="BJ40" s="584">
        <v>64.641419999999997</v>
      </c>
      <c r="BK40" s="584">
        <v>56.936790000000002</v>
      </c>
      <c r="BL40" s="584">
        <v>52.69462</v>
      </c>
      <c r="BM40" s="584">
        <v>54.830829999999999</v>
      </c>
      <c r="BN40" s="584">
        <v>61.653489999999998</v>
      </c>
      <c r="BO40" s="584">
        <v>70.844620000000006</v>
      </c>
      <c r="BP40" s="584">
        <v>79.536519999999996</v>
      </c>
      <c r="BQ40" s="584">
        <v>88.346379999999996</v>
      </c>
      <c r="BR40" s="584">
        <v>97.035650000000004</v>
      </c>
      <c r="BS40" s="584">
        <v>97.779910000000001</v>
      </c>
      <c r="BT40" s="584">
        <v>92.038449999999997</v>
      </c>
      <c r="BU40" s="584">
        <v>80.417069999999995</v>
      </c>
      <c r="BV40" s="584">
        <v>68.933890000000005</v>
      </c>
    </row>
    <row r="41" spans="1:77" x14ac:dyDescent="0.25">
      <c r="A41" s="471" t="s">
        <v>720</v>
      </c>
      <c r="B41" s="472" t="s">
        <v>903</v>
      </c>
      <c r="C41" s="583">
        <v>21.896000000000001</v>
      </c>
      <c r="D41" s="583">
        <v>22.111999999999998</v>
      </c>
      <c r="E41" s="583">
        <v>24.356999999999999</v>
      </c>
      <c r="F41" s="583">
        <v>29.876000000000001</v>
      </c>
      <c r="G41" s="583">
        <v>34.936</v>
      </c>
      <c r="H41" s="583">
        <v>35.981000000000002</v>
      </c>
      <c r="I41" s="583">
        <v>37.615000000000002</v>
      </c>
      <c r="J41" s="583">
        <v>40.325000000000003</v>
      </c>
      <c r="K41" s="583">
        <v>38.664999999999999</v>
      </c>
      <c r="L41" s="583">
        <v>37.497534000000002</v>
      </c>
      <c r="M41" s="583">
        <v>35.987748000000003</v>
      </c>
      <c r="N41" s="583">
        <v>32.641396999999998</v>
      </c>
      <c r="O41" s="583">
        <v>28.061879999999999</v>
      </c>
      <c r="P41" s="583">
        <v>25.126369</v>
      </c>
      <c r="Q41" s="583">
        <v>23.006181000000002</v>
      </c>
      <c r="R41" s="583">
        <v>21.343049000000001</v>
      </c>
      <c r="S41" s="583">
        <v>22.429872</v>
      </c>
      <c r="T41" s="583">
        <v>22.532796000000001</v>
      </c>
      <c r="U41" s="583">
        <v>23.166276</v>
      </c>
      <c r="V41" s="583">
        <v>22.887248</v>
      </c>
      <c r="W41" s="583">
        <v>22.457577000000001</v>
      </c>
      <c r="X41" s="583">
        <v>23.212033000000002</v>
      </c>
      <c r="Y41" s="583">
        <v>21.718378999999999</v>
      </c>
      <c r="Z41" s="583">
        <v>20.694471</v>
      </c>
      <c r="AA41" s="583">
        <v>20.446449000000001</v>
      </c>
      <c r="AB41" s="583">
        <v>18.862762</v>
      </c>
      <c r="AC41" s="583">
        <v>19.398157000000001</v>
      </c>
      <c r="AD41" s="583">
        <v>20.023097</v>
      </c>
      <c r="AE41" s="583">
        <v>23.205041000000001</v>
      </c>
      <c r="AF41" s="583">
        <v>22.690176999999998</v>
      </c>
      <c r="AG41" s="583">
        <v>24.791369</v>
      </c>
      <c r="AH41" s="583">
        <v>25.970023000000001</v>
      </c>
      <c r="AI41" s="583">
        <v>27.227350000000001</v>
      </c>
      <c r="AJ41" s="583">
        <v>26.968983999999999</v>
      </c>
      <c r="AK41" s="583">
        <v>26.315905000000001</v>
      </c>
      <c r="AL41" s="583">
        <v>25.130521000000002</v>
      </c>
      <c r="AM41" s="583">
        <v>22.823716000000001</v>
      </c>
      <c r="AN41" s="583">
        <v>22.166146999999999</v>
      </c>
      <c r="AO41" s="583">
        <v>22.853945</v>
      </c>
      <c r="AP41" s="583">
        <v>21.915312</v>
      </c>
      <c r="AQ41" s="583">
        <v>21.592357</v>
      </c>
      <c r="AR41" s="583">
        <v>23.396305000000002</v>
      </c>
      <c r="AS41" s="583">
        <v>26.642678</v>
      </c>
      <c r="AT41" s="583">
        <v>27.476054000000001</v>
      </c>
      <c r="AU41" s="583">
        <v>27.436364999999999</v>
      </c>
      <c r="AV41" s="583">
        <v>28.027063999999999</v>
      </c>
      <c r="AW41" s="583">
        <v>27.620298210000001</v>
      </c>
      <c r="AX41" s="583">
        <v>27.175776888000001</v>
      </c>
      <c r="AY41" s="584">
        <v>26.266470000000002</v>
      </c>
      <c r="AZ41" s="584">
        <v>24.90164</v>
      </c>
      <c r="BA41" s="584">
        <v>24.15213</v>
      </c>
      <c r="BB41" s="584">
        <v>24.10342</v>
      </c>
      <c r="BC41" s="584">
        <v>24.425090000000001</v>
      </c>
      <c r="BD41" s="584">
        <v>24.843800000000002</v>
      </c>
      <c r="BE41" s="584">
        <v>25.564979999999998</v>
      </c>
      <c r="BF41" s="584">
        <v>25.58455</v>
      </c>
      <c r="BG41" s="584">
        <v>25.147379999999998</v>
      </c>
      <c r="BH41" s="584">
        <v>24.652349999999998</v>
      </c>
      <c r="BI41" s="584">
        <v>24.337330000000001</v>
      </c>
      <c r="BJ41" s="584">
        <v>23.874420000000001</v>
      </c>
      <c r="BK41" s="584">
        <v>23.006810000000002</v>
      </c>
      <c r="BL41" s="584">
        <v>21.694120000000002</v>
      </c>
      <c r="BM41" s="584">
        <v>21.005009999999999</v>
      </c>
      <c r="BN41" s="584">
        <v>21.033259999999999</v>
      </c>
      <c r="BO41" s="584">
        <v>21.463529999999999</v>
      </c>
      <c r="BP41" s="584">
        <v>22.016739999999999</v>
      </c>
      <c r="BQ41" s="584">
        <v>22.87294</v>
      </c>
      <c r="BR41" s="584">
        <v>23.029779999999999</v>
      </c>
      <c r="BS41" s="584">
        <v>22.742760000000001</v>
      </c>
      <c r="BT41" s="584">
        <v>22.38691</v>
      </c>
      <c r="BU41" s="584">
        <v>22.203679999999999</v>
      </c>
      <c r="BV41" s="584">
        <v>21.862200000000001</v>
      </c>
    </row>
    <row r="42" spans="1:77" ht="10" x14ac:dyDescent="0.2">
      <c r="A42" s="471"/>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c r="AW42" s="126"/>
      <c r="AX42" s="126"/>
      <c r="AY42" s="293"/>
      <c r="AZ42" s="293"/>
      <c r="BA42" s="293"/>
      <c r="BB42" s="293"/>
      <c r="BC42" s="293"/>
      <c r="BD42" s="293"/>
      <c r="BE42" s="293"/>
      <c r="BF42" s="293"/>
      <c r="BG42" s="293"/>
      <c r="BH42" s="293"/>
      <c r="BI42" s="293"/>
      <c r="BJ42" s="293"/>
      <c r="BK42" s="293"/>
      <c r="BL42" s="293"/>
      <c r="BM42" s="293"/>
      <c r="BN42" s="293"/>
      <c r="BO42" s="293"/>
      <c r="BP42" s="293"/>
      <c r="BQ42" s="293"/>
      <c r="BR42" s="293"/>
      <c r="BS42" s="293"/>
      <c r="BT42" s="293"/>
      <c r="BU42" s="293"/>
      <c r="BV42" s="293"/>
    </row>
    <row r="43" spans="1:77" ht="11.15" customHeight="1" x14ac:dyDescent="0.25">
      <c r="A43" s="44"/>
      <c r="B43" s="122" t="s">
        <v>546</v>
      </c>
      <c r="C43" s="473"/>
      <c r="D43" s="473"/>
      <c r="E43" s="473"/>
      <c r="F43" s="473"/>
      <c r="G43" s="473"/>
      <c r="H43" s="473"/>
      <c r="I43" s="473"/>
      <c r="J43" s="473"/>
      <c r="K43" s="473"/>
      <c r="L43" s="473"/>
      <c r="M43" s="473"/>
      <c r="N43" s="473"/>
      <c r="O43" s="473"/>
      <c r="P43" s="473"/>
      <c r="Q43" s="473"/>
      <c r="R43" s="473"/>
      <c r="S43" s="473"/>
      <c r="T43" s="473"/>
      <c r="U43" s="473"/>
      <c r="V43" s="473"/>
      <c r="W43" s="473"/>
      <c r="X43" s="473"/>
      <c r="Y43" s="473"/>
      <c r="Z43" s="473"/>
      <c r="AA43" s="473"/>
      <c r="AB43" s="473"/>
      <c r="AC43" s="473"/>
      <c r="AD43" s="473"/>
      <c r="AE43" s="473"/>
      <c r="AF43" s="473"/>
      <c r="AG43" s="473"/>
      <c r="AH43" s="473"/>
      <c r="AI43" s="473"/>
      <c r="AJ43" s="473"/>
      <c r="AK43" s="473"/>
      <c r="AL43" s="473"/>
      <c r="AM43" s="473"/>
      <c r="AN43" s="473"/>
      <c r="AO43" s="473"/>
      <c r="AP43" s="473"/>
      <c r="AQ43" s="473"/>
      <c r="AR43" s="473"/>
      <c r="AS43" s="473"/>
      <c r="AT43" s="473"/>
      <c r="AU43" s="473"/>
      <c r="AV43" s="473"/>
      <c r="AW43" s="473"/>
      <c r="AX43" s="473"/>
      <c r="AY43" s="474"/>
      <c r="AZ43" s="474"/>
      <c r="BA43" s="474"/>
      <c r="BB43" s="474"/>
      <c r="BC43" s="474"/>
      <c r="BD43" s="474"/>
      <c r="BE43" s="474"/>
      <c r="BF43" s="474"/>
      <c r="BG43" s="474"/>
      <c r="BH43" s="474"/>
      <c r="BI43" s="474"/>
      <c r="BJ43" s="474"/>
      <c r="BK43" s="474"/>
      <c r="BL43" s="474"/>
      <c r="BM43" s="474"/>
      <c r="BN43" s="474"/>
      <c r="BO43" s="474"/>
      <c r="BP43" s="474"/>
      <c r="BQ43" s="474"/>
      <c r="BR43" s="474"/>
      <c r="BS43" s="474"/>
      <c r="BT43" s="474"/>
      <c r="BU43" s="474"/>
      <c r="BV43" s="474"/>
      <c r="BX43" s="569"/>
      <c r="BY43" s="569"/>
    </row>
    <row r="44" spans="1:77" ht="11.15" customHeight="1" x14ac:dyDescent="0.25">
      <c r="A44" s="48" t="s">
        <v>481</v>
      </c>
      <c r="B44" s="141" t="s">
        <v>384</v>
      </c>
      <c r="C44" s="168">
        <v>16.228515999999999</v>
      </c>
      <c r="D44" s="168">
        <v>15.865413</v>
      </c>
      <c r="E44" s="168">
        <v>15.230451</v>
      </c>
      <c r="F44" s="168">
        <v>12.772333</v>
      </c>
      <c r="G44" s="168">
        <v>12.968031999999999</v>
      </c>
      <c r="H44" s="168">
        <v>13.734366</v>
      </c>
      <c r="I44" s="168">
        <v>14.33358</v>
      </c>
      <c r="J44" s="168">
        <v>14.151709</v>
      </c>
      <c r="K44" s="168">
        <v>13.572832999999999</v>
      </c>
      <c r="L44" s="168">
        <v>13.444741</v>
      </c>
      <c r="M44" s="168">
        <v>14.123699999999999</v>
      </c>
      <c r="N44" s="168">
        <v>14.139806</v>
      </c>
      <c r="O44" s="168">
        <v>14.541839</v>
      </c>
      <c r="P44" s="168">
        <v>12.370929</v>
      </c>
      <c r="Q44" s="168">
        <v>14.387129</v>
      </c>
      <c r="R44" s="168">
        <v>15.162167</v>
      </c>
      <c r="S44" s="168">
        <v>15.595677</v>
      </c>
      <c r="T44" s="168">
        <v>16.190232999999999</v>
      </c>
      <c r="U44" s="168">
        <v>15.851839</v>
      </c>
      <c r="V44" s="168">
        <v>15.726000000000001</v>
      </c>
      <c r="W44" s="168">
        <v>15.231667</v>
      </c>
      <c r="X44" s="168">
        <v>15.045355000000001</v>
      </c>
      <c r="Y44" s="168">
        <v>15.683967000000001</v>
      </c>
      <c r="Z44" s="168">
        <v>15.756902999999999</v>
      </c>
      <c r="AA44" s="168">
        <v>15.467677</v>
      </c>
      <c r="AB44" s="168">
        <v>15.397285999999999</v>
      </c>
      <c r="AC44" s="168">
        <v>15.846807</v>
      </c>
      <c r="AD44" s="168">
        <v>15.648300000000001</v>
      </c>
      <c r="AE44" s="168">
        <v>16.238773999999999</v>
      </c>
      <c r="AF44" s="168">
        <v>16.571000000000002</v>
      </c>
      <c r="AG44" s="168">
        <v>16.358000000000001</v>
      </c>
      <c r="AH44" s="168">
        <v>16.427676999999999</v>
      </c>
      <c r="AI44" s="168">
        <v>16.141200000000001</v>
      </c>
      <c r="AJ44" s="168">
        <v>15.775807</v>
      </c>
      <c r="AK44" s="168">
        <v>16.450467</v>
      </c>
      <c r="AL44" s="168">
        <v>15.376936000000001</v>
      </c>
      <c r="AM44" s="168">
        <v>15.086387</v>
      </c>
      <c r="AN44" s="168">
        <v>15.128429000000001</v>
      </c>
      <c r="AO44" s="168">
        <v>15.512839</v>
      </c>
      <c r="AP44" s="168">
        <v>15.839833</v>
      </c>
      <c r="AQ44" s="168">
        <v>16.206968</v>
      </c>
      <c r="AR44" s="168">
        <v>16.394532999999999</v>
      </c>
      <c r="AS44" s="168">
        <v>16.598096999999999</v>
      </c>
      <c r="AT44" s="168">
        <v>16.689160999999999</v>
      </c>
      <c r="AU44" s="168">
        <v>16.239267000000002</v>
      </c>
      <c r="AV44" s="168">
        <v>15.356871</v>
      </c>
      <c r="AW44" s="168">
        <v>15.745066667</v>
      </c>
      <c r="AX44" s="168">
        <v>16.418879677</v>
      </c>
      <c r="AY44" s="258">
        <v>15.54435</v>
      </c>
      <c r="AZ44" s="258">
        <v>15.187060000000001</v>
      </c>
      <c r="BA44" s="258">
        <v>15.717969999999999</v>
      </c>
      <c r="BB44" s="258">
        <v>15.96707</v>
      </c>
      <c r="BC44" s="258">
        <v>16.267299999999999</v>
      </c>
      <c r="BD44" s="258">
        <v>16.613430000000001</v>
      </c>
      <c r="BE44" s="258">
        <v>16.401409999999998</v>
      </c>
      <c r="BF44" s="258">
        <v>16.467390000000002</v>
      </c>
      <c r="BG44" s="258">
        <v>15.806649999999999</v>
      </c>
      <c r="BH44" s="258">
        <v>15.0951</v>
      </c>
      <c r="BI44" s="258">
        <v>15.55341</v>
      </c>
      <c r="BJ44" s="258">
        <v>15.86477</v>
      </c>
      <c r="BK44" s="258">
        <v>15.49813</v>
      </c>
      <c r="BL44" s="258">
        <v>14.95551</v>
      </c>
      <c r="BM44" s="258">
        <v>15.42427</v>
      </c>
      <c r="BN44" s="258">
        <v>15.764659999999999</v>
      </c>
      <c r="BO44" s="258">
        <v>16.067340000000002</v>
      </c>
      <c r="BP44" s="258">
        <v>16.361609999999999</v>
      </c>
      <c r="BQ44" s="258">
        <v>16.32555</v>
      </c>
      <c r="BR44" s="258">
        <v>16.174330000000001</v>
      </c>
      <c r="BS44" s="258">
        <v>15.711539999999999</v>
      </c>
      <c r="BT44" s="258">
        <v>15.133889999999999</v>
      </c>
      <c r="BU44" s="258">
        <v>15.7811</v>
      </c>
      <c r="BV44" s="258">
        <v>15.868930000000001</v>
      </c>
      <c r="BX44" s="570"/>
      <c r="BY44" s="570"/>
    </row>
    <row r="45" spans="1:77" ht="11.15" customHeight="1" x14ac:dyDescent="0.25">
      <c r="A45" s="471" t="s">
        <v>927</v>
      </c>
      <c r="B45" s="472" t="s">
        <v>920</v>
      </c>
      <c r="C45" s="168">
        <v>0.69790300000000005</v>
      </c>
      <c r="D45" s="168">
        <v>0.63965499999999997</v>
      </c>
      <c r="E45" s="168">
        <v>0.49890299999999999</v>
      </c>
      <c r="F45" s="168">
        <v>0.31723299999999999</v>
      </c>
      <c r="G45" s="168">
        <v>0.33609600000000001</v>
      </c>
      <c r="H45" s="168">
        <v>0.40246599999999999</v>
      </c>
      <c r="I45" s="168">
        <v>0.45580599999999999</v>
      </c>
      <c r="J45" s="168">
        <v>0.42216100000000001</v>
      </c>
      <c r="K45" s="168">
        <v>0.53626600000000002</v>
      </c>
      <c r="L45" s="168">
        <v>0.58690299999999995</v>
      </c>
      <c r="M45" s="168">
        <v>0.63736599999999999</v>
      </c>
      <c r="N45" s="168">
        <v>0.57054800000000006</v>
      </c>
      <c r="O45" s="168">
        <v>0.59341900000000003</v>
      </c>
      <c r="P45" s="168">
        <v>0.48278599999999999</v>
      </c>
      <c r="Q45" s="168">
        <v>0.52032299999999998</v>
      </c>
      <c r="R45" s="168">
        <v>0.45146700000000001</v>
      </c>
      <c r="S45" s="168">
        <v>0.43029000000000001</v>
      </c>
      <c r="T45" s="168">
        <v>0.41423300000000002</v>
      </c>
      <c r="U45" s="168">
        <v>0.43203200000000003</v>
      </c>
      <c r="V45" s="168">
        <v>0.43338700000000002</v>
      </c>
      <c r="W45" s="168">
        <v>0.54430000000000001</v>
      </c>
      <c r="X45" s="168">
        <v>0.69641900000000001</v>
      </c>
      <c r="Y45" s="168">
        <v>0.77470000000000006</v>
      </c>
      <c r="Z45" s="168">
        <v>0.80593599999999999</v>
      </c>
      <c r="AA45" s="168">
        <v>0.65322599999999997</v>
      </c>
      <c r="AB45" s="168">
        <v>0.59253599999999995</v>
      </c>
      <c r="AC45" s="168">
        <v>0.53151599999999999</v>
      </c>
      <c r="AD45" s="168">
        <v>0.46949999999999997</v>
      </c>
      <c r="AE45" s="168">
        <v>0.45261299999999999</v>
      </c>
      <c r="AF45" s="168">
        <v>0.43890000000000001</v>
      </c>
      <c r="AG45" s="168">
        <v>0.47387099999999999</v>
      </c>
      <c r="AH45" s="168">
        <v>0.48696800000000001</v>
      </c>
      <c r="AI45" s="168">
        <v>0.60746699999999998</v>
      </c>
      <c r="AJ45" s="168">
        <v>0.64980700000000002</v>
      </c>
      <c r="AK45" s="168">
        <v>0.73766699999999996</v>
      </c>
      <c r="AL45" s="168">
        <v>0.72506499999999996</v>
      </c>
      <c r="AM45" s="168">
        <v>0.74296799999999996</v>
      </c>
      <c r="AN45" s="168">
        <v>0.68578600000000001</v>
      </c>
      <c r="AO45" s="168">
        <v>0.55496800000000002</v>
      </c>
      <c r="AP45" s="168">
        <v>0.4975</v>
      </c>
      <c r="AQ45" s="168">
        <v>0.47522599999999998</v>
      </c>
      <c r="AR45" s="168">
        <v>0.50109999999999999</v>
      </c>
      <c r="AS45" s="168">
        <v>0.46858100000000003</v>
      </c>
      <c r="AT45" s="168">
        <v>0.52116099999999999</v>
      </c>
      <c r="AU45" s="168">
        <v>0.67969999999999997</v>
      </c>
      <c r="AV45" s="168">
        <v>0.74738700000000002</v>
      </c>
      <c r="AW45" s="168">
        <v>0.70821009999999995</v>
      </c>
      <c r="AX45" s="168">
        <v>0.70337530000000004</v>
      </c>
      <c r="AY45" s="258">
        <v>0.63131649999999995</v>
      </c>
      <c r="AZ45" s="258">
        <v>0.58642249999999996</v>
      </c>
      <c r="BA45" s="258">
        <v>0.53648569999999995</v>
      </c>
      <c r="BB45" s="258">
        <v>0.4785586</v>
      </c>
      <c r="BC45" s="258">
        <v>0.44249260000000001</v>
      </c>
      <c r="BD45" s="258">
        <v>0.45556370000000002</v>
      </c>
      <c r="BE45" s="258">
        <v>0.44891789999999998</v>
      </c>
      <c r="BF45" s="258">
        <v>0.47288669999999999</v>
      </c>
      <c r="BG45" s="258">
        <v>0.57499040000000001</v>
      </c>
      <c r="BH45" s="258">
        <v>0.65300480000000005</v>
      </c>
      <c r="BI45" s="258">
        <v>0.7210609</v>
      </c>
      <c r="BJ45" s="258">
        <v>0.70440049999999998</v>
      </c>
      <c r="BK45" s="258">
        <v>0.57780410000000004</v>
      </c>
      <c r="BL45" s="258">
        <v>0.55013840000000003</v>
      </c>
      <c r="BM45" s="258">
        <v>0.50704139999999998</v>
      </c>
      <c r="BN45" s="258">
        <v>0.44567059999999997</v>
      </c>
      <c r="BO45" s="258">
        <v>0.42516670000000001</v>
      </c>
      <c r="BP45" s="258">
        <v>0.42472130000000002</v>
      </c>
      <c r="BQ45" s="258">
        <v>0.42242669999999999</v>
      </c>
      <c r="BR45" s="258">
        <v>0.4432796</v>
      </c>
      <c r="BS45" s="258">
        <v>0.56514249999999999</v>
      </c>
      <c r="BT45" s="258">
        <v>0.61659560000000002</v>
      </c>
      <c r="BU45" s="258">
        <v>0.68683439999999996</v>
      </c>
      <c r="BV45" s="258">
        <v>0.68031790000000003</v>
      </c>
      <c r="BX45" s="570"/>
      <c r="BY45" s="570"/>
    </row>
    <row r="46" spans="1:77" ht="11.15" customHeight="1" x14ac:dyDescent="0.25">
      <c r="A46" s="48" t="s">
        <v>835</v>
      </c>
      <c r="B46" s="141" t="s">
        <v>385</v>
      </c>
      <c r="C46" s="168">
        <v>0.98</v>
      </c>
      <c r="D46" s="168">
        <v>1.1711720000000001</v>
      </c>
      <c r="E46" s="168">
        <v>1.05158</v>
      </c>
      <c r="F46" s="168">
        <v>0.81646600000000003</v>
      </c>
      <c r="G46" s="168">
        <v>0.95370900000000003</v>
      </c>
      <c r="H46" s="168">
        <v>1.0740000000000001</v>
      </c>
      <c r="I46" s="168">
        <v>1.1131610000000001</v>
      </c>
      <c r="J46" s="168">
        <v>1.117354</v>
      </c>
      <c r="K46" s="168">
        <v>1.0995999999999999</v>
      </c>
      <c r="L46" s="168">
        <v>1.1033219999999999</v>
      </c>
      <c r="M46" s="168">
        <v>1.0679000000000001</v>
      </c>
      <c r="N46" s="168">
        <v>1.0580959999999999</v>
      </c>
      <c r="O46" s="168">
        <v>1.0294190000000001</v>
      </c>
      <c r="P46" s="168">
        <v>1.0139290000000001</v>
      </c>
      <c r="Q46" s="168">
        <v>1.1185160000000001</v>
      </c>
      <c r="R46" s="168">
        <v>1.1670670000000001</v>
      </c>
      <c r="S46" s="168">
        <v>1.184194</v>
      </c>
      <c r="T46" s="168">
        <v>1.210267</v>
      </c>
      <c r="U46" s="168">
        <v>1.2045159999999999</v>
      </c>
      <c r="V46" s="168">
        <v>1.2005809999999999</v>
      </c>
      <c r="W46" s="168">
        <v>1.1911670000000001</v>
      </c>
      <c r="X46" s="168">
        <v>1.1747099999999999</v>
      </c>
      <c r="Y46" s="168">
        <v>1.179</v>
      </c>
      <c r="Z46" s="168">
        <v>1.180677</v>
      </c>
      <c r="AA46" s="168">
        <v>1.0839030000000001</v>
      </c>
      <c r="AB46" s="168">
        <v>1.1350709999999999</v>
      </c>
      <c r="AC46" s="168">
        <v>1.1663870000000001</v>
      </c>
      <c r="AD46" s="168">
        <v>1.1906330000000001</v>
      </c>
      <c r="AE46" s="168">
        <v>1.2010000000000001</v>
      </c>
      <c r="AF46" s="168">
        <v>1.2102329999999999</v>
      </c>
      <c r="AG46" s="168">
        <v>1.1805159999999999</v>
      </c>
      <c r="AH46" s="168">
        <v>1.205452</v>
      </c>
      <c r="AI46" s="168">
        <v>1.1923999999999999</v>
      </c>
      <c r="AJ46" s="168">
        <v>1.1802900000000001</v>
      </c>
      <c r="AK46" s="168">
        <v>1.1786669999999999</v>
      </c>
      <c r="AL46" s="168">
        <v>1.148129</v>
      </c>
      <c r="AM46" s="168">
        <v>1.1005480000000001</v>
      </c>
      <c r="AN46" s="168">
        <v>1.1337140000000001</v>
      </c>
      <c r="AO46" s="168">
        <v>1.1565810000000001</v>
      </c>
      <c r="AP46" s="168">
        <v>1.1678999999999999</v>
      </c>
      <c r="AQ46" s="168">
        <v>1.2172259999999999</v>
      </c>
      <c r="AR46" s="168">
        <v>1.225233</v>
      </c>
      <c r="AS46" s="168">
        <v>1.1980649999999999</v>
      </c>
      <c r="AT46" s="168">
        <v>1.233161</v>
      </c>
      <c r="AU46" s="168">
        <v>1.198167</v>
      </c>
      <c r="AV46" s="168">
        <v>1.194936</v>
      </c>
      <c r="AW46" s="168">
        <v>1.1703072333</v>
      </c>
      <c r="AX46" s="168">
        <v>1.1687279773999999</v>
      </c>
      <c r="AY46" s="258">
        <v>1.103572</v>
      </c>
      <c r="AZ46" s="258">
        <v>1.137705</v>
      </c>
      <c r="BA46" s="258">
        <v>1.1852229999999999</v>
      </c>
      <c r="BB46" s="258">
        <v>1.178256</v>
      </c>
      <c r="BC46" s="258">
        <v>1.180412</v>
      </c>
      <c r="BD46" s="258">
        <v>1.231263</v>
      </c>
      <c r="BE46" s="258">
        <v>1.2164649999999999</v>
      </c>
      <c r="BF46" s="258">
        <v>1.2214910000000001</v>
      </c>
      <c r="BG46" s="258">
        <v>1.166631</v>
      </c>
      <c r="BH46" s="258">
        <v>1.178194</v>
      </c>
      <c r="BI46" s="258">
        <v>1.1804939999999999</v>
      </c>
      <c r="BJ46" s="258">
        <v>1.161894</v>
      </c>
      <c r="BK46" s="258">
        <v>1.1170100000000001</v>
      </c>
      <c r="BL46" s="258">
        <v>1.1285149999999999</v>
      </c>
      <c r="BM46" s="258">
        <v>1.179217</v>
      </c>
      <c r="BN46" s="258">
        <v>1.1798850000000001</v>
      </c>
      <c r="BO46" s="258">
        <v>1.2004969999999999</v>
      </c>
      <c r="BP46" s="258">
        <v>1.214089</v>
      </c>
      <c r="BQ46" s="258">
        <v>1.2050670000000001</v>
      </c>
      <c r="BR46" s="258">
        <v>1.209598</v>
      </c>
      <c r="BS46" s="258">
        <v>1.163162</v>
      </c>
      <c r="BT46" s="258">
        <v>1.170013</v>
      </c>
      <c r="BU46" s="258">
        <v>1.1835789999999999</v>
      </c>
      <c r="BV46" s="258">
        <v>1.170596</v>
      </c>
      <c r="BX46" s="570"/>
      <c r="BY46" s="570"/>
    </row>
    <row r="47" spans="1:77" ht="11.15" customHeight="1" x14ac:dyDescent="0.25">
      <c r="A47" s="48" t="s">
        <v>727</v>
      </c>
      <c r="B47" s="472" t="s">
        <v>386</v>
      </c>
      <c r="C47" s="168">
        <v>0.29912899999999998</v>
      </c>
      <c r="D47" s="168">
        <v>-0.113931</v>
      </c>
      <c r="E47" s="168">
        <v>-2.5799999999999998E-3</v>
      </c>
      <c r="F47" s="168">
        <v>0.19473299999999999</v>
      </c>
      <c r="G47" s="168">
        <v>0.207096</v>
      </c>
      <c r="H47" s="168">
        <v>0.24610000000000001</v>
      </c>
      <c r="I47" s="168">
        <v>0.46290300000000001</v>
      </c>
      <c r="J47" s="168">
        <v>0.51287099999999997</v>
      </c>
      <c r="K47" s="168">
        <v>0.35903299999999999</v>
      </c>
      <c r="L47" s="168">
        <v>0.28261199999999997</v>
      </c>
      <c r="M47" s="168">
        <v>0.24496599999999999</v>
      </c>
      <c r="N47" s="168">
        <v>3.8386999999999998E-2</v>
      </c>
      <c r="O47" s="168">
        <v>-7.1581000000000006E-2</v>
      </c>
      <c r="P47" s="168">
        <v>-0.104821</v>
      </c>
      <c r="Q47" s="168">
        <v>-2.8000000000000001E-2</v>
      </c>
      <c r="R47" s="168">
        <v>5.1400000000000001E-2</v>
      </c>
      <c r="S47" s="168">
        <v>0.31483899999999998</v>
      </c>
      <c r="T47" s="168">
        <v>0.34253299999999998</v>
      </c>
      <c r="U47" s="168">
        <v>0.45500000000000002</v>
      </c>
      <c r="V47" s="168">
        <v>0.42406500000000003</v>
      </c>
      <c r="W47" s="168">
        <v>8.5133E-2</v>
      </c>
      <c r="X47" s="168">
        <v>6.8644999999999998E-2</v>
      </c>
      <c r="Y47" s="168">
        <v>0.21143300000000001</v>
      </c>
      <c r="Z47" s="168">
        <v>0.34732299999999999</v>
      </c>
      <c r="AA47" s="168">
        <v>-3.5418999999999999E-2</v>
      </c>
      <c r="AB47" s="168">
        <v>-0.124643</v>
      </c>
      <c r="AC47" s="168">
        <v>-3.6354999999999998E-2</v>
      </c>
      <c r="AD47" s="168">
        <v>0.26826699999999998</v>
      </c>
      <c r="AE47" s="168">
        <v>9.2710000000000001E-2</v>
      </c>
      <c r="AF47" s="168">
        <v>0.27839999999999998</v>
      </c>
      <c r="AG47" s="168">
        <v>0.33796799999999999</v>
      </c>
      <c r="AH47" s="168">
        <v>0.164742</v>
      </c>
      <c r="AI47" s="168">
        <v>0.222467</v>
      </c>
      <c r="AJ47" s="168">
        <v>0.14651600000000001</v>
      </c>
      <c r="AK47" s="168">
        <v>0.20039999999999999</v>
      </c>
      <c r="AL47" s="168">
        <v>0.106548</v>
      </c>
      <c r="AM47" s="168">
        <v>0.282194</v>
      </c>
      <c r="AN47" s="168">
        <v>0.19667899999999999</v>
      </c>
      <c r="AO47" s="168">
        <v>0.10577400000000001</v>
      </c>
      <c r="AP47" s="168">
        <v>0.12656700000000001</v>
      </c>
      <c r="AQ47" s="168">
        <v>0.285968</v>
      </c>
      <c r="AR47" s="168">
        <v>0.20583299999999999</v>
      </c>
      <c r="AS47" s="168">
        <v>9.9774000000000002E-2</v>
      </c>
      <c r="AT47" s="168">
        <v>2.4129000000000001E-2</v>
      </c>
      <c r="AU47" s="168">
        <v>-0.1198</v>
      </c>
      <c r="AV47" s="168">
        <v>-0.115936</v>
      </c>
      <c r="AW47" s="168">
        <v>0.16970836449999999</v>
      </c>
      <c r="AX47" s="168">
        <v>0.21783378345000001</v>
      </c>
      <c r="AY47" s="258">
        <v>5.5697999999999998E-2</v>
      </c>
      <c r="AZ47" s="258">
        <v>4.6304900000000003E-2</v>
      </c>
      <c r="BA47" s="258">
        <v>0.13573250000000001</v>
      </c>
      <c r="BB47" s="258">
        <v>0.20674090000000001</v>
      </c>
      <c r="BC47" s="258">
        <v>0.33305489999999999</v>
      </c>
      <c r="BD47" s="258">
        <v>0.3644191</v>
      </c>
      <c r="BE47" s="258">
        <v>0.34970780000000001</v>
      </c>
      <c r="BF47" s="258">
        <v>0.31011529999999998</v>
      </c>
      <c r="BG47" s="258">
        <v>0.28705360000000002</v>
      </c>
      <c r="BH47" s="258">
        <v>0.22274630000000001</v>
      </c>
      <c r="BI47" s="258">
        <v>0.26977820000000002</v>
      </c>
      <c r="BJ47" s="258">
        <v>0.35893120000000001</v>
      </c>
      <c r="BK47" s="258">
        <v>8.3705399999999999E-2</v>
      </c>
      <c r="BL47" s="258">
        <v>4.25945E-2</v>
      </c>
      <c r="BM47" s="258">
        <v>0.1213939</v>
      </c>
      <c r="BN47" s="258">
        <v>0.19337660000000001</v>
      </c>
      <c r="BO47" s="258">
        <v>0.324992</v>
      </c>
      <c r="BP47" s="258">
        <v>0.35279899999999997</v>
      </c>
      <c r="BQ47" s="258">
        <v>0.33525509999999997</v>
      </c>
      <c r="BR47" s="258">
        <v>0.29323630000000001</v>
      </c>
      <c r="BS47" s="258">
        <v>0.27313229999999999</v>
      </c>
      <c r="BT47" s="258">
        <v>0.2062872</v>
      </c>
      <c r="BU47" s="258">
        <v>0.26018760000000002</v>
      </c>
      <c r="BV47" s="258">
        <v>0.34719680000000003</v>
      </c>
      <c r="BX47" s="570"/>
      <c r="BY47" s="570"/>
    </row>
    <row r="48" spans="1:77" ht="11.15" customHeight="1" x14ac:dyDescent="0.25">
      <c r="A48" s="48" t="s">
        <v>728</v>
      </c>
      <c r="B48" s="141" t="s">
        <v>776</v>
      </c>
      <c r="C48" s="168">
        <v>0.162354</v>
      </c>
      <c r="D48" s="168">
        <v>0.75913699999999995</v>
      </c>
      <c r="E48" s="168">
        <v>0.32545099999999999</v>
      </c>
      <c r="F48" s="168">
        <v>0.1169</v>
      </c>
      <c r="G48" s="168">
        <v>0.45706400000000003</v>
      </c>
      <c r="H48" s="168">
        <v>0.88666599999999995</v>
      </c>
      <c r="I48" s="168">
        <v>0.71116100000000004</v>
      </c>
      <c r="J48" s="168">
        <v>1.0440959999999999</v>
      </c>
      <c r="K48" s="168">
        <v>0.80363300000000004</v>
      </c>
      <c r="L48" s="168">
        <v>0.64729000000000003</v>
      </c>
      <c r="M48" s="168">
        <v>0.16289999999999999</v>
      </c>
      <c r="N48" s="168">
        <v>0.54877399999999998</v>
      </c>
      <c r="O48" s="168">
        <v>0.107387</v>
      </c>
      <c r="P48" s="168">
        <v>1.03</v>
      </c>
      <c r="Q48" s="168">
        <v>0.98664499999999999</v>
      </c>
      <c r="R48" s="168">
        <v>1.0085999999999999</v>
      </c>
      <c r="S48" s="168">
        <v>0.92358099999999999</v>
      </c>
      <c r="T48" s="168">
        <v>0.84203300000000003</v>
      </c>
      <c r="U48" s="168">
        <v>0.87770999999999999</v>
      </c>
      <c r="V48" s="168">
        <v>0.80500000000000005</v>
      </c>
      <c r="W48" s="168">
        <v>0.76090000000000002</v>
      </c>
      <c r="X48" s="168">
        <v>0.71319399999999999</v>
      </c>
      <c r="Y48" s="168">
        <v>0.2135</v>
      </c>
      <c r="Z48" s="168">
        <v>-9.1226000000000002E-2</v>
      </c>
      <c r="AA48" s="168">
        <v>-0.28480699999999998</v>
      </c>
      <c r="AB48" s="168">
        <v>0.51778599999999997</v>
      </c>
      <c r="AC48" s="168">
        <v>0.67396800000000001</v>
      </c>
      <c r="AD48" s="168">
        <v>0.82523299999999999</v>
      </c>
      <c r="AE48" s="168">
        <v>0.97796799999999995</v>
      </c>
      <c r="AF48" s="168">
        <v>0.63149999999999995</v>
      </c>
      <c r="AG48" s="168">
        <v>0.504</v>
      </c>
      <c r="AH48" s="168">
        <v>0.83390299999999995</v>
      </c>
      <c r="AI48" s="168">
        <v>0.58553299999999997</v>
      </c>
      <c r="AJ48" s="168">
        <v>0.47912900000000003</v>
      </c>
      <c r="AK48" s="168">
        <v>5.6333000000000001E-2</v>
      </c>
      <c r="AL48" s="168">
        <v>0.32074200000000003</v>
      </c>
      <c r="AM48" s="168">
        <v>-0.14422599999999999</v>
      </c>
      <c r="AN48" s="168">
        <v>0.33342899999999998</v>
      </c>
      <c r="AO48" s="168">
        <v>0.83970999999999996</v>
      </c>
      <c r="AP48" s="168">
        <v>0.86686700000000005</v>
      </c>
      <c r="AQ48" s="168">
        <v>0.88912899999999995</v>
      </c>
      <c r="AR48" s="168">
        <v>0.78949999999999998</v>
      </c>
      <c r="AS48" s="168">
        <v>0.66787099999999999</v>
      </c>
      <c r="AT48" s="168">
        <v>0.73919400000000002</v>
      </c>
      <c r="AU48" s="168">
        <v>0.50526700000000002</v>
      </c>
      <c r="AV48" s="168">
        <v>0.746</v>
      </c>
      <c r="AW48" s="168">
        <v>0.33453333333000002</v>
      </c>
      <c r="AX48" s="168">
        <v>-3.0167854838999999E-2</v>
      </c>
      <c r="AY48" s="258">
        <v>5.2507900000000003E-2</v>
      </c>
      <c r="AZ48" s="258">
        <v>0.66460870000000005</v>
      </c>
      <c r="BA48" s="258">
        <v>0.85282179999999996</v>
      </c>
      <c r="BB48" s="258">
        <v>0.78665870000000004</v>
      </c>
      <c r="BC48" s="258">
        <v>0.82304670000000002</v>
      </c>
      <c r="BD48" s="258">
        <v>0.77866769999999996</v>
      </c>
      <c r="BE48" s="258">
        <v>0.71204409999999996</v>
      </c>
      <c r="BF48" s="258">
        <v>0.83119690000000002</v>
      </c>
      <c r="BG48" s="258">
        <v>0.70709460000000002</v>
      </c>
      <c r="BH48" s="258">
        <v>0.79461899999999996</v>
      </c>
      <c r="BI48" s="258">
        <v>0.20447580000000001</v>
      </c>
      <c r="BJ48" s="258">
        <v>0.11012859999999999</v>
      </c>
      <c r="BK48" s="258">
        <v>0.101632</v>
      </c>
      <c r="BL48" s="258">
        <v>0.58641750000000004</v>
      </c>
      <c r="BM48" s="258">
        <v>0.7238888</v>
      </c>
      <c r="BN48" s="258">
        <v>0.63932219999999995</v>
      </c>
      <c r="BO48" s="258">
        <v>0.71696020000000005</v>
      </c>
      <c r="BP48" s="258">
        <v>0.68998040000000005</v>
      </c>
      <c r="BQ48" s="258">
        <v>0.67754910000000002</v>
      </c>
      <c r="BR48" s="258">
        <v>0.72306110000000001</v>
      </c>
      <c r="BS48" s="258">
        <v>0.61313810000000002</v>
      </c>
      <c r="BT48" s="258">
        <v>0.73079950000000005</v>
      </c>
      <c r="BU48" s="258">
        <v>0.27467279999999999</v>
      </c>
      <c r="BV48" s="258">
        <v>0.23605490000000001</v>
      </c>
      <c r="BX48" s="570"/>
      <c r="BY48" s="570"/>
    </row>
    <row r="49" spans="1:79" ht="11.15" customHeight="1" x14ac:dyDescent="0.25">
      <c r="A49" s="48" t="s">
        <v>729</v>
      </c>
      <c r="B49" s="141" t="s">
        <v>777</v>
      </c>
      <c r="C49" s="168">
        <v>1.225E-3</v>
      </c>
      <c r="D49" s="168">
        <v>-1.03E-4</v>
      </c>
      <c r="E49" s="168">
        <v>9.6699999999999998E-4</v>
      </c>
      <c r="F49" s="168">
        <v>-1E-4</v>
      </c>
      <c r="G49" s="168">
        <v>1.225E-3</v>
      </c>
      <c r="H49" s="168">
        <v>2.9999999999999997E-4</v>
      </c>
      <c r="I49" s="168">
        <v>4.5100000000000001E-4</v>
      </c>
      <c r="J49" s="168">
        <v>3.5399999999999999E-4</v>
      </c>
      <c r="K49" s="168">
        <v>3.6600000000000001E-4</v>
      </c>
      <c r="L49" s="168">
        <v>2.9E-4</v>
      </c>
      <c r="M49" s="168">
        <v>2.33E-4</v>
      </c>
      <c r="N49" s="168">
        <v>1.93E-4</v>
      </c>
      <c r="O49" s="168">
        <v>5.8100000000000003E-4</v>
      </c>
      <c r="P49" s="168">
        <v>3.57E-4</v>
      </c>
      <c r="Q49" s="168">
        <v>5.8100000000000003E-4</v>
      </c>
      <c r="R49" s="168">
        <v>2.33E-4</v>
      </c>
      <c r="S49" s="168">
        <v>5.8100000000000003E-4</v>
      </c>
      <c r="T49" s="168">
        <v>4.3300000000000001E-4</v>
      </c>
      <c r="U49" s="168">
        <v>7.7399999999999995E-4</v>
      </c>
      <c r="V49" s="168">
        <v>2.5799999999999998E-4</v>
      </c>
      <c r="W49" s="168">
        <v>3.3300000000000002E-4</v>
      </c>
      <c r="X49" s="168">
        <v>3.5500000000000001E-4</v>
      </c>
      <c r="Y49" s="168">
        <v>4.6700000000000002E-4</v>
      </c>
      <c r="Z49" s="168">
        <v>6.4499999999999996E-4</v>
      </c>
      <c r="AA49" s="168">
        <v>1.6100000000000001E-4</v>
      </c>
      <c r="AB49" s="168">
        <v>0</v>
      </c>
      <c r="AC49" s="168">
        <v>5.1599999999999997E-4</v>
      </c>
      <c r="AD49" s="168">
        <v>3.6699999999999998E-4</v>
      </c>
      <c r="AE49" s="168">
        <v>2.5799999999999998E-4</v>
      </c>
      <c r="AF49" s="168">
        <v>0</v>
      </c>
      <c r="AG49" s="168">
        <v>3.1999999999999999E-5</v>
      </c>
      <c r="AH49" s="168">
        <v>7.1000000000000002E-4</v>
      </c>
      <c r="AI49" s="168">
        <v>5.6700000000000001E-4</v>
      </c>
      <c r="AJ49" s="168">
        <v>6.4499999999999996E-4</v>
      </c>
      <c r="AK49" s="168">
        <v>2.9999999999999997E-4</v>
      </c>
      <c r="AL49" s="168">
        <v>4.5199999999999998E-4</v>
      </c>
      <c r="AM49" s="168">
        <v>5.4799999999999998E-4</v>
      </c>
      <c r="AN49" s="168">
        <v>7.8600000000000002E-4</v>
      </c>
      <c r="AO49" s="168">
        <v>1.94E-4</v>
      </c>
      <c r="AP49" s="168">
        <v>-2.33E-4</v>
      </c>
      <c r="AQ49" s="168">
        <v>3.8699999999999997E-4</v>
      </c>
      <c r="AR49" s="168">
        <v>5.3300000000000005E-4</v>
      </c>
      <c r="AS49" s="168">
        <v>8.0699999999999999E-4</v>
      </c>
      <c r="AT49" s="168">
        <v>7.1000000000000002E-4</v>
      </c>
      <c r="AU49" s="168">
        <v>5.0000000000000001E-4</v>
      </c>
      <c r="AV49" s="168">
        <v>1.6100000000000001E-4</v>
      </c>
      <c r="AW49" s="168">
        <v>5.7999600000000005E-4</v>
      </c>
      <c r="AX49" s="168">
        <v>5.4839999999999999E-4</v>
      </c>
      <c r="AY49" s="258">
        <v>-1.0482E-4</v>
      </c>
      <c r="AZ49" s="258">
        <v>1.02174E-4</v>
      </c>
      <c r="BA49" s="258">
        <v>4.6372299999999998E-4</v>
      </c>
      <c r="BB49" s="258">
        <v>3.3711800000000002E-4</v>
      </c>
      <c r="BC49" s="258">
        <v>7.9359700000000005E-4</v>
      </c>
      <c r="BD49" s="258">
        <v>1.2001E-4</v>
      </c>
      <c r="BE49" s="258">
        <v>4.1994100000000001E-4</v>
      </c>
      <c r="BF49" s="258">
        <v>5.99232E-4</v>
      </c>
      <c r="BG49" s="258">
        <v>7.5839500000000003E-4</v>
      </c>
      <c r="BH49" s="258">
        <v>7.48326E-4</v>
      </c>
      <c r="BI49" s="258">
        <v>5.7999600000000005E-4</v>
      </c>
      <c r="BJ49" s="258">
        <v>5.4839999999999999E-4</v>
      </c>
      <c r="BK49" s="258">
        <v>-1.0482E-4</v>
      </c>
      <c r="BL49" s="258">
        <v>1.02174E-4</v>
      </c>
      <c r="BM49" s="258">
        <v>4.6372299999999998E-4</v>
      </c>
      <c r="BN49" s="258">
        <v>3.3711800000000002E-4</v>
      </c>
      <c r="BO49" s="258">
        <v>7.9359700000000005E-4</v>
      </c>
      <c r="BP49" s="258">
        <v>1.2001E-4</v>
      </c>
      <c r="BQ49" s="258">
        <v>4.1994100000000001E-4</v>
      </c>
      <c r="BR49" s="258">
        <v>5.99232E-4</v>
      </c>
      <c r="BS49" s="258">
        <v>7.5839500000000003E-4</v>
      </c>
      <c r="BT49" s="258">
        <v>7.48326E-4</v>
      </c>
      <c r="BU49" s="258">
        <v>5.7999600000000005E-4</v>
      </c>
      <c r="BV49" s="258">
        <v>5.4839999999999999E-4</v>
      </c>
      <c r="BX49" s="570"/>
      <c r="BY49" s="570"/>
    </row>
    <row r="50" spans="1:79" s="124" customFormat="1" ht="11.15" customHeight="1" x14ac:dyDescent="0.25">
      <c r="A50" s="48" t="s">
        <v>730</v>
      </c>
      <c r="B50" s="141" t="s">
        <v>547</v>
      </c>
      <c r="C50" s="168">
        <v>18.538029999999999</v>
      </c>
      <c r="D50" s="168">
        <v>18.321342999999999</v>
      </c>
      <c r="E50" s="168">
        <v>17.104772000000001</v>
      </c>
      <c r="F50" s="168">
        <v>14.217565</v>
      </c>
      <c r="G50" s="168">
        <v>14.923222000000001</v>
      </c>
      <c r="H50" s="168">
        <v>16.343897999999999</v>
      </c>
      <c r="I50" s="168">
        <v>17.077062000000002</v>
      </c>
      <c r="J50" s="168">
        <v>17.248545</v>
      </c>
      <c r="K50" s="168">
        <v>16.371731</v>
      </c>
      <c r="L50" s="168">
        <v>16.065158</v>
      </c>
      <c r="M50" s="168">
        <v>16.237065000000001</v>
      </c>
      <c r="N50" s="168">
        <v>16.355803999999999</v>
      </c>
      <c r="O50" s="168">
        <v>16.201063999999999</v>
      </c>
      <c r="P50" s="168">
        <v>14.79318</v>
      </c>
      <c r="Q50" s="168">
        <v>16.985194</v>
      </c>
      <c r="R50" s="168">
        <v>17.840934000000001</v>
      </c>
      <c r="S50" s="168">
        <v>18.449162000000001</v>
      </c>
      <c r="T50" s="168">
        <v>18.999732000000002</v>
      </c>
      <c r="U50" s="168">
        <v>18.821871000000002</v>
      </c>
      <c r="V50" s="168">
        <v>18.589290999999999</v>
      </c>
      <c r="W50" s="168">
        <v>17.813500000000001</v>
      </c>
      <c r="X50" s="168">
        <v>17.698678000000001</v>
      </c>
      <c r="Y50" s="168">
        <v>18.063067</v>
      </c>
      <c r="Z50" s="168">
        <v>18.000257999999999</v>
      </c>
      <c r="AA50" s="168">
        <v>16.884741000000002</v>
      </c>
      <c r="AB50" s="168">
        <v>17.518035999999999</v>
      </c>
      <c r="AC50" s="168">
        <v>18.182839000000001</v>
      </c>
      <c r="AD50" s="168">
        <v>18.4023</v>
      </c>
      <c r="AE50" s="168">
        <v>18.963322999999999</v>
      </c>
      <c r="AF50" s="168">
        <v>19.130033000000001</v>
      </c>
      <c r="AG50" s="168">
        <v>18.854386999999999</v>
      </c>
      <c r="AH50" s="168">
        <v>19.119451999999999</v>
      </c>
      <c r="AI50" s="168">
        <v>18.749634</v>
      </c>
      <c r="AJ50" s="168">
        <v>18.232194</v>
      </c>
      <c r="AK50" s="168">
        <v>18.623833999999999</v>
      </c>
      <c r="AL50" s="168">
        <v>17.677872000000001</v>
      </c>
      <c r="AM50" s="168">
        <v>17.068418999999999</v>
      </c>
      <c r="AN50" s="168">
        <v>17.478822999999998</v>
      </c>
      <c r="AO50" s="168">
        <v>18.170065999999998</v>
      </c>
      <c r="AP50" s="168">
        <v>18.498434</v>
      </c>
      <c r="AQ50" s="168">
        <v>19.074904</v>
      </c>
      <c r="AR50" s="168">
        <v>19.116731999999999</v>
      </c>
      <c r="AS50" s="168">
        <v>19.033194999999999</v>
      </c>
      <c r="AT50" s="168">
        <v>19.207515999999998</v>
      </c>
      <c r="AU50" s="168">
        <v>18.503101000000001</v>
      </c>
      <c r="AV50" s="168">
        <v>17.929418999999999</v>
      </c>
      <c r="AW50" s="168">
        <v>18.128405694000001</v>
      </c>
      <c r="AX50" s="168">
        <v>18.479197283000001</v>
      </c>
      <c r="AY50" s="258">
        <v>17.387339999999998</v>
      </c>
      <c r="AZ50" s="258">
        <v>17.622199999999999</v>
      </c>
      <c r="BA50" s="258">
        <v>18.428699999999999</v>
      </c>
      <c r="BB50" s="258">
        <v>18.617619999999999</v>
      </c>
      <c r="BC50" s="258">
        <v>19.0471</v>
      </c>
      <c r="BD50" s="258">
        <v>19.443470000000001</v>
      </c>
      <c r="BE50" s="258">
        <v>19.128969999999999</v>
      </c>
      <c r="BF50" s="258">
        <v>19.30368</v>
      </c>
      <c r="BG50" s="258">
        <v>18.54318</v>
      </c>
      <c r="BH50" s="258">
        <v>17.944410000000001</v>
      </c>
      <c r="BI50" s="258">
        <v>17.9298</v>
      </c>
      <c r="BJ50" s="258">
        <v>18.200669999999999</v>
      </c>
      <c r="BK50" s="258">
        <v>17.37818</v>
      </c>
      <c r="BL50" s="258">
        <v>17.263280000000002</v>
      </c>
      <c r="BM50" s="258">
        <v>17.95628</v>
      </c>
      <c r="BN50" s="258">
        <v>18.22325</v>
      </c>
      <c r="BO50" s="258">
        <v>18.735749999999999</v>
      </c>
      <c r="BP50" s="258">
        <v>19.043320000000001</v>
      </c>
      <c r="BQ50" s="258">
        <v>18.966270000000002</v>
      </c>
      <c r="BR50" s="258">
        <v>18.844100000000001</v>
      </c>
      <c r="BS50" s="258">
        <v>18.32687</v>
      </c>
      <c r="BT50" s="258">
        <v>17.858339999999998</v>
      </c>
      <c r="BU50" s="258">
        <v>18.186959999999999</v>
      </c>
      <c r="BV50" s="258">
        <v>18.303640000000001</v>
      </c>
      <c r="BX50" s="570"/>
      <c r="BY50" s="570"/>
      <c r="BZ50" s="572"/>
      <c r="CA50" s="571"/>
    </row>
    <row r="51" spans="1:79" s="124" customFormat="1" ht="11.15" customHeight="1" x14ac:dyDescent="0.25">
      <c r="A51" s="48"/>
      <c r="B51" s="123"/>
      <c r="C51" s="168"/>
      <c r="D51" s="168"/>
      <c r="E51" s="168"/>
      <c r="F51" s="168"/>
      <c r="G51" s="168"/>
      <c r="H51" s="168"/>
      <c r="I51" s="16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258"/>
      <c r="AZ51" s="258"/>
      <c r="BA51" s="258"/>
      <c r="BB51" s="258"/>
      <c r="BC51" s="258"/>
      <c r="BD51" s="258"/>
      <c r="BE51" s="258"/>
      <c r="BF51" s="258"/>
      <c r="BG51" s="258"/>
      <c r="BH51" s="258"/>
      <c r="BI51" s="258"/>
      <c r="BJ51" s="258"/>
      <c r="BK51" s="258"/>
      <c r="BL51" s="258"/>
      <c r="BM51" s="258"/>
      <c r="BN51" s="258"/>
      <c r="BO51" s="258"/>
      <c r="BP51" s="258"/>
      <c r="BQ51" s="258"/>
      <c r="BR51" s="258"/>
      <c r="BS51" s="258"/>
      <c r="BT51" s="258"/>
      <c r="BU51" s="258"/>
      <c r="BV51" s="258"/>
    </row>
    <row r="52" spans="1:79" ht="11.15" customHeight="1" x14ac:dyDescent="0.25">
      <c r="A52" s="48" t="s">
        <v>483</v>
      </c>
      <c r="B52" s="142" t="s">
        <v>387</v>
      </c>
      <c r="C52" s="168">
        <v>1.128091</v>
      </c>
      <c r="D52" s="168">
        <v>0.94133999999999995</v>
      </c>
      <c r="E52" s="168">
        <v>0.97412600000000005</v>
      </c>
      <c r="F52" s="168">
        <v>0.77373199999999998</v>
      </c>
      <c r="G52" s="168">
        <v>0.80803000000000003</v>
      </c>
      <c r="H52" s="168">
        <v>0.87066299999999996</v>
      </c>
      <c r="I52" s="168">
        <v>0.92867299999999997</v>
      </c>
      <c r="J52" s="168">
        <v>0.923902</v>
      </c>
      <c r="K52" s="168">
        <v>0.94806299999999999</v>
      </c>
      <c r="L52" s="168">
        <v>0.92428699999999997</v>
      </c>
      <c r="M52" s="168">
        <v>0.93443200000000004</v>
      </c>
      <c r="N52" s="168">
        <v>0.91493100000000005</v>
      </c>
      <c r="O52" s="168">
        <v>0.88864399999999999</v>
      </c>
      <c r="P52" s="168">
        <v>0.78028500000000001</v>
      </c>
      <c r="Q52" s="168">
        <v>0.86464600000000003</v>
      </c>
      <c r="R52" s="168">
        <v>0.93716600000000005</v>
      </c>
      <c r="S52" s="168">
        <v>1.0375490000000001</v>
      </c>
      <c r="T52" s="168">
        <v>0.95299900000000004</v>
      </c>
      <c r="U52" s="168">
        <v>0.94864599999999999</v>
      </c>
      <c r="V52" s="168">
        <v>0.98896799999999996</v>
      </c>
      <c r="W52" s="168">
        <v>0.93493199999999999</v>
      </c>
      <c r="X52" s="168">
        <v>1.0131289999999999</v>
      </c>
      <c r="Y52" s="168">
        <v>1.0127679999999999</v>
      </c>
      <c r="Z52" s="168">
        <v>1.0919380000000001</v>
      </c>
      <c r="AA52" s="168">
        <v>0.98848599999999998</v>
      </c>
      <c r="AB52" s="168">
        <v>0.92403500000000005</v>
      </c>
      <c r="AC52" s="168">
        <v>1.004067</v>
      </c>
      <c r="AD52" s="168">
        <v>1.0501659999999999</v>
      </c>
      <c r="AE52" s="168">
        <v>1.0867089999999999</v>
      </c>
      <c r="AF52" s="168">
        <v>1.1109009999999999</v>
      </c>
      <c r="AG52" s="168">
        <v>1.100482</v>
      </c>
      <c r="AH52" s="168">
        <v>1.01013</v>
      </c>
      <c r="AI52" s="168">
        <v>1.081998</v>
      </c>
      <c r="AJ52" s="168">
        <v>1.0138050000000001</v>
      </c>
      <c r="AK52" s="168">
        <v>1.023299</v>
      </c>
      <c r="AL52" s="168">
        <v>0.98570899999999995</v>
      </c>
      <c r="AM52" s="168">
        <v>1.025968</v>
      </c>
      <c r="AN52" s="168">
        <v>0.95657099999999995</v>
      </c>
      <c r="AO52" s="168">
        <v>0.91690300000000002</v>
      </c>
      <c r="AP52" s="168">
        <v>1.0124</v>
      </c>
      <c r="AQ52" s="168">
        <v>0.94393499999999997</v>
      </c>
      <c r="AR52" s="168">
        <v>1.071264</v>
      </c>
      <c r="AS52" s="168">
        <v>1.0755479999999999</v>
      </c>
      <c r="AT52" s="168">
        <v>1.0746789999999999</v>
      </c>
      <c r="AU52" s="168">
        <v>1.0704309999999999</v>
      </c>
      <c r="AV52" s="168">
        <v>1.03555</v>
      </c>
      <c r="AW52" s="168">
        <v>1.027188</v>
      </c>
      <c r="AX52" s="168">
        <v>1.0329809999999999</v>
      </c>
      <c r="AY52" s="258">
        <v>0.99581980000000003</v>
      </c>
      <c r="AZ52" s="258">
        <v>0.94504109999999997</v>
      </c>
      <c r="BA52" s="258">
        <v>0.96997469999999997</v>
      </c>
      <c r="BB52" s="258">
        <v>0.99463250000000003</v>
      </c>
      <c r="BC52" s="258">
        <v>0.99849010000000005</v>
      </c>
      <c r="BD52" s="258">
        <v>1.022551</v>
      </c>
      <c r="BE52" s="258">
        <v>1.0073399999999999</v>
      </c>
      <c r="BF52" s="258">
        <v>1.02884</v>
      </c>
      <c r="BG52" s="258">
        <v>0.96570719999999999</v>
      </c>
      <c r="BH52" s="258">
        <v>0.95694599999999996</v>
      </c>
      <c r="BI52" s="258">
        <v>0.99045859999999997</v>
      </c>
      <c r="BJ52" s="258">
        <v>1.018162</v>
      </c>
      <c r="BK52" s="258">
        <v>0.99135470000000003</v>
      </c>
      <c r="BL52" s="258">
        <v>0.92461740000000003</v>
      </c>
      <c r="BM52" s="258">
        <v>0.94462670000000004</v>
      </c>
      <c r="BN52" s="258">
        <v>0.97554030000000003</v>
      </c>
      <c r="BO52" s="258">
        <v>0.97828579999999998</v>
      </c>
      <c r="BP52" s="258">
        <v>0.99746639999999998</v>
      </c>
      <c r="BQ52" s="258">
        <v>0.99511450000000001</v>
      </c>
      <c r="BR52" s="258">
        <v>1.022427</v>
      </c>
      <c r="BS52" s="258">
        <v>0.97409440000000003</v>
      </c>
      <c r="BT52" s="258">
        <v>0.99634529999999999</v>
      </c>
      <c r="BU52" s="258">
        <v>1.023055</v>
      </c>
      <c r="BV52" s="258">
        <v>1.033231</v>
      </c>
    </row>
    <row r="53" spans="1:79" ht="11.15" customHeight="1" x14ac:dyDescent="0.25">
      <c r="A53" s="48"/>
      <c r="B53" s="125"/>
      <c r="C53" s="168"/>
      <c r="D53" s="168"/>
      <c r="E53" s="168"/>
      <c r="F53" s="168"/>
      <c r="G53" s="168"/>
      <c r="H53" s="168"/>
      <c r="I53" s="16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258"/>
      <c r="AZ53" s="258"/>
      <c r="BA53" s="258"/>
      <c r="BB53" s="258"/>
      <c r="BC53" s="258"/>
      <c r="BD53" s="258"/>
      <c r="BE53" s="258"/>
      <c r="BF53" s="258"/>
      <c r="BG53" s="258"/>
      <c r="BH53" s="258"/>
      <c r="BI53" s="258"/>
      <c r="BJ53" s="258"/>
      <c r="BK53" s="258"/>
      <c r="BL53" s="258"/>
      <c r="BM53" s="258"/>
      <c r="BN53" s="258"/>
      <c r="BO53" s="258"/>
      <c r="BP53" s="258"/>
      <c r="BQ53" s="258"/>
      <c r="BR53" s="258"/>
      <c r="BS53" s="258"/>
      <c r="BT53" s="258"/>
      <c r="BU53" s="258"/>
      <c r="BV53" s="258"/>
    </row>
    <row r="54" spans="1:79" ht="11.15" customHeight="1" x14ac:dyDescent="0.25">
      <c r="A54" s="44"/>
      <c r="B54" s="122" t="s">
        <v>548</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258"/>
      <c r="AZ54" s="258"/>
      <c r="BA54" s="258"/>
      <c r="BB54" s="258"/>
      <c r="BC54" s="258"/>
      <c r="BD54" s="258"/>
      <c r="BE54" s="258"/>
      <c r="BF54" s="258"/>
      <c r="BG54" s="258"/>
      <c r="BH54" s="258"/>
      <c r="BI54" s="258"/>
      <c r="BJ54" s="258"/>
      <c r="BK54" s="258"/>
      <c r="BL54" s="258"/>
      <c r="BM54" s="258"/>
      <c r="BN54" s="258"/>
      <c r="BO54" s="258"/>
      <c r="BP54" s="258"/>
      <c r="BQ54" s="258"/>
      <c r="BR54" s="258"/>
      <c r="BS54" s="258"/>
      <c r="BT54" s="258"/>
      <c r="BU54" s="258"/>
      <c r="BV54" s="258"/>
    </row>
    <row r="55" spans="1:79" ht="11.15" customHeight="1" x14ac:dyDescent="0.25">
      <c r="A55" s="471" t="s">
        <v>928</v>
      </c>
      <c r="B55" s="472" t="s">
        <v>920</v>
      </c>
      <c r="C55" s="168">
        <v>0.38783800000000002</v>
      </c>
      <c r="D55" s="168">
        <v>0.381241</v>
      </c>
      <c r="E55" s="168">
        <v>0.621</v>
      </c>
      <c r="F55" s="168">
        <v>0.68279999999999996</v>
      </c>
      <c r="G55" s="168">
        <v>0.67103199999999996</v>
      </c>
      <c r="H55" s="168">
        <v>0.71040000000000003</v>
      </c>
      <c r="I55" s="168">
        <v>0.73216099999999995</v>
      </c>
      <c r="J55" s="168">
        <v>0.712032</v>
      </c>
      <c r="K55" s="168">
        <v>0.55546600000000002</v>
      </c>
      <c r="L55" s="168">
        <v>0.40983799999999998</v>
      </c>
      <c r="M55" s="168">
        <v>0.33329999999999999</v>
      </c>
      <c r="N55" s="168">
        <v>0.34696700000000003</v>
      </c>
      <c r="O55" s="168">
        <v>0.36725799999999997</v>
      </c>
      <c r="P55" s="168">
        <v>0.34267900000000001</v>
      </c>
      <c r="Q55" s="168">
        <v>0.59422600000000003</v>
      </c>
      <c r="R55" s="168">
        <v>0.778667</v>
      </c>
      <c r="S55" s="168">
        <v>0.89974200000000004</v>
      </c>
      <c r="T55" s="168">
        <v>0.88090000000000002</v>
      </c>
      <c r="U55" s="168">
        <v>0.84980699999999998</v>
      </c>
      <c r="V55" s="168">
        <v>0.80548399999999998</v>
      </c>
      <c r="W55" s="168">
        <v>0.60670000000000002</v>
      </c>
      <c r="X55" s="168">
        <v>0.48658099999999999</v>
      </c>
      <c r="Y55" s="168">
        <v>0.38316699999999998</v>
      </c>
      <c r="Z55" s="168">
        <v>0.38809700000000003</v>
      </c>
      <c r="AA55" s="168">
        <v>0.38187100000000002</v>
      </c>
      <c r="AB55" s="168">
        <v>0.45410699999999998</v>
      </c>
      <c r="AC55" s="168">
        <v>0.63132299999999997</v>
      </c>
      <c r="AD55" s="168">
        <v>0.81006699999999998</v>
      </c>
      <c r="AE55" s="168">
        <v>0.84948400000000002</v>
      </c>
      <c r="AF55" s="168">
        <v>0.86146699999999998</v>
      </c>
      <c r="AG55" s="168">
        <v>0.84690299999999996</v>
      </c>
      <c r="AH55" s="168">
        <v>0.80006500000000003</v>
      </c>
      <c r="AI55" s="168">
        <v>0.61103300000000005</v>
      </c>
      <c r="AJ55" s="168">
        <v>0.40428999999999998</v>
      </c>
      <c r="AK55" s="168">
        <v>0.33843299999999998</v>
      </c>
      <c r="AL55" s="168">
        <v>0.33712900000000001</v>
      </c>
      <c r="AM55" s="168">
        <v>0.351742</v>
      </c>
      <c r="AN55" s="168">
        <v>0.40903600000000001</v>
      </c>
      <c r="AO55" s="168">
        <v>0.63341899999999995</v>
      </c>
      <c r="AP55" s="168">
        <v>0.80549999999999999</v>
      </c>
      <c r="AQ55" s="168">
        <v>0.84258100000000002</v>
      </c>
      <c r="AR55" s="168">
        <v>0.84560000000000002</v>
      </c>
      <c r="AS55" s="168">
        <v>0.80961300000000003</v>
      </c>
      <c r="AT55" s="168">
        <v>0.82583899999999999</v>
      </c>
      <c r="AU55" s="168">
        <v>0.61303300000000005</v>
      </c>
      <c r="AV55" s="168">
        <v>0.414742</v>
      </c>
      <c r="AW55" s="168">
        <v>0.30981911000000001</v>
      </c>
      <c r="AX55" s="168">
        <v>0.2671017</v>
      </c>
      <c r="AY55" s="258">
        <v>0.3541107</v>
      </c>
      <c r="AZ55" s="258">
        <v>0.41159069999999998</v>
      </c>
      <c r="BA55" s="258">
        <v>0.63585829999999999</v>
      </c>
      <c r="BB55" s="258">
        <v>0.78526169999999995</v>
      </c>
      <c r="BC55" s="258">
        <v>0.84469070000000002</v>
      </c>
      <c r="BD55" s="258">
        <v>0.8661198</v>
      </c>
      <c r="BE55" s="258">
        <v>0.8516705</v>
      </c>
      <c r="BF55" s="258">
        <v>0.82062559999999996</v>
      </c>
      <c r="BG55" s="258">
        <v>0.60050829999999999</v>
      </c>
      <c r="BH55" s="258">
        <v>0.44032260000000001</v>
      </c>
      <c r="BI55" s="258">
        <v>0.31246489999999999</v>
      </c>
      <c r="BJ55" s="258">
        <v>0.327847</v>
      </c>
      <c r="BK55" s="258">
        <v>0.36864380000000002</v>
      </c>
      <c r="BL55" s="258">
        <v>0.42493560000000002</v>
      </c>
      <c r="BM55" s="258">
        <v>0.64919700000000002</v>
      </c>
      <c r="BN55" s="258">
        <v>0.7998651</v>
      </c>
      <c r="BO55" s="258">
        <v>0.88785320000000001</v>
      </c>
      <c r="BP55" s="258">
        <v>0.87826150000000003</v>
      </c>
      <c r="BQ55" s="258">
        <v>0.86468560000000005</v>
      </c>
      <c r="BR55" s="258">
        <v>0.83254850000000002</v>
      </c>
      <c r="BS55" s="258">
        <v>0.61260559999999997</v>
      </c>
      <c r="BT55" s="258">
        <v>0.45284380000000002</v>
      </c>
      <c r="BU55" s="258">
        <v>0.33222679999999999</v>
      </c>
      <c r="BV55" s="258">
        <v>0.34517429999999999</v>
      </c>
    </row>
    <row r="56" spans="1:79" ht="11.15" customHeight="1" x14ac:dyDescent="0.25">
      <c r="A56" s="48" t="s">
        <v>731</v>
      </c>
      <c r="B56" s="141" t="s">
        <v>388</v>
      </c>
      <c r="C56" s="168">
        <v>9.6259669999999993</v>
      </c>
      <c r="D56" s="168">
        <v>9.7424130000000009</v>
      </c>
      <c r="E56" s="168">
        <v>8.5758379999999992</v>
      </c>
      <c r="F56" s="168">
        <v>6.3654000000000002</v>
      </c>
      <c r="G56" s="168">
        <v>7.476451</v>
      </c>
      <c r="H56" s="168">
        <v>8.7479659999999999</v>
      </c>
      <c r="I56" s="168">
        <v>9.0260960000000008</v>
      </c>
      <c r="J56" s="168">
        <v>9.3119029999999992</v>
      </c>
      <c r="K56" s="168">
        <v>9.0901329999999998</v>
      </c>
      <c r="L56" s="168">
        <v>9.2523540000000004</v>
      </c>
      <c r="M56" s="168">
        <v>8.8832000000000004</v>
      </c>
      <c r="N56" s="168">
        <v>8.8092900000000007</v>
      </c>
      <c r="O56" s="168">
        <v>8.5226450000000007</v>
      </c>
      <c r="P56" s="168">
        <v>8.395429</v>
      </c>
      <c r="Q56" s="168">
        <v>9.2858389999999993</v>
      </c>
      <c r="R56" s="168">
        <v>9.6438000000000006</v>
      </c>
      <c r="S56" s="168">
        <v>9.8739679999999996</v>
      </c>
      <c r="T56" s="168">
        <v>9.9609330000000007</v>
      </c>
      <c r="U56" s="168">
        <v>9.9340969999999995</v>
      </c>
      <c r="V56" s="168">
        <v>9.86571</v>
      </c>
      <c r="W56" s="168">
        <v>9.6864000000000008</v>
      </c>
      <c r="X56" s="168">
        <v>9.6977100000000007</v>
      </c>
      <c r="Y56" s="168">
        <v>9.7314670000000003</v>
      </c>
      <c r="Z56" s="168">
        <v>9.6662579999999991</v>
      </c>
      <c r="AA56" s="168">
        <v>8.7581939999999996</v>
      </c>
      <c r="AB56" s="168">
        <v>9.3725710000000007</v>
      </c>
      <c r="AC56" s="168">
        <v>9.5245809999999995</v>
      </c>
      <c r="AD56" s="168">
        <v>9.5468329999999995</v>
      </c>
      <c r="AE56" s="168">
        <v>9.8254190000000001</v>
      </c>
      <c r="AF56" s="168">
        <v>9.8343000000000007</v>
      </c>
      <c r="AG56" s="168">
        <v>9.5799029999999998</v>
      </c>
      <c r="AH56" s="168">
        <v>9.8724519999999991</v>
      </c>
      <c r="AI56" s="168">
        <v>9.7598669999999998</v>
      </c>
      <c r="AJ56" s="168">
        <v>9.6538389999999996</v>
      </c>
      <c r="AK56" s="168">
        <v>9.6821000000000002</v>
      </c>
      <c r="AL56" s="168">
        <v>9.4153549999999999</v>
      </c>
      <c r="AM56" s="168">
        <v>8.9342579999999998</v>
      </c>
      <c r="AN56" s="168">
        <v>9.3062500000000004</v>
      </c>
      <c r="AO56" s="168">
        <v>9.6000650000000007</v>
      </c>
      <c r="AP56" s="168">
        <v>9.6806330000000003</v>
      </c>
      <c r="AQ56" s="168">
        <v>9.8689999999999998</v>
      </c>
      <c r="AR56" s="168">
        <v>9.9439329999999995</v>
      </c>
      <c r="AS56" s="168">
        <v>9.8264519999999997</v>
      </c>
      <c r="AT56" s="168">
        <v>9.9070970000000003</v>
      </c>
      <c r="AU56" s="168">
        <v>9.6907999999999994</v>
      </c>
      <c r="AV56" s="168">
        <v>9.7278710000000004</v>
      </c>
      <c r="AW56" s="168">
        <v>9.5417000000000005</v>
      </c>
      <c r="AX56" s="168">
        <v>9.6139118710000009</v>
      </c>
      <c r="AY56" s="258">
        <v>8.9074659999999994</v>
      </c>
      <c r="AZ56" s="258">
        <v>9.3601379999999992</v>
      </c>
      <c r="BA56" s="258">
        <v>9.676596</v>
      </c>
      <c r="BB56" s="258">
        <v>9.4920539999999995</v>
      </c>
      <c r="BC56" s="258">
        <v>9.5975959999999993</v>
      </c>
      <c r="BD56" s="258">
        <v>9.9553419999999999</v>
      </c>
      <c r="BE56" s="258">
        <v>9.5790869999999995</v>
      </c>
      <c r="BF56" s="258">
        <v>9.8632749999999998</v>
      </c>
      <c r="BG56" s="258">
        <v>9.5753590000000006</v>
      </c>
      <c r="BH56" s="258">
        <v>9.5756759999999996</v>
      </c>
      <c r="BI56" s="258">
        <v>9.4227810000000005</v>
      </c>
      <c r="BJ56" s="258">
        <v>9.4447550000000007</v>
      </c>
      <c r="BK56" s="258">
        <v>9.0639540000000007</v>
      </c>
      <c r="BL56" s="258">
        <v>9.1389899999999997</v>
      </c>
      <c r="BM56" s="258">
        <v>9.41296</v>
      </c>
      <c r="BN56" s="258">
        <v>9.3370110000000004</v>
      </c>
      <c r="BO56" s="258">
        <v>9.5317860000000003</v>
      </c>
      <c r="BP56" s="258">
        <v>9.6651790000000002</v>
      </c>
      <c r="BQ56" s="258">
        <v>9.5945830000000001</v>
      </c>
      <c r="BR56" s="258">
        <v>9.5903620000000007</v>
      </c>
      <c r="BS56" s="258">
        <v>9.4619680000000006</v>
      </c>
      <c r="BT56" s="258">
        <v>9.5101969999999998</v>
      </c>
      <c r="BU56" s="258">
        <v>9.5418050000000001</v>
      </c>
      <c r="BV56" s="258">
        <v>9.5541680000000007</v>
      </c>
    </row>
    <row r="57" spans="1:79" ht="11.15" customHeight="1" x14ac:dyDescent="0.25">
      <c r="A57" s="48" t="s">
        <v>732</v>
      </c>
      <c r="B57" s="141" t="s">
        <v>389</v>
      </c>
      <c r="C57" s="168">
        <v>1.854419</v>
      </c>
      <c r="D57" s="168">
        <v>1.666344</v>
      </c>
      <c r="E57" s="168">
        <v>1.3592580000000001</v>
      </c>
      <c r="F57" s="168">
        <v>0.61903300000000006</v>
      </c>
      <c r="G57" s="168">
        <v>0.50541899999999995</v>
      </c>
      <c r="H57" s="168">
        <v>0.73313300000000003</v>
      </c>
      <c r="I57" s="168">
        <v>0.83570900000000004</v>
      </c>
      <c r="J57" s="168">
        <v>0.85099999999999998</v>
      </c>
      <c r="K57" s="168">
        <v>0.79949999999999999</v>
      </c>
      <c r="L57" s="168">
        <v>0.82125800000000004</v>
      </c>
      <c r="M57" s="168">
        <v>1.0617000000000001</v>
      </c>
      <c r="N57" s="168">
        <v>1.1251930000000001</v>
      </c>
      <c r="O57" s="168">
        <v>1.2263550000000001</v>
      </c>
      <c r="P57" s="168">
        <v>0.94914299999999996</v>
      </c>
      <c r="Q57" s="168">
        <v>1.101</v>
      </c>
      <c r="R57" s="168">
        <v>1.2626329999999999</v>
      </c>
      <c r="S57" s="168">
        <v>1.308065</v>
      </c>
      <c r="T57" s="168">
        <v>1.3831329999999999</v>
      </c>
      <c r="U57" s="168">
        <v>1.423387</v>
      </c>
      <c r="V57" s="168">
        <v>1.4352579999999999</v>
      </c>
      <c r="W57" s="168">
        <v>1.355667</v>
      </c>
      <c r="X57" s="168">
        <v>1.321097</v>
      </c>
      <c r="Y57" s="168">
        <v>1.423567</v>
      </c>
      <c r="Z57" s="168">
        <v>1.5121290000000001</v>
      </c>
      <c r="AA57" s="168">
        <v>1.516548</v>
      </c>
      <c r="AB57" s="168">
        <v>1.503679</v>
      </c>
      <c r="AC57" s="168">
        <v>1.4359360000000001</v>
      </c>
      <c r="AD57" s="168">
        <v>1.699233</v>
      </c>
      <c r="AE57" s="168">
        <v>1.740677</v>
      </c>
      <c r="AF57" s="168">
        <v>1.6862330000000001</v>
      </c>
      <c r="AG57" s="168">
        <v>1.7235480000000001</v>
      </c>
      <c r="AH57" s="168">
        <v>1.6833229999999999</v>
      </c>
      <c r="AI57" s="168">
        <v>1.6012</v>
      </c>
      <c r="AJ57" s="168">
        <v>1.567839</v>
      </c>
      <c r="AK57" s="168">
        <v>1.6588000000000001</v>
      </c>
      <c r="AL57" s="168">
        <v>1.5615159999999999</v>
      </c>
      <c r="AM57" s="168">
        <v>1.623097</v>
      </c>
      <c r="AN57" s="168">
        <v>1.565536</v>
      </c>
      <c r="AO57" s="168">
        <v>1.6792579999999999</v>
      </c>
      <c r="AP57" s="168">
        <v>1.7016</v>
      </c>
      <c r="AQ57" s="168">
        <v>1.6905159999999999</v>
      </c>
      <c r="AR57" s="168">
        <v>1.779766</v>
      </c>
      <c r="AS57" s="168">
        <v>1.779774</v>
      </c>
      <c r="AT57" s="168">
        <v>1.8237099999999999</v>
      </c>
      <c r="AU57" s="168">
        <v>1.7496670000000001</v>
      </c>
      <c r="AV57" s="168">
        <v>1.611677</v>
      </c>
      <c r="AW57" s="168">
        <v>1.69</v>
      </c>
      <c r="AX57" s="168">
        <v>1.8029244516</v>
      </c>
      <c r="AY57" s="258">
        <v>1.7223809999999999</v>
      </c>
      <c r="AZ57" s="258">
        <v>1.6704289999999999</v>
      </c>
      <c r="BA57" s="258">
        <v>1.6936610000000001</v>
      </c>
      <c r="BB57" s="258">
        <v>1.748669</v>
      </c>
      <c r="BC57" s="258">
        <v>1.7765709999999999</v>
      </c>
      <c r="BD57" s="258">
        <v>1.726394</v>
      </c>
      <c r="BE57" s="258">
        <v>1.822052</v>
      </c>
      <c r="BF57" s="258">
        <v>1.798405</v>
      </c>
      <c r="BG57" s="258">
        <v>1.697519</v>
      </c>
      <c r="BH57" s="258">
        <v>1.5631900000000001</v>
      </c>
      <c r="BI57" s="258">
        <v>1.636952</v>
      </c>
      <c r="BJ57" s="258">
        <v>1.689271</v>
      </c>
      <c r="BK57" s="258">
        <v>1.6678470000000001</v>
      </c>
      <c r="BL57" s="258">
        <v>1.5882430000000001</v>
      </c>
      <c r="BM57" s="258">
        <v>1.5969660000000001</v>
      </c>
      <c r="BN57" s="258">
        <v>1.6574199999999999</v>
      </c>
      <c r="BO57" s="258">
        <v>1.678785</v>
      </c>
      <c r="BP57" s="258">
        <v>1.7478560000000001</v>
      </c>
      <c r="BQ57" s="258">
        <v>1.767358</v>
      </c>
      <c r="BR57" s="258">
        <v>1.7359709999999999</v>
      </c>
      <c r="BS57" s="258">
        <v>1.6626179999999999</v>
      </c>
      <c r="BT57" s="258">
        <v>1.5789949999999999</v>
      </c>
      <c r="BU57" s="258">
        <v>1.657135</v>
      </c>
      <c r="BV57" s="258">
        <v>1.698253</v>
      </c>
    </row>
    <row r="58" spans="1:79" ht="11.15" customHeight="1" x14ac:dyDescent="0.25">
      <c r="A58" s="48" t="s">
        <v>733</v>
      </c>
      <c r="B58" s="141" t="s">
        <v>390</v>
      </c>
      <c r="C58" s="168">
        <v>5.0865479999999996</v>
      </c>
      <c r="D58" s="168">
        <v>4.812862</v>
      </c>
      <c r="E58" s="168">
        <v>4.9529350000000001</v>
      </c>
      <c r="F58" s="168">
        <v>5.0788000000000002</v>
      </c>
      <c r="G58" s="168">
        <v>4.8181609999999999</v>
      </c>
      <c r="H58" s="168">
        <v>4.5796659999999996</v>
      </c>
      <c r="I58" s="168">
        <v>4.8427410000000002</v>
      </c>
      <c r="J58" s="168">
        <v>4.8227409999999997</v>
      </c>
      <c r="K58" s="168">
        <v>4.4935</v>
      </c>
      <c r="L58" s="168">
        <v>4.204161</v>
      </c>
      <c r="M58" s="168">
        <v>4.5220000000000002</v>
      </c>
      <c r="N58" s="168">
        <v>4.6329029999999998</v>
      </c>
      <c r="O58" s="168">
        <v>4.5601609999999999</v>
      </c>
      <c r="P58" s="168">
        <v>3.7819639999999999</v>
      </c>
      <c r="Q58" s="168">
        <v>4.5192579999999998</v>
      </c>
      <c r="R58" s="168">
        <v>4.5959329999999996</v>
      </c>
      <c r="S58" s="168">
        <v>4.7450000000000001</v>
      </c>
      <c r="T58" s="168">
        <v>4.9805000000000001</v>
      </c>
      <c r="U58" s="168">
        <v>4.8559029999999996</v>
      </c>
      <c r="V58" s="168">
        <v>4.7416130000000001</v>
      </c>
      <c r="W58" s="168">
        <v>4.555167</v>
      </c>
      <c r="X58" s="168">
        <v>4.727258</v>
      </c>
      <c r="Y58" s="168">
        <v>4.9502329999999999</v>
      </c>
      <c r="Z58" s="168">
        <v>4.9262259999999998</v>
      </c>
      <c r="AA58" s="168">
        <v>4.6704189999999999</v>
      </c>
      <c r="AB58" s="168">
        <v>4.6821429999999999</v>
      </c>
      <c r="AC58" s="168">
        <v>5.0040969999999998</v>
      </c>
      <c r="AD58" s="168">
        <v>4.835267</v>
      </c>
      <c r="AE58" s="168">
        <v>4.9879030000000002</v>
      </c>
      <c r="AF58" s="168">
        <v>5.1965000000000003</v>
      </c>
      <c r="AG58" s="168">
        <v>5.1244839999999998</v>
      </c>
      <c r="AH58" s="168">
        <v>5.1423870000000003</v>
      </c>
      <c r="AI58" s="168">
        <v>5.1832330000000004</v>
      </c>
      <c r="AJ58" s="168">
        <v>5.0771610000000003</v>
      </c>
      <c r="AK58" s="168">
        <v>5.3384</v>
      </c>
      <c r="AL58" s="168">
        <v>4.872871</v>
      </c>
      <c r="AM58" s="168">
        <v>4.70329</v>
      </c>
      <c r="AN58" s="168">
        <v>4.695964</v>
      </c>
      <c r="AO58" s="168">
        <v>4.6852580000000001</v>
      </c>
      <c r="AP58" s="168">
        <v>4.7567329999999997</v>
      </c>
      <c r="AQ58" s="168">
        <v>4.9663550000000001</v>
      </c>
      <c r="AR58" s="168">
        <v>4.9963329999999999</v>
      </c>
      <c r="AS58" s="168">
        <v>4.9936449999999999</v>
      </c>
      <c r="AT58" s="168">
        <v>5.0369359999999999</v>
      </c>
      <c r="AU58" s="168">
        <v>4.9234330000000002</v>
      </c>
      <c r="AV58" s="168">
        <v>4.7470650000000001</v>
      </c>
      <c r="AW58" s="168">
        <v>4.9487666667000001</v>
      </c>
      <c r="AX58" s="168">
        <v>5.0856386129000004</v>
      </c>
      <c r="AY58" s="258">
        <v>4.7842909999999996</v>
      </c>
      <c r="AZ58" s="258">
        <v>4.5978479999999999</v>
      </c>
      <c r="BA58" s="258">
        <v>4.8171140000000001</v>
      </c>
      <c r="BB58" s="258">
        <v>4.9243009999999998</v>
      </c>
      <c r="BC58" s="258">
        <v>5.104082</v>
      </c>
      <c r="BD58" s="258">
        <v>5.1648310000000004</v>
      </c>
      <c r="BE58" s="258">
        <v>5.0921089999999998</v>
      </c>
      <c r="BF58" s="258">
        <v>5.0538040000000004</v>
      </c>
      <c r="BG58" s="258">
        <v>4.9260580000000003</v>
      </c>
      <c r="BH58" s="258">
        <v>4.7459740000000004</v>
      </c>
      <c r="BI58" s="258">
        <v>4.9615270000000002</v>
      </c>
      <c r="BJ58" s="258">
        <v>5.1058909999999997</v>
      </c>
      <c r="BK58" s="258">
        <v>4.7191989999999997</v>
      </c>
      <c r="BL58" s="258">
        <v>4.5376609999999999</v>
      </c>
      <c r="BM58" s="258">
        <v>4.6704790000000003</v>
      </c>
      <c r="BN58" s="258">
        <v>4.7673860000000001</v>
      </c>
      <c r="BO58" s="258">
        <v>4.9193819999999997</v>
      </c>
      <c r="BP58" s="258">
        <v>5.0021149999999999</v>
      </c>
      <c r="BQ58" s="258">
        <v>4.9398179999999998</v>
      </c>
      <c r="BR58" s="258">
        <v>4.9313520000000004</v>
      </c>
      <c r="BS58" s="258">
        <v>4.8473699999999997</v>
      </c>
      <c r="BT58" s="258">
        <v>4.702083</v>
      </c>
      <c r="BU58" s="258">
        <v>5.0022640000000003</v>
      </c>
      <c r="BV58" s="258">
        <v>5.0391539999999999</v>
      </c>
      <c r="BX58" s="570"/>
      <c r="BY58" s="570"/>
      <c r="BZ58" s="570"/>
      <c r="CA58" s="571"/>
    </row>
    <row r="59" spans="1:79" ht="11.15" customHeight="1" x14ac:dyDescent="0.25">
      <c r="A59" s="48" t="s">
        <v>734</v>
      </c>
      <c r="B59" s="141" t="s">
        <v>391</v>
      </c>
      <c r="C59" s="168">
        <v>0.225741</v>
      </c>
      <c r="D59" s="168">
        <v>0.25103399999999998</v>
      </c>
      <c r="E59" s="168">
        <v>0.240871</v>
      </c>
      <c r="F59" s="168">
        <v>0.13856599999999999</v>
      </c>
      <c r="G59" s="168">
        <v>0.14274100000000001</v>
      </c>
      <c r="H59" s="168">
        <v>0.2384</v>
      </c>
      <c r="I59" s="168">
        <v>0.21867700000000001</v>
      </c>
      <c r="J59" s="168">
        <v>0.19267699999999999</v>
      </c>
      <c r="K59" s="168">
        <v>0.16733300000000001</v>
      </c>
      <c r="L59" s="168">
        <v>0.14751600000000001</v>
      </c>
      <c r="M59" s="168">
        <v>0.1532</v>
      </c>
      <c r="N59" s="168">
        <v>0.145677</v>
      </c>
      <c r="O59" s="168">
        <v>0.178871</v>
      </c>
      <c r="P59" s="168">
        <v>0.18767900000000001</v>
      </c>
      <c r="Q59" s="168">
        <v>0.223774</v>
      </c>
      <c r="R59" s="168">
        <v>0.18713299999999999</v>
      </c>
      <c r="S59" s="168">
        <v>0.209452</v>
      </c>
      <c r="T59" s="168">
        <v>0.2293</v>
      </c>
      <c r="U59" s="168">
        <v>0.24516099999999999</v>
      </c>
      <c r="V59" s="168">
        <v>0.231097</v>
      </c>
      <c r="W59" s="168">
        <v>0.18490000000000001</v>
      </c>
      <c r="X59" s="168">
        <v>0.22225800000000001</v>
      </c>
      <c r="Y59" s="168">
        <v>0.24640000000000001</v>
      </c>
      <c r="Z59" s="168">
        <v>0.21035499999999999</v>
      </c>
      <c r="AA59" s="168">
        <v>0.27035500000000001</v>
      </c>
      <c r="AB59" s="168">
        <v>0.22800000000000001</v>
      </c>
      <c r="AC59" s="168">
        <v>0.30058099999999999</v>
      </c>
      <c r="AD59" s="168">
        <v>0.23169999999999999</v>
      </c>
      <c r="AE59" s="168">
        <v>0.24512900000000001</v>
      </c>
      <c r="AF59" s="168">
        <v>0.20536699999999999</v>
      </c>
      <c r="AG59" s="168">
        <v>0.217387</v>
      </c>
      <c r="AH59" s="168">
        <v>0.27419399999999999</v>
      </c>
      <c r="AI59" s="168">
        <v>0.29573300000000002</v>
      </c>
      <c r="AJ59" s="168">
        <v>0.25316100000000002</v>
      </c>
      <c r="AK59" s="168">
        <v>0.21890000000000001</v>
      </c>
      <c r="AL59" s="168">
        <v>0.27238699999999999</v>
      </c>
      <c r="AM59" s="168">
        <v>0.26151600000000003</v>
      </c>
      <c r="AN59" s="168">
        <v>0.27600000000000002</v>
      </c>
      <c r="AO59" s="168">
        <v>0.27609699999999998</v>
      </c>
      <c r="AP59" s="168">
        <v>0.2873</v>
      </c>
      <c r="AQ59" s="168">
        <v>0.27777400000000002</v>
      </c>
      <c r="AR59" s="168">
        <v>0.22986599999999999</v>
      </c>
      <c r="AS59" s="168">
        <v>0.264484</v>
      </c>
      <c r="AT59" s="168">
        <v>0.26928999999999997</v>
      </c>
      <c r="AU59" s="168">
        <v>0.26340000000000002</v>
      </c>
      <c r="AV59" s="168">
        <v>0.27061299999999999</v>
      </c>
      <c r="AW59" s="168">
        <v>0.27186666666999998</v>
      </c>
      <c r="AX59" s="168">
        <v>0.26154745806000002</v>
      </c>
      <c r="AY59" s="258">
        <v>0.28895779999999999</v>
      </c>
      <c r="AZ59" s="258">
        <v>0.20079669999999999</v>
      </c>
      <c r="BA59" s="258">
        <v>0.23904590000000001</v>
      </c>
      <c r="BB59" s="258">
        <v>0.22348519999999999</v>
      </c>
      <c r="BC59" s="258">
        <v>0.21350740000000001</v>
      </c>
      <c r="BD59" s="258">
        <v>0.21117749999999999</v>
      </c>
      <c r="BE59" s="258">
        <v>0.24277860000000001</v>
      </c>
      <c r="BF59" s="258">
        <v>0.25859549999999998</v>
      </c>
      <c r="BG59" s="258">
        <v>0.2427378</v>
      </c>
      <c r="BH59" s="258">
        <v>0.244368</v>
      </c>
      <c r="BI59" s="258">
        <v>0.16821849999999999</v>
      </c>
      <c r="BJ59" s="258">
        <v>0.18848309999999999</v>
      </c>
      <c r="BK59" s="258">
        <v>0.22272310000000001</v>
      </c>
      <c r="BL59" s="258">
        <v>0.23890629999999999</v>
      </c>
      <c r="BM59" s="258">
        <v>0.26229409999999997</v>
      </c>
      <c r="BN59" s="258">
        <v>0.25104759999999998</v>
      </c>
      <c r="BO59" s="258">
        <v>0.2546619</v>
      </c>
      <c r="BP59" s="258">
        <v>0.26588529999999999</v>
      </c>
      <c r="BQ59" s="258">
        <v>0.27175070000000001</v>
      </c>
      <c r="BR59" s="258">
        <v>0.28075820000000001</v>
      </c>
      <c r="BS59" s="258">
        <v>0.28777570000000002</v>
      </c>
      <c r="BT59" s="258">
        <v>0.28272429999999998</v>
      </c>
      <c r="BU59" s="258">
        <v>0.28875309999999998</v>
      </c>
      <c r="BV59" s="258">
        <v>0.27091660000000001</v>
      </c>
    </row>
    <row r="60" spans="1:79" ht="11.15" customHeight="1" x14ac:dyDescent="0.25">
      <c r="A60" s="48" t="s">
        <v>735</v>
      </c>
      <c r="B60" s="472" t="s">
        <v>929</v>
      </c>
      <c r="C60" s="168">
        <v>2.485608</v>
      </c>
      <c r="D60" s="168">
        <v>2.4087890000000001</v>
      </c>
      <c r="E60" s="168">
        <v>2.3289960000000001</v>
      </c>
      <c r="F60" s="168">
        <v>2.1066980000000002</v>
      </c>
      <c r="G60" s="168">
        <v>2.117448</v>
      </c>
      <c r="H60" s="168">
        <v>2.204996</v>
      </c>
      <c r="I60" s="168">
        <v>2.3503509999999999</v>
      </c>
      <c r="J60" s="168">
        <v>2.2820939999999998</v>
      </c>
      <c r="K60" s="168">
        <v>2.2138620000000002</v>
      </c>
      <c r="L60" s="168">
        <v>2.154318</v>
      </c>
      <c r="M60" s="168">
        <v>2.2180970000000002</v>
      </c>
      <c r="N60" s="168">
        <v>2.2107049999999999</v>
      </c>
      <c r="O60" s="168">
        <v>2.2344179999999998</v>
      </c>
      <c r="P60" s="168">
        <v>1.916571</v>
      </c>
      <c r="Q60" s="168">
        <v>2.1257429999999999</v>
      </c>
      <c r="R60" s="168">
        <v>2.3099340000000002</v>
      </c>
      <c r="S60" s="168">
        <v>2.4504839999999999</v>
      </c>
      <c r="T60" s="168">
        <v>2.5179649999999998</v>
      </c>
      <c r="U60" s="168">
        <v>2.4621620000000002</v>
      </c>
      <c r="V60" s="168">
        <v>2.4990969999999999</v>
      </c>
      <c r="W60" s="168">
        <v>2.3595980000000001</v>
      </c>
      <c r="X60" s="168">
        <v>2.2569029999999999</v>
      </c>
      <c r="Y60" s="168">
        <v>2.3410009999999999</v>
      </c>
      <c r="Z60" s="168">
        <v>2.3891309999999999</v>
      </c>
      <c r="AA60" s="168">
        <v>2.2758400000000001</v>
      </c>
      <c r="AB60" s="168">
        <v>2.2015709999999999</v>
      </c>
      <c r="AC60" s="168">
        <v>2.2903880000000001</v>
      </c>
      <c r="AD60" s="168">
        <v>2.3293659999999998</v>
      </c>
      <c r="AE60" s="168">
        <v>2.4014199999999999</v>
      </c>
      <c r="AF60" s="168">
        <v>2.4570669999999999</v>
      </c>
      <c r="AG60" s="168">
        <v>2.4626440000000001</v>
      </c>
      <c r="AH60" s="168">
        <v>2.3571610000000001</v>
      </c>
      <c r="AI60" s="168">
        <v>2.380566</v>
      </c>
      <c r="AJ60" s="168">
        <v>2.2897090000000002</v>
      </c>
      <c r="AK60" s="168">
        <v>2.4104999999999999</v>
      </c>
      <c r="AL60" s="168">
        <v>2.204323</v>
      </c>
      <c r="AM60" s="168">
        <v>2.2204839999999999</v>
      </c>
      <c r="AN60" s="168">
        <v>2.1826080000000001</v>
      </c>
      <c r="AO60" s="168">
        <v>2.212872</v>
      </c>
      <c r="AP60" s="168">
        <v>2.2790680000000001</v>
      </c>
      <c r="AQ60" s="168">
        <v>2.3726129999999999</v>
      </c>
      <c r="AR60" s="168">
        <v>2.3924979999999998</v>
      </c>
      <c r="AS60" s="168">
        <v>2.4347750000000001</v>
      </c>
      <c r="AT60" s="168">
        <v>2.4193229999999999</v>
      </c>
      <c r="AU60" s="168">
        <v>2.333199</v>
      </c>
      <c r="AV60" s="168">
        <v>2.1930010000000002</v>
      </c>
      <c r="AW60" s="168">
        <v>2.3934412505</v>
      </c>
      <c r="AX60" s="168">
        <v>2.4810541899</v>
      </c>
      <c r="AY60" s="258">
        <v>2.3259569999999998</v>
      </c>
      <c r="AZ60" s="258">
        <v>2.3264369999999999</v>
      </c>
      <c r="BA60" s="258">
        <v>2.3363990000000001</v>
      </c>
      <c r="BB60" s="258">
        <v>2.4384830000000002</v>
      </c>
      <c r="BC60" s="258">
        <v>2.5091380000000001</v>
      </c>
      <c r="BD60" s="258">
        <v>2.5421520000000002</v>
      </c>
      <c r="BE60" s="258">
        <v>2.5486110000000002</v>
      </c>
      <c r="BF60" s="258">
        <v>2.537814</v>
      </c>
      <c r="BG60" s="258">
        <v>2.4667059999999998</v>
      </c>
      <c r="BH60" s="258">
        <v>2.3318240000000001</v>
      </c>
      <c r="BI60" s="258">
        <v>2.4183119999999998</v>
      </c>
      <c r="BJ60" s="258">
        <v>2.4625859999999999</v>
      </c>
      <c r="BK60" s="258">
        <v>2.3271660000000001</v>
      </c>
      <c r="BL60" s="258">
        <v>2.259163</v>
      </c>
      <c r="BM60" s="258">
        <v>2.3090060000000001</v>
      </c>
      <c r="BN60" s="258">
        <v>2.3860579999999998</v>
      </c>
      <c r="BO60" s="258">
        <v>2.4415689999999999</v>
      </c>
      <c r="BP60" s="258">
        <v>2.4814919999999998</v>
      </c>
      <c r="BQ60" s="258">
        <v>2.5231910000000002</v>
      </c>
      <c r="BR60" s="258">
        <v>2.4955379999999998</v>
      </c>
      <c r="BS60" s="258">
        <v>2.4286279999999998</v>
      </c>
      <c r="BT60" s="258">
        <v>2.327839</v>
      </c>
      <c r="BU60" s="258">
        <v>2.3878270000000001</v>
      </c>
      <c r="BV60" s="258">
        <v>2.4292090000000002</v>
      </c>
    </row>
    <row r="61" spans="1:79" ht="11.15" customHeight="1" x14ac:dyDescent="0.25">
      <c r="A61" s="48" t="s">
        <v>736</v>
      </c>
      <c r="B61" s="141" t="s">
        <v>549</v>
      </c>
      <c r="C61" s="168">
        <v>19.666121</v>
      </c>
      <c r="D61" s="168">
        <v>19.262682999999999</v>
      </c>
      <c r="E61" s="168">
        <v>18.078897999999999</v>
      </c>
      <c r="F61" s="168">
        <v>14.991296999999999</v>
      </c>
      <c r="G61" s="168">
        <v>15.731252</v>
      </c>
      <c r="H61" s="168">
        <v>17.214561</v>
      </c>
      <c r="I61" s="168">
        <v>18.005735000000001</v>
      </c>
      <c r="J61" s="168">
        <v>18.172446999999998</v>
      </c>
      <c r="K61" s="168">
        <v>17.319794000000002</v>
      </c>
      <c r="L61" s="168">
        <v>16.989445</v>
      </c>
      <c r="M61" s="168">
        <v>17.171496999999999</v>
      </c>
      <c r="N61" s="168">
        <v>17.270734999999998</v>
      </c>
      <c r="O61" s="168">
        <v>17.089708000000002</v>
      </c>
      <c r="P61" s="168">
        <v>15.573465000000001</v>
      </c>
      <c r="Q61" s="168">
        <v>17.84984</v>
      </c>
      <c r="R61" s="168">
        <v>18.778099999999998</v>
      </c>
      <c r="S61" s="168">
        <v>19.486711</v>
      </c>
      <c r="T61" s="168">
        <v>19.952731</v>
      </c>
      <c r="U61" s="168">
        <v>19.770517000000002</v>
      </c>
      <c r="V61" s="168">
        <v>19.578258999999999</v>
      </c>
      <c r="W61" s="168">
        <v>18.748432000000001</v>
      </c>
      <c r="X61" s="168">
        <v>18.711807</v>
      </c>
      <c r="Y61" s="168">
        <v>19.075835000000001</v>
      </c>
      <c r="Z61" s="168">
        <v>19.092196000000001</v>
      </c>
      <c r="AA61" s="168">
        <v>17.873227</v>
      </c>
      <c r="AB61" s="168">
        <v>18.442070999999999</v>
      </c>
      <c r="AC61" s="168">
        <v>19.186906</v>
      </c>
      <c r="AD61" s="168">
        <v>19.452466000000001</v>
      </c>
      <c r="AE61" s="168">
        <v>20.050032000000002</v>
      </c>
      <c r="AF61" s="168">
        <v>20.240933999999999</v>
      </c>
      <c r="AG61" s="168">
        <v>19.954868999999999</v>
      </c>
      <c r="AH61" s="168">
        <v>20.129581999999999</v>
      </c>
      <c r="AI61" s="168">
        <v>19.831631999999999</v>
      </c>
      <c r="AJ61" s="168">
        <v>19.245999000000001</v>
      </c>
      <c r="AK61" s="168">
        <v>19.647133</v>
      </c>
      <c r="AL61" s="168">
        <v>18.663581000000001</v>
      </c>
      <c r="AM61" s="168">
        <v>18.094387000000001</v>
      </c>
      <c r="AN61" s="168">
        <v>18.435393999999999</v>
      </c>
      <c r="AO61" s="168">
        <v>19.086969</v>
      </c>
      <c r="AP61" s="168">
        <v>19.510833999999999</v>
      </c>
      <c r="AQ61" s="168">
        <v>20.018839</v>
      </c>
      <c r="AR61" s="168">
        <v>20.187995999999998</v>
      </c>
      <c r="AS61" s="168">
        <v>20.108743</v>
      </c>
      <c r="AT61" s="168">
        <v>20.282195000000002</v>
      </c>
      <c r="AU61" s="168">
        <v>19.573532</v>
      </c>
      <c r="AV61" s="168">
        <v>18.964969</v>
      </c>
      <c r="AW61" s="168">
        <v>19.155593694</v>
      </c>
      <c r="AX61" s="168">
        <v>19.512178283000001</v>
      </c>
      <c r="AY61" s="258">
        <v>18.38316</v>
      </c>
      <c r="AZ61" s="258">
        <v>18.567240000000002</v>
      </c>
      <c r="BA61" s="258">
        <v>19.398679999999999</v>
      </c>
      <c r="BB61" s="258">
        <v>19.61225</v>
      </c>
      <c r="BC61" s="258">
        <v>20.045590000000001</v>
      </c>
      <c r="BD61" s="258">
        <v>20.46602</v>
      </c>
      <c r="BE61" s="258">
        <v>20.136310000000002</v>
      </c>
      <c r="BF61" s="258">
        <v>20.332519999999999</v>
      </c>
      <c r="BG61" s="258">
        <v>19.508890000000001</v>
      </c>
      <c r="BH61" s="258">
        <v>18.90136</v>
      </c>
      <c r="BI61" s="258">
        <v>18.920259999999999</v>
      </c>
      <c r="BJ61" s="258">
        <v>19.218830000000001</v>
      </c>
      <c r="BK61" s="258">
        <v>18.369530000000001</v>
      </c>
      <c r="BL61" s="258">
        <v>18.187899999999999</v>
      </c>
      <c r="BM61" s="258">
        <v>18.9009</v>
      </c>
      <c r="BN61" s="258">
        <v>19.198789999999999</v>
      </c>
      <c r="BO61" s="258">
        <v>19.714040000000001</v>
      </c>
      <c r="BP61" s="258">
        <v>20.040790000000001</v>
      </c>
      <c r="BQ61" s="258">
        <v>19.961390000000002</v>
      </c>
      <c r="BR61" s="258">
        <v>19.866530000000001</v>
      </c>
      <c r="BS61" s="258">
        <v>19.30096</v>
      </c>
      <c r="BT61" s="258">
        <v>18.854679999999998</v>
      </c>
      <c r="BU61" s="258">
        <v>19.21001</v>
      </c>
      <c r="BV61" s="258">
        <v>19.336870000000001</v>
      </c>
    </row>
    <row r="62" spans="1:79" ht="11.15" customHeight="1" x14ac:dyDescent="0.25">
      <c r="A62" s="48"/>
      <c r="B62" s="123"/>
      <c r="C62" s="168"/>
      <c r="D62" s="168"/>
      <c r="E62" s="168"/>
      <c r="F62" s="168"/>
      <c r="G62" s="168"/>
      <c r="H62" s="168"/>
      <c r="I62" s="16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258"/>
      <c r="AZ62" s="258"/>
      <c r="BA62" s="258"/>
      <c r="BB62" s="258"/>
      <c r="BC62" s="258"/>
      <c r="BD62" s="258"/>
      <c r="BE62" s="258"/>
      <c r="BF62" s="258"/>
      <c r="BG62" s="258"/>
      <c r="BH62" s="258"/>
      <c r="BI62" s="258"/>
      <c r="BJ62" s="258"/>
      <c r="BK62" s="258"/>
      <c r="BL62" s="258"/>
      <c r="BM62" s="258"/>
      <c r="BN62" s="258"/>
      <c r="BO62" s="258"/>
      <c r="BP62" s="258"/>
      <c r="BQ62" s="258"/>
      <c r="BR62" s="258"/>
      <c r="BS62" s="258"/>
      <c r="BT62" s="258"/>
      <c r="BU62" s="258"/>
      <c r="BV62" s="258"/>
    </row>
    <row r="63" spans="1:79" ht="11.15" customHeight="1" x14ac:dyDescent="0.25">
      <c r="A63" s="48" t="s">
        <v>739</v>
      </c>
      <c r="B63" s="142" t="s">
        <v>393</v>
      </c>
      <c r="C63" s="168">
        <v>16.860194</v>
      </c>
      <c r="D63" s="168">
        <v>16.505552000000002</v>
      </c>
      <c r="E63" s="168">
        <v>15.755839</v>
      </c>
      <c r="F63" s="168">
        <v>13.314567</v>
      </c>
      <c r="G63" s="168">
        <v>13.428580999999999</v>
      </c>
      <c r="H63" s="168">
        <v>14.217067</v>
      </c>
      <c r="I63" s="168">
        <v>14.823968000000001</v>
      </c>
      <c r="J63" s="168">
        <v>14.692838999999999</v>
      </c>
      <c r="K63" s="168">
        <v>14.137600000000001</v>
      </c>
      <c r="L63" s="168">
        <v>13.845774</v>
      </c>
      <c r="M63" s="168">
        <v>14.5802</v>
      </c>
      <c r="N63" s="168">
        <v>14.539097</v>
      </c>
      <c r="O63" s="168">
        <v>14.974968000000001</v>
      </c>
      <c r="P63" s="168">
        <v>12.803321</v>
      </c>
      <c r="Q63" s="168">
        <v>14.838160999999999</v>
      </c>
      <c r="R63" s="168">
        <v>15.635199999999999</v>
      </c>
      <c r="S63" s="168">
        <v>16.130548000000001</v>
      </c>
      <c r="T63" s="168">
        <v>16.742899999999999</v>
      </c>
      <c r="U63" s="168">
        <v>16.48171</v>
      </c>
      <c r="V63" s="168">
        <v>16.380516</v>
      </c>
      <c r="W63" s="168">
        <v>15.802467</v>
      </c>
      <c r="X63" s="168">
        <v>15.604419</v>
      </c>
      <c r="Y63" s="168">
        <v>16.159666999999999</v>
      </c>
      <c r="Z63" s="168">
        <v>16.308807000000002</v>
      </c>
      <c r="AA63" s="168">
        <v>15.969548</v>
      </c>
      <c r="AB63" s="168">
        <v>15.946963999999999</v>
      </c>
      <c r="AC63" s="168">
        <v>16.414290000000001</v>
      </c>
      <c r="AD63" s="168">
        <v>16.121867000000002</v>
      </c>
      <c r="AE63" s="168">
        <v>16.734128999999999</v>
      </c>
      <c r="AF63" s="168">
        <v>17.1082</v>
      </c>
      <c r="AG63" s="168">
        <v>16.887225999999998</v>
      </c>
      <c r="AH63" s="168">
        <v>16.903419</v>
      </c>
      <c r="AI63" s="168">
        <v>16.660900000000002</v>
      </c>
      <c r="AJ63" s="168">
        <v>16.265871000000001</v>
      </c>
      <c r="AK63" s="168">
        <v>16.939966999999999</v>
      </c>
      <c r="AL63" s="168">
        <v>15.842936</v>
      </c>
      <c r="AM63" s="168">
        <v>15.624000000000001</v>
      </c>
      <c r="AN63" s="168">
        <v>15.688036</v>
      </c>
      <c r="AO63" s="168">
        <v>16.025516</v>
      </c>
      <c r="AP63" s="168">
        <v>16.462733</v>
      </c>
      <c r="AQ63" s="168">
        <v>16.756322999999998</v>
      </c>
      <c r="AR63" s="168">
        <v>17.022466000000001</v>
      </c>
      <c r="AS63" s="168">
        <v>17.135645</v>
      </c>
      <c r="AT63" s="168">
        <v>17.205967999999999</v>
      </c>
      <c r="AU63" s="168">
        <v>16.712866999999999</v>
      </c>
      <c r="AV63" s="168">
        <v>15.842484000000001</v>
      </c>
      <c r="AW63" s="168">
        <v>16.109400000000001</v>
      </c>
      <c r="AX63" s="168">
        <v>16.831134515999999</v>
      </c>
      <c r="AY63" s="258">
        <v>15.97701</v>
      </c>
      <c r="AZ63" s="258">
        <v>15.60852</v>
      </c>
      <c r="BA63" s="258">
        <v>16.076029999999999</v>
      </c>
      <c r="BB63" s="258">
        <v>16.353639999999999</v>
      </c>
      <c r="BC63" s="258">
        <v>16.6189</v>
      </c>
      <c r="BD63" s="258">
        <v>17.016749999999998</v>
      </c>
      <c r="BE63" s="258">
        <v>16.845410000000001</v>
      </c>
      <c r="BF63" s="258">
        <v>16.902719999999999</v>
      </c>
      <c r="BG63" s="258">
        <v>16.22457</v>
      </c>
      <c r="BH63" s="258">
        <v>15.49436</v>
      </c>
      <c r="BI63" s="258">
        <v>15.977919999999999</v>
      </c>
      <c r="BJ63" s="258">
        <v>16.252549999999999</v>
      </c>
      <c r="BK63" s="258">
        <v>15.92656</v>
      </c>
      <c r="BL63" s="258">
        <v>15.385870000000001</v>
      </c>
      <c r="BM63" s="258">
        <v>15.79562</v>
      </c>
      <c r="BN63" s="258">
        <v>16.16112</v>
      </c>
      <c r="BO63" s="258">
        <v>16.42765</v>
      </c>
      <c r="BP63" s="258">
        <v>16.77619</v>
      </c>
      <c r="BQ63" s="258">
        <v>16.775230000000001</v>
      </c>
      <c r="BR63" s="258">
        <v>16.623460000000001</v>
      </c>
      <c r="BS63" s="258">
        <v>16.1357</v>
      </c>
      <c r="BT63" s="258">
        <v>15.53523</v>
      </c>
      <c r="BU63" s="258">
        <v>16.199629999999999</v>
      </c>
      <c r="BV63" s="258">
        <v>16.25902</v>
      </c>
    </row>
    <row r="64" spans="1:79" ht="11.15" customHeight="1" x14ac:dyDescent="0.25">
      <c r="A64" s="48" t="s">
        <v>737</v>
      </c>
      <c r="B64" s="142" t="s">
        <v>392</v>
      </c>
      <c r="C64" s="168">
        <v>18.976085000000001</v>
      </c>
      <c r="D64" s="168">
        <v>18.976085000000001</v>
      </c>
      <c r="E64" s="168">
        <v>18.976085000000001</v>
      </c>
      <c r="F64" s="168">
        <v>18.976085000000001</v>
      </c>
      <c r="G64" s="168">
        <v>18.641085</v>
      </c>
      <c r="H64" s="168">
        <v>18.622084999999998</v>
      </c>
      <c r="I64" s="168">
        <v>18.622084999999998</v>
      </c>
      <c r="J64" s="168">
        <v>18.622084999999998</v>
      </c>
      <c r="K64" s="168">
        <v>18.386085000000001</v>
      </c>
      <c r="L64" s="168">
        <v>18.386085000000001</v>
      </c>
      <c r="M64" s="168">
        <v>18.386085000000001</v>
      </c>
      <c r="N64" s="168">
        <v>18.386085000000001</v>
      </c>
      <c r="O64" s="168">
        <v>18.127700000000001</v>
      </c>
      <c r="P64" s="168">
        <v>18.127700000000001</v>
      </c>
      <c r="Q64" s="168">
        <v>18.127700000000001</v>
      </c>
      <c r="R64" s="168">
        <v>18.127700000000001</v>
      </c>
      <c r="S64" s="168">
        <v>18.127700000000001</v>
      </c>
      <c r="T64" s="168">
        <v>18.127700000000001</v>
      </c>
      <c r="U64" s="168">
        <v>18.129300000000001</v>
      </c>
      <c r="V64" s="168">
        <v>18.130400000000002</v>
      </c>
      <c r="W64" s="168">
        <v>18.130400000000002</v>
      </c>
      <c r="X64" s="168">
        <v>18.132100000000001</v>
      </c>
      <c r="Y64" s="168">
        <v>18.132100000000001</v>
      </c>
      <c r="Z64" s="168">
        <v>17.8765</v>
      </c>
      <c r="AA64" s="168">
        <v>17.93431</v>
      </c>
      <c r="AB64" s="168">
        <v>17.93431</v>
      </c>
      <c r="AC64" s="168">
        <v>17.93431</v>
      </c>
      <c r="AD64" s="168">
        <v>17.93431</v>
      </c>
      <c r="AE64" s="168">
        <v>17.93431</v>
      </c>
      <c r="AF64" s="168">
        <v>17.93431</v>
      </c>
      <c r="AG64" s="168">
        <v>17.955310000000001</v>
      </c>
      <c r="AH64" s="168">
        <v>17.955310000000001</v>
      </c>
      <c r="AI64" s="168">
        <v>18.01661</v>
      </c>
      <c r="AJ64" s="168">
        <v>18.01661</v>
      </c>
      <c r="AK64" s="168">
        <v>18.003609999999998</v>
      </c>
      <c r="AL64" s="168">
        <v>18.003609999999998</v>
      </c>
      <c r="AM64" s="168">
        <v>18.061368999999999</v>
      </c>
      <c r="AN64" s="168">
        <v>18.031369000000002</v>
      </c>
      <c r="AO64" s="168">
        <v>18.270368999999999</v>
      </c>
      <c r="AP64" s="168">
        <v>18.270368999999999</v>
      </c>
      <c r="AQ64" s="168">
        <v>18.270368999999999</v>
      </c>
      <c r="AR64" s="168">
        <v>18.270368999999999</v>
      </c>
      <c r="AS64" s="168">
        <v>18.272248999999999</v>
      </c>
      <c r="AT64" s="168">
        <v>18.272248999999999</v>
      </c>
      <c r="AU64" s="168">
        <v>18.272248999999999</v>
      </c>
      <c r="AV64" s="168">
        <v>18.272248999999999</v>
      </c>
      <c r="AW64" s="168">
        <v>18.309999999999999</v>
      </c>
      <c r="AX64" s="168">
        <v>18.309999999999999</v>
      </c>
      <c r="AY64" s="258">
        <v>18.309999999999999</v>
      </c>
      <c r="AZ64" s="258">
        <v>18.309999999999999</v>
      </c>
      <c r="BA64" s="258">
        <v>18.309999999999999</v>
      </c>
      <c r="BB64" s="258">
        <v>18.309999999999999</v>
      </c>
      <c r="BC64" s="258">
        <v>18.309999999999999</v>
      </c>
      <c r="BD64" s="258">
        <v>18.309999999999999</v>
      </c>
      <c r="BE64" s="258">
        <v>18.309999999999999</v>
      </c>
      <c r="BF64" s="258">
        <v>18.324999999999999</v>
      </c>
      <c r="BG64" s="258">
        <v>18.324999999999999</v>
      </c>
      <c r="BH64" s="258">
        <v>18.324999999999999</v>
      </c>
      <c r="BI64" s="258">
        <v>18.324999999999999</v>
      </c>
      <c r="BJ64" s="258">
        <v>18.324999999999999</v>
      </c>
      <c r="BK64" s="258">
        <v>17.940999999999999</v>
      </c>
      <c r="BL64" s="258">
        <v>17.940999999999999</v>
      </c>
      <c r="BM64" s="258">
        <v>17.940999999999999</v>
      </c>
      <c r="BN64" s="258">
        <v>17.940999999999999</v>
      </c>
      <c r="BO64" s="258">
        <v>17.940999999999999</v>
      </c>
      <c r="BP64" s="258">
        <v>17.940999999999999</v>
      </c>
      <c r="BQ64" s="258">
        <v>17.940999999999999</v>
      </c>
      <c r="BR64" s="258">
        <v>17.940999999999999</v>
      </c>
      <c r="BS64" s="258">
        <v>17.940999999999999</v>
      </c>
      <c r="BT64" s="258">
        <v>17.940999999999999</v>
      </c>
      <c r="BU64" s="258">
        <v>17.940999999999999</v>
      </c>
      <c r="BV64" s="258">
        <v>17.940999999999999</v>
      </c>
    </row>
    <row r="65" spans="1:74" ht="11.15" customHeight="1" x14ac:dyDescent="0.25">
      <c r="A65" s="48" t="s">
        <v>738</v>
      </c>
      <c r="B65" s="143" t="s">
        <v>652</v>
      </c>
      <c r="C65" s="169">
        <v>0.88849696868000005</v>
      </c>
      <c r="D65" s="169">
        <v>0.86980807684999994</v>
      </c>
      <c r="E65" s="169">
        <v>0.83029976941999994</v>
      </c>
      <c r="F65" s="169">
        <v>0.70164983978999995</v>
      </c>
      <c r="G65" s="169">
        <v>0.72037550389000005</v>
      </c>
      <c r="H65" s="169">
        <v>0.76345194428999996</v>
      </c>
      <c r="I65" s="169">
        <v>0.79604233360999999</v>
      </c>
      <c r="J65" s="169">
        <v>0.78900074831</v>
      </c>
      <c r="K65" s="169">
        <v>0.76892932888999999</v>
      </c>
      <c r="L65" s="169">
        <v>0.75305721691000005</v>
      </c>
      <c r="M65" s="169">
        <v>0.79300188158999996</v>
      </c>
      <c r="N65" s="169">
        <v>0.79076633226000004</v>
      </c>
      <c r="O65" s="169">
        <v>0.82608207329000005</v>
      </c>
      <c r="P65" s="169">
        <v>0.70628491203999999</v>
      </c>
      <c r="Q65" s="169">
        <v>0.81853522509999999</v>
      </c>
      <c r="R65" s="169">
        <v>0.86250324089999997</v>
      </c>
      <c r="S65" s="169">
        <v>0.88982871516999995</v>
      </c>
      <c r="T65" s="169">
        <v>0.92360862105999997</v>
      </c>
      <c r="U65" s="169">
        <v>0.90912004323999995</v>
      </c>
      <c r="V65" s="169">
        <v>0.90348343113999996</v>
      </c>
      <c r="W65" s="169">
        <v>0.87160057142000003</v>
      </c>
      <c r="X65" s="169">
        <v>0.86059634570999999</v>
      </c>
      <c r="Y65" s="169">
        <v>0.89121872260000001</v>
      </c>
      <c r="Z65" s="169">
        <v>0.91230425419000005</v>
      </c>
      <c r="AA65" s="169">
        <v>0.89044674705000004</v>
      </c>
      <c r="AB65" s="169">
        <v>0.88918748476999998</v>
      </c>
      <c r="AC65" s="169">
        <v>0.91524513628000004</v>
      </c>
      <c r="AD65" s="169">
        <v>0.89893990902999998</v>
      </c>
      <c r="AE65" s="169">
        <v>0.93307905349999998</v>
      </c>
      <c r="AF65" s="169">
        <v>0.95393689526000003</v>
      </c>
      <c r="AG65" s="169">
        <v>0.94051431024999999</v>
      </c>
      <c r="AH65" s="169">
        <v>0.94141616045999998</v>
      </c>
      <c r="AI65" s="169">
        <v>0.92475221476000002</v>
      </c>
      <c r="AJ65" s="169">
        <v>0.90282639187000002</v>
      </c>
      <c r="AK65" s="169">
        <v>0.94092057093000003</v>
      </c>
      <c r="AL65" s="169">
        <v>0.87998662490000001</v>
      </c>
      <c r="AM65" s="169">
        <v>0.86505070573999998</v>
      </c>
      <c r="AN65" s="169">
        <v>0.87004131521999994</v>
      </c>
      <c r="AO65" s="169">
        <v>0.87713149088999998</v>
      </c>
      <c r="AP65" s="169">
        <v>0.90106187784000003</v>
      </c>
      <c r="AQ65" s="169">
        <v>0.91713106614999995</v>
      </c>
      <c r="AR65" s="169">
        <v>0.93169798595999997</v>
      </c>
      <c r="AS65" s="169">
        <v>0.93779616291000001</v>
      </c>
      <c r="AT65" s="169">
        <v>0.94164478604000001</v>
      </c>
      <c r="AU65" s="169">
        <v>0.91465845283000002</v>
      </c>
      <c r="AV65" s="169">
        <v>0.86702430554999999</v>
      </c>
      <c r="AW65" s="169">
        <v>0.87981430912000003</v>
      </c>
      <c r="AX65" s="169">
        <v>0.91923181409999999</v>
      </c>
      <c r="AY65" s="280">
        <v>0.87258389999999997</v>
      </c>
      <c r="AZ65" s="280">
        <v>0.85245859999999996</v>
      </c>
      <c r="BA65" s="280">
        <v>0.87799170000000004</v>
      </c>
      <c r="BB65" s="280">
        <v>0.89315339999999999</v>
      </c>
      <c r="BC65" s="280">
        <v>0.90764080000000003</v>
      </c>
      <c r="BD65" s="280">
        <v>0.929369</v>
      </c>
      <c r="BE65" s="280">
        <v>0.92001169999999999</v>
      </c>
      <c r="BF65" s="280">
        <v>0.92238560000000003</v>
      </c>
      <c r="BG65" s="280">
        <v>0.88537880000000002</v>
      </c>
      <c r="BH65" s="280">
        <v>0.84553149999999999</v>
      </c>
      <c r="BI65" s="280">
        <v>0.87191929999999995</v>
      </c>
      <c r="BJ65" s="280">
        <v>0.88690599999999997</v>
      </c>
      <c r="BK65" s="280">
        <v>0.88771880000000003</v>
      </c>
      <c r="BL65" s="280">
        <v>0.8575817</v>
      </c>
      <c r="BM65" s="280">
        <v>0.88042050000000005</v>
      </c>
      <c r="BN65" s="280">
        <v>0.90079240000000005</v>
      </c>
      <c r="BO65" s="280">
        <v>0.91564840000000003</v>
      </c>
      <c r="BP65" s="280">
        <v>0.93507549999999995</v>
      </c>
      <c r="BQ65" s="280">
        <v>0.93502229999999997</v>
      </c>
      <c r="BR65" s="280">
        <v>0.92656280000000002</v>
      </c>
      <c r="BS65" s="280">
        <v>0.89937549999999999</v>
      </c>
      <c r="BT65" s="280">
        <v>0.86590679999999998</v>
      </c>
      <c r="BU65" s="280">
        <v>0.90293889999999999</v>
      </c>
      <c r="BV65" s="280">
        <v>0.90624919999999998</v>
      </c>
    </row>
    <row r="66" spans="1:74" s="329" customFormat="1" ht="22.4" customHeight="1" x14ac:dyDescent="0.25">
      <c r="A66" s="328"/>
      <c r="B66" s="641" t="s">
        <v>930</v>
      </c>
      <c r="C66" s="620"/>
      <c r="D66" s="620"/>
      <c r="E66" s="620"/>
      <c r="F66" s="620"/>
      <c r="G66" s="620"/>
      <c r="H66" s="620"/>
      <c r="I66" s="620"/>
      <c r="J66" s="620"/>
      <c r="K66" s="620"/>
      <c r="L66" s="620"/>
      <c r="M66" s="620"/>
      <c r="N66" s="620"/>
      <c r="O66" s="620"/>
      <c r="P66" s="620"/>
      <c r="Q66" s="600"/>
      <c r="AY66" s="397"/>
      <c r="AZ66" s="397"/>
      <c r="BA66" s="397"/>
      <c r="BB66" s="397"/>
      <c r="BC66" s="397"/>
      <c r="BD66" s="397"/>
      <c r="BE66" s="397"/>
      <c r="BF66" s="397"/>
      <c r="BG66" s="397"/>
      <c r="BH66" s="397"/>
      <c r="BI66" s="397"/>
      <c r="BJ66" s="397"/>
    </row>
    <row r="67" spans="1:74" ht="12" customHeight="1" x14ac:dyDescent="0.25">
      <c r="A67" s="48"/>
      <c r="B67" s="604" t="s">
        <v>783</v>
      </c>
      <c r="C67" s="605"/>
      <c r="D67" s="605"/>
      <c r="E67" s="605"/>
      <c r="F67" s="605"/>
      <c r="G67" s="605"/>
      <c r="H67" s="605"/>
      <c r="I67" s="605"/>
      <c r="J67" s="605"/>
      <c r="K67" s="605"/>
      <c r="L67" s="605"/>
      <c r="M67" s="605"/>
      <c r="N67" s="605"/>
      <c r="O67" s="605"/>
      <c r="P67" s="605"/>
      <c r="Q67" s="605"/>
      <c r="BD67" s="294"/>
      <c r="BE67" s="294"/>
      <c r="BF67" s="294"/>
      <c r="BH67" s="294"/>
    </row>
    <row r="68" spans="1:74" s="329" customFormat="1" ht="12" customHeight="1" x14ac:dyDescent="0.25">
      <c r="A68" s="328"/>
      <c r="B68" s="618" t="str">
        <f>"Notes: "&amp;"EIA completed modeling and analysis for this report on " &amp;Dates!$D$2&amp;"."</f>
        <v>Notes: EIA completed modeling and analysis for this report on Thursday January 4, 2024.</v>
      </c>
      <c r="C68" s="611"/>
      <c r="D68" s="611"/>
      <c r="E68" s="611"/>
      <c r="F68" s="611"/>
      <c r="G68" s="611"/>
      <c r="H68" s="611"/>
      <c r="I68" s="611"/>
      <c r="J68" s="611"/>
      <c r="K68" s="611"/>
      <c r="L68" s="611"/>
      <c r="M68" s="611"/>
      <c r="N68" s="611"/>
      <c r="O68" s="611"/>
      <c r="P68" s="611"/>
      <c r="Q68" s="611"/>
      <c r="AY68" s="397"/>
      <c r="AZ68" s="397"/>
      <c r="BA68" s="397"/>
      <c r="BB68" s="397"/>
      <c r="BC68" s="397"/>
      <c r="BD68" s="397"/>
      <c r="BE68" s="397"/>
      <c r="BF68" s="397"/>
      <c r="BG68" s="397"/>
      <c r="BH68" s="397"/>
      <c r="BI68" s="397"/>
      <c r="BJ68" s="397"/>
    </row>
    <row r="69" spans="1:74" s="329" customFormat="1" ht="12" customHeight="1" x14ac:dyDescent="0.25">
      <c r="A69" s="328"/>
      <c r="B69" s="610" t="s">
        <v>334</v>
      </c>
      <c r="C69" s="611"/>
      <c r="D69" s="611"/>
      <c r="E69" s="611"/>
      <c r="F69" s="611"/>
      <c r="G69" s="611"/>
      <c r="H69" s="611"/>
      <c r="I69" s="611"/>
      <c r="J69" s="611"/>
      <c r="K69" s="611"/>
      <c r="L69" s="611"/>
      <c r="M69" s="611"/>
      <c r="N69" s="611"/>
      <c r="O69" s="611"/>
      <c r="P69" s="611"/>
      <c r="Q69" s="611"/>
      <c r="AY69" s="397"/>
      <c r="AZ69" s="397"/>
      <c r="BA69" s="397"/>
      <c r="BB69" s="397"/>
      <c r="BC69" s="397"/>
      <c r="BD69" s="397"/>
      <c r="BE69" s="397"/>
      <c r="BF69" s="397"/>
      <c r="BG69" s="397"/>
      <c r="BH69" s="397"/>
      <c r="BI69" s="397"/>
      <c r="BJ69" s="397"/>
    </row>
    <row r="70" spans="1:74" s="329" customFormat="1" ht="12" customHeight="1" x14ac:dyDescent="0.25">
      <c r="A70" s="328"/>
      <c r="B70" s="619" t="s">
        <v>811</v>
      </c>
      <c r="C70" s="620"/>
      <c r="D70" s="620"/>
      <c r="E70" s="620"/>
      <c r="F70" s="620"/>
      <c r="G70" s="620"/>
      <c r="H70" s="620"/>
      <c r="I70" s="620"/>
      <c r="J70" s="620"/>
      <c r="K70" s="620"/>
      <c r="L70" s="620"/>
      <c r="M70" s="620"/>
      <c r="N70" s="620"/>
      <c r="O70" s="620"/>
      <c r="P70" s="620"/>
      <c r="Q70" s="600"/>
      <c r="AY70" s="397"/>
      <c r="AZ70" s="397"/>
      <c r="BA70" s="397"/>
      <c r="BB70" s="397"/>
      <c r="BC70" s="397"/>
      <c r="BD70" s="397"/>
      <c r="BE70" s="397"/>
      <c r="BF70" s="397"/>
      <c r="BG70" s="397"/>
      <c r="BH70" s="397"/>
      <c r="BI70" s="397"/>
      <c r="BJ70" s="397"/>
    </row>
    <row r="71" spans="1:74" s="329" customFormat="1" ht="12" customHeight="1" x14ac:dyDescent="0.25">
      <c r="A71" s="328"/>
      <c r="B71" s="606" t="s">
        <v>813</v>
      </c>
      <c r="C71" s="608"/>
      <c r="D71" s="608"/>
      <c r="E71" s="608"/>
      <c r="F71" s="608"/>
      <c r="G71" s="608"/>
      <c r="H71" s="608"/>
      <c r="I71" s="608"/>
      <c r="J71" s="608"/>
      <c r="K71" s="608"/>
      <c r="L71" s="608"/>
      <c r="M71" s="608"/>
      <c r="N71" s="608"/>
      <c r="O71" s="608"/>
      <c r="P71" s="608"/>
      <c r="Q71" s="600"/>
      <c r="AY71" s="397"/>
      <c r="AZ71" s="397"/>
      <c r="BA71" s="397"/>
      <c r="BB71" s="397"/>
      <c r="BC71" s="397"/>
      <c r="BD71" s="397"/>
      <c r="BE71" s="397"/>
      <c r="BF71" s="397"/>
      <c r="BG71" s="397"/>
      <c r="BH71" s="397"/>
      <c r="BI71" s="397"/>
      <c r="BJ71" s="397"/>
    </row>
    <row r="72" spans="1:74" s="329" customFormat="1" ht="12" customHeight="1" x14ac:dyDescent="0.25">
      <c r="A72" s="328"/>
      <c r="B72" s="607" t="s">
        <v>802</v>
      </c>
      <c r="C72" s="608"/>
      <c r="D72" s="608"/>
      <c r="E72" s="608"/>
      <c r="F72" s="608"/>
      <c r="G72" s="608"/>
      <c r="H72" s="608"/>
      <c r="I72" s="608"/>
      <c r="J72" s="608"/>
      <c r="K72" s="608"/>
      <c r="L72" s="608"/>
      <c r="M72" s="608"/>
      <c r="N72" s="608"/>
      <c r="O72" s="608"/>
      <c r="P72" s="608"/>
      <c r="Q72" s="600"/>
      <c r="AY72" s="397"/>
      <c r="AZ72" s="397"/>
      <c r="BA72" s="397"/>
      <c r="BB72" s="397"/>
      <c r="BC72" s="397"/>
      <c r="BD72" s="397"/>
      <c r="BE72" s="397"/>
      <c r="BF72" s="397"/>
      <c r="BG72" s="397"/>
      <c r="BH72" s="397"/>
      <c r="BI72" s="397"/>
      <c r="BJ72" s="397"/>
    </row>
    <row r="73" spans="1:74" s="329" customFormat="1" ht="12" customHeight="1" x14ac:dyDescent="0.25">
      <c r="A73" s="322"/>
      <c r="B73" s="627" t="s">
        <v>1240</v>
      </c>
      <c r="C73" s="600"/>
      <c r="D73" s="600"/>
      <c r="E73" s="600"/>
      <c r="F73" s="600"/>
      <c r="G73" s="600"/>
      <c r="H73" s="600"/>
      <c r="I73" s="600"/>
      <c r="J73" s="600"/>
      <c r="K73" s="600"/>
      <c r="L73" s="600"/>
      <c r="M73" s="600"/>
      <c r="N73" s="600"/>
      <c r="O73" s="600"/>
      <c r="P73" s="600"/>
      <c r="Q73" s="600"/>
      <c r="AY73" s="397"/>
      <c r="AZ73" s="397"/>
      <c r="BA73" s="397"/>
      <c r="BB73" s="397"/>
      <c r="BC73" s="397"/>
      <c r="BD73" s="397"/>
      <c r="BE73" s="397"/>
      <c r="BF73" s="397"/>
      <c r="BG73" s="397"/>
      <c r="BH73" s="397"/>
      <c r="BI73" s="397"/>
      <c r="BJ73" s="397"/>
    </row>
    <row r="74" spans="1:74" ht="10" x14ac:dyDescent="0.2">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c r="AW74" s="126"/>
      <c r="AX74" s="126"/>
      <c r="AY74" s="293"/>
      <c r="AZ74" s="293"/>
      <c r="BA74" s="293"/>
      <c r="BB74" s="293"/>
      <c r="BC74" s="293"/>
      <c r="BD74" s="293"/>
      <c r="BE74" s="293"/>
      <c r="BF74" s="293"/>
      <c r="BG74" s="293"/>
      <c r="BH74" s="293"/>
      <c r="BI74" s="293"/>
      <c r="BJ74" s="293"/>
      <c r="BK74" s="293"/>
      <c r="BL74" s="293"/>
      <c r="BM74" s="293"/>
      <c r="BN74" s="293"/>
      <c r="BO74" s="293"/>
      <c r="BP74" s="293"/>
      <c r="BQ74" s="293"/>
      <c r="BR74" s="293"/>
      <c r="BS74" s="293"/>
      <c r="BT74" s="293"/>
      <c r="BU74" s="293"/>
      <c r="BV74" s="293"/>
    </row>
    <row r="75" spans="1:74" ht="10" x14ac:dyDescent="0.2">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c r="AW75" s="126"/>
      <c r="AX75" s="126"/>
      <c r="AY75" s="293"/>
      <c r="AZ75" s="293"/>
      <c r="BA75" s="293"/>
      <c r="BB75" s="293"/>
      <c r="BC75" s="293"/>
      <c r="BD75" s="293"/>
      <c r="BE75" s="293"/>
      <c r="BF75" s="293"/>
      <c r="BG75" s="293"/>
      <c r="BH75" s="293"/>
      <c r="BI75" s="293"/>
      <c r="BJ75" s="293"/>
      <c r="BK75" s="293"/>
      <c r="BL75" s="293"/>
      <c r="BM75" s="293"/>
      <c r="BN75" s="293"/>
      <c r="BO75" s="293"/>
      <c r="BP75" s="293"/>
      <c r="BQ75" s="293"/>
      <c r="BR75" s="293"/>
      <c r="BS75" s="293"/>
      <c r="BT75" s="293"/>
      <c r="BU75" s="293"/>
      <c r="BV75" s="293"/>
    </row>
    <row r="76" spans="1:74" ht="10" x14ac:dyDescent="0.2">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c r="AW76" s="126"/>
      <c r="AX76" s="126"/>
      <c r="AY76" s="293"/>
      <c r="AZ76" s="293"/>
      <c r="BA76" s="293"/>
      <c r="BB76" s="293"/>
      <c r="BC76" s="293"/>
      <c r="BD76" s="293"/>
      <c r="BE76" s="293"/>
      <c r="BF76" s="293"/>
      <c r="BG76" s="293"/>
      <c r="BH76" s="293"/>
      <c r="BI76" s="293"/>
      <c r="BJ76" s="293"/>
      <c r="BK76" s="293"/>
      <c r="BL76" s="293"/>
      <c r="BM76" s="293"/>
      <c r="BN76" s="293"/>
      <c r="BO76" s="293"/>
      <c r="BP76" s="293"/>
      <c r="BQ76" s="293"/>
      <c r="BR76" s="293"/>
      <c r="BS76" s="293"/>
      <c r="BT76" s="293"/>
      <c r="BU76" s="293"/>
      <c r="BV76" s="293"/>
    </row>
    <row r="77" spans="1:74" ht="10" x14ac:dyDescent="0.2">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c r="AW77" s="126"/>
      <c r="AX77" s="126"/>
      <c r="AY77" s="293"/>
      <c r="AZ77" s="293"/>
      <c r="BA77" s="293"/>
      <c r="BB77" s="293"/>
      <c r="BC77" s="293"/>
      <c r="BD77" s="293"/>
      <c r="BE77" s="293"/>
      <c r="BF77" s="293"/>
      <c r="BG77" s="293"/>
      <c r="BH77" s="293"/>
      <c r="BI77" s="293"/>
      <c r="BJ77" s="293"/>
      <c r="BK77" s="293"/>
      <c r="BL77" s="293"/>
      <c r="BM77" s="293"/>
      <c r="BN77" s="293"/>
      <c r="BO77" s="293"/>
      <c r="BP77" s="293"/>
      <c r="BQ77" s="293"/>
      <c r="BR77" s="293"/>
      <c r="BS77" s="293"/>
      <c r="BT77" s="293"/>
      <c r="BU77" s="293"/>
      <c r="BV77" s="293"/>
    </row>
    <row r="78" spans="1:74" ht="10" x14ac:dyDescent="0.2">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c r="AW78" s="126"/>
      <c r="AX78" s="126"/>
      <c r="AY78" s="293"/>
      <c r="AZ78" s="293"/>
      <c r="BA78" s="293"/>
      <c r="BB78" s="293"/>
      <c r="BC78" s="293"/>
      <c r="BD78" s="293"/>
      <c r="BE78" s="293"/>
      <c r="BF78" s="293"/>
      <c r="BG78" s="293"/>
      <c r="BH78" s="293"/>
      <c r="BI78" s="293"/>
      <c r="BJ78" s="293"/>
      <c r="BK78" s="293"/>
      <c r="BL78" s="293"/>
      <c r="BM78" s="293"/>
      <c r="BN78" s="293"/>
      <c r="BO78" s="293"/>
      <c r="BP78" s="293"/>
      <c r="BQ78" s="293"/>
      <c r="BR78" s="293"/>
      <c r="BS78" s="293"/>
      <c r="BT78" s="293"/>
      <c r="BU78" s="293"/>
      <c r="BV78" s="293"/>
    </row>
    <row r="79" spans="1:74" ht="10" x14ac:dyDescent="0.2">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c r="AC79" s="126"/>
      <c r="AD79" s="126"/>
      <c r="AE79" s="126"/>
      <c r="AF79" s="126"/>
      <c r="AG79" s="126"/>
      <c r="AH79" s="126"/>
      <c r="AI79" s="126"/>
      <c r="AJ79" s="126"/>
      <c r="AK79" s="126"/>
      <c r="AL79" s="126"/>
      <c r="AM79" s="126"/>
      <c r="AN79" s="126"/>
      <c r="AO79" s="126"/>
      <c r="AP79" s="126"/>
      <c r="AQ79" s="126"/>
      <c r="AR79" s="126"/>
      <c r="AS79" s="126"/>
      <c r="AT79" s="126"/>
      <c r="AU79" s="126"/>
      <c r="AV79" s="126"/>
      <c r="AW79" s="126"/>
      <c r="AX79" s="126"/>
      <c r="AY79" s="293"/>
      <c r="AZ79" s="293"/>
      <c r="BA79" s="293"/>
      <c r="BB79" s="293"/>
      <c r="BC79" s="293"/>
      <c r="BD79" s="293"/>
      <c r="BE79" s="293"/>
      <c r="BF79" s="293"/>
      <c r="BG79" s="293"/>
      <c r="BH79" s="293"/>
      <c r="BI79" s="293"/>
      <c r="BJ79" s="293"/>
      <c r="BK79" s="293"/>
      <c r="BL79" s="293"/>
      <c r="BM79" s="293"/>
      <c r="BN79" s="293"/>
      <c r="BO79" s="293"/>
      <c r="BP79" s="293"/>
      <c r="BQ79" s="293"/>
      <c r="BR79" s="293"/>
      <c r="BS79" s="293"/>
      <c r="BT79" s="293"/>
      <c r="BU79" s="293"/>
      <c r="BV79" s="293"/>
    </row>
    <row r="80" spans="1:74" ht="10"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293"/>
      <c r="AZ80" s="293"/>
      <c r="BA80" s="293"/>
      <c r="BB80" s="293"/>
      <c r="BC80" s="293"/>
      <c r="BD80" s="293"/>
      <c r="BE80" s="293"/>
      <c r="BF80" s="293"/>
      <c r="BG80" s="293"/>
      <c r="BH80" s="293"/>
      <c r="BI80" s="293"/>
      <c r="BJ80" s="293"/>
      <c r="BK80" s="293"/>
      <c r="BL80" s="293"/>
      <c r="BM80" s="293"/>
      <c r="BN80" s="293"/>
      <c r="BO80" s="293"/>
      <c r="BP80" s="293"/>
      <c r="BQ80" s="293"/>
      <c r="BR80" s="293"/>
      <c r="BS80" s="293"/>
      <c r="BT80" s="293"/>
      <c r="BU80" s="293"/>
      <c r="BV80" s="293"/>
    </row>
    <row r="81" spans="3:74" ht="10" x14ac:dyDescent="0.2">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c r="AC81" s="126"/>
      <c r="AD81" s="126"/>
      <c r="AE81" s="126"/>
      <c r="AF81" s="126"/>
      <c r="AG81" s="126"/>
      <c r="AH81" s="126"/>
      <c r="AI81" s="126"/>
      <c r="AJ81" s="126"/>
      <c r="AK81" s="126"/>
      <c r="AL81" s="126"/>
      <c r="AM81" s="126"/>
      <c r="AN81" s="126"/>
      <c r="AO81" s="126"/>
      <c r="AP81" s="126"/>
      <c r="AQ81" s="126"/>
      <c r="AR81" s="126"/>
      <c r="AS81" s="126"/>
      <c r="AT81" s="126"/>
      <c r="AU81" s="126"/>
      <c r="AV81" s="126"/>
      <c r="AW81" s="126"/>
      <c r="AX81" s="126"/>
      <c r="AY81" s="293"/>
      <c r="AZ81" s="293"/>
      <c r="BA81" s="293"/>
      <c r="BB81" s="293"/>
      <c r="BC81" s="293"/>
      <c r="BD81" s="293"/>
      <c r="BE81" s="293"/>
      <c r="BF81" s="293"/>
      <c r="BG81" s="293"/>
      <c r="BH81" s="293"/>
      <c r="BI81" s="293"/>
      <c r="BJ81" s="293"/>
      <c r="BK81" s="293"/>
      <c r="BL81" s="293"/>
      <c r="BM81" s="293"/>
      <c r="BN81" s="293"/>
      <c r="BO81" s="293"/>
      <c r="BP81" s="293"/>
      <c r="BQ81" s="293"/>
      <c r="BR81" s="293"/>
      <c r="BS81" s="293"/>
      <c r="BT81" s="293"/>
      <c r="BU81" s="293"/>
      <c r="BV81" s="293"/>
    </row>
    <row r="82" spans="3:74" ht="10" x14ac:dyDescent="0.2">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c r="AC82" s="126"/>
      <c r="AD82" s="126"/>
      <c r="AE82" s="126"/>
      <c r="AF82" s="126"/>
      <c r="AG82" s="126"/>
      <c r="AH82" s="126"/>
      <c r="AI82" s="126"/>
      <c r="AJ82" s="126"/>
      <c r="AK82" s="126"/>
      <c r="AL82" s="126"/>
      <c r="AM82" s="126"/>
      <c r="AN82" s="126"/>
      <c r="AO82" s="126"/>
      <c r="AP82" s="126"/>
      <c r="AQ82" s="126"/>
      <c r="AR82" s="126"/>
      <c r="AS82" s="126"/>
      <c r="AT82" s="126"/>
      <c r="AU82" s="126"/>
      <c r="AV82" s="126"/>
      <c r="AW82" s="126"/>
      <c r="AX82" s="126"/>
      <c r="AY82" s="293"/>
      <c r="AZ82" s="293"/>
      <c r="BA82" s="293"/>
      <c r="BB82" s="293"/>
      <c r="BC82" s="293"/>
      <c r="BD82" s="293"/>
      <c r="BE82" s="293"/>
      <c r="BF82" s="293"/>
      <c r="BG82" s="293"/>
      <c r="BH82" s="293"/>
      <c r="BI82" s="293"/>
      <c r="BJ82" s="293"/>
      <c r="BK82" s="293"/>
      <c r="BL82" s="293"/>
      <c r="BM82" s="293"/>
      <c r="BN82" s="293"/>
      <c r="BO82" s="293"/>
      <c r="BP82" s="293"/>
      <c r="BQ82" s="293"/>
      <c r="BR82" s="293"/>
      <c r="BS82" s="293"/>
      <c r="BT82" s="293"/>
      <c r="BU82" s="293"/>
      <c r="BV82" s="293"/>
    </row>
    <row r="83" spans="3:74" ht="10" x14ac:dyDescent="0.2">
      <c r="BD83" s="294"/>
      <c r="BE83" s="294"/>
      <c r="BF83" s="294"/>
      <c r="BH83" s="294"/>
      <c r="BK83" s="294"/>
      <c r="BL83" s="294"/>
      <c r="BM83" s="294"/>
      <c r="BN83" s="294"/>
      <c r="BO83" s="294"/>
      <c r="BP83" s="294"/>
      <c r="BQ83" s="294"/>
      <c r="BR83" s="294"/>
      <c r="BS83" s="294"/>
      <c r="BT83" s="294"/>
      <c r="BU83" s="294"/>
      <c r="BV83" s="294"/>
    </row>
    <row r="84" spans="3:74" ht="10" x14ac:dyDescent="0.2">
      <c r="BD84" s="294"/>
      <c r="BE84" s="294"/>
      <c r="BF84" s="294"/>
      <c r="BH84" s="294"/>
      <c r="BK84" s="294"/>
      <c r="BL84" s="294"/>
      <c r="BM84" s="294"/>
      <c r="BN84" s="294"/>
      <c r="BO84" s="294"/>
      <c r="BP84" s="294"/>
      <c r="BQ84" s="294"/>
      <c r="BR84" s="294"/>
      <c r="BS84" s="294"/>
      <c r="BT84" s="294"/>
      <c r="BU84" s="294"/>
      <c r="BV84" s="294"/>
    </row>
    <row r="85" spans="3:74" ht="10" x14ac:dyDescent="0.2">
      <c r="BD85" s="294"/>
      <c r="BE85" s="294"/>
      <c r="BF85" s="294"/>
      <c r="BH85" s="294"/>
      <c r="BK85" s="294"/>
      <c r="BL85" s="294"/>
      <c r="BM85" s="294"/>
      <c r="BN85" s="294"/>
      <c r="BO85" s="294"/>
      <c r="BP85" s="294"/>
      <c r="BQ85" s="294"/>
      <c r="BR85" s="294"/>
      <c r="BS85" s="294"/>
      <c r="BT85" s="294"/>
      <c r="BU85" s="294"/>
      <c r="BV85" s="294"/>
    </row>
    <row r="86" spans="3:74" ht="10" x14ac:dyDescent="0.2">
      <c r="BD86" s="294"/>
      <c r="BE86" s="294"/>
      <c r="BF86" s="294"/>
      <c r="BH86" s="294"/>
      <c r="BK86" s="294"/>
      <c r="BL86" s="294"/>
      <c r="BM86" s="294"/>
      <c r="BN86" s="294"/>
      <c r="BO86" s="294"/>
      <c r="BP86" s="294"/>
      <c r="BQ86" s="294"/>
      <c r="BR86" s="294"/>
      <c r="BS86" s="294"/>
      <c r="BT86" s="294"/>
      <c r="BU86" s="294"/>
      <c r="BV86" s="294"/>
    </row>
    <row r="87" spans="3:74" ht="10" x14ac:dyDescent="0.2">
      <c r="BD87" s="294"/>
      <c r="BE87" s="294"/>
      <c r="BF87" s="294"/>
      <c r="BH87" s="294"/>
      <c r="BK87" s="294"/>
      <c r="BL87" s="294"/>
      <c r="BM87" s="294"/>
      <c r="BN87" s="294"/>
      <c r="BO87" s="294"/>
      <c r="BP87" s="294"/>
      <c r="BQ87" s="294"/>
      <c r="BR87" s="294"/>
      <c r="BS87" s="294"/>
      <c r="BT87" s="294"/>
      <c r="BU87" s="294"/>
      <c r="BV87" s="294"/>
    </row>
    <row r="88" spans="3:74" ht="10" x14ac:dyDescent="0.2">
      <c r="BD88" s="294"/>
      <c r="BE88" s="294"/>
      <c r="BF88" s="294"/>
      <c r="BH88" s="294"/>
      <c r="BK88" s="294"/>
      <c r="BL88" s="294"/>
      <c r="BM88" s="294"/>
      <c r="BN88" s="294"/>
      <c r="BO88" s="294"/>
      <c r="BP88" s="294"/>
      <c r="BQ88" s="294"/>
      <c r="BR88" s="294"/>
      <c r="BS88" s="294"/>
      <c r="BT88" s="294"/>
      <c r="BU88" s="294"/>
      <c r="BV88" s="294"/>
    </row>
    <row r="89" spans="3:74" ht="10" x14ac:dyDescent="0.2">
      <c r="BD89" s="294"/>
      <c r="BE89" s="294"/>
      <c r="BF89" s="294"/>
      <c r="BH89" s="294"/>
      <c r="BK89" s="294"/>
      <c r="BL89" s="294"/>
      <c r="BM89" s="294"/>
      <c r="BN89" s="294"/>
      <c r="BO89" s="294"/>
      <c r="BP89" s="294"/>
      <c r="BQ89" s="294"/>
      <c r="BR89" s="294"/>
      <c r="BS89" s="294"/>
      <c r="BT89" s="294"/>
      <c r="BU89" s="294"/>
      <c r="BV89" s="294"/>
    </row>
    <row r="90" spans="3:74" ht="10" x14ac:dyDescent="0.2">
      <c r="BD90" s="294"/>
      <c r="BE90" s="294"/>
      <c r="BF90" s="294"/>
      <c r="BH90" s="294"/>
      <c r="BK90" s="294"/>
      <c r="BL90" s="294"/>
      <c r="BM90" s="294"/>
      <c r="BN90" s="294"/>
      <c r="BO90" s="294"/>
      <c r="BP90" s="294"/>
      <c r="BQ90" s="294"/>
      <c r="BR90" s="294"/>
      <c r="BS90" s="294"/>
      <c r="BT90" s="294"/>
      <c r="BU90" s="294"/>
      <c r="BV90" s="294"/>
    </row>
    <row r="91" spans="3:74" ht="10" x14ac:dyDescent="0.2">
      <c r="BD91" s="294"/>
      <c r="BE91" s="294"/>
      <c r="BF91" s="294"/>
      <c r="BH91" s="294"/>
      <c r="BK91" s="294"/>
      <c r="BL91" s="294"/>
      <c r="BM91" s="294"/>
      <c r="BN91" s="294"/>
      <c r="BO91" s="294"/>
      <c r="BP91" s="294"/>
      <c r="BQ91" s="294"/>
      <c r="BR91" s="294"/>
      <c r="BS91" s="294"/>
      <c r="BT91" s="294"/>
      <c r="BU91" s="294"/>
      <c r="BV91" s="294"/>
    </row>
    <row r="92" spans="3:74" ht="10" x14ac:dyDescent="0.2">
      <c r="BD92" s="294"/>
      <c r="BE92" s="294"/>
      <c r="BF92" s="294"/>
      <c r="BH92" s="294"/>
      <c r="BK92" s="294"/>
      <c r="BL92" s="294"/>
      <c r="BM92" s="294"/>
      <c r="BN92" s="294"/>
      <c r="BO92" s="294"/>
      <c r="BP92" s="294"/>
      <c r="BQ92" s="294"/>
      <c r="BR92" s="294"/>
      <c r="BS92" s="294"/>
      <c r="BT92" s="294"/>
      <c r="BU92" s="294"/>
      <c r="BV92" s="294"/>
    </row>
    <row r="93" spans="3:74" ht="10" x14ac:dyDescent="0.2">
      <c r="BD93" s="294"/>
      <c r="BE93" s="294"/>
      <c r="BF93" s="294"/>
      <c r="BH93" s="294"/>
      <c r="BK93" s="294"/>
      <c r="BL93" s="294"/>
      <c r="BM93" s="294"/>
      <c r="BN93" s="294"/>
      <c r="BO93" s="294"/>
      <c r="BP93" s="294"/>
      <c r="BQ93" s="294"/>
      <c r="BR93" s="294"/>
      <c r="BS93" s="294"/>
      <c r="BT93" s="294"/>
      <c r="BU93" s="294"/>
      <c r="BV93" s="294"/>
    </row>
    <row r="94" spans="3:74" ht="10" x14ac:dyDescent="0.2">
      <c r="BD94" s="294"/>
      <c r="BE94" s="294"/>
      <c r="BF94" s="294"/>
      <c r="BH94" s="294"/>
      <c r="BK94" s="294"/>
      <c r="BL94" s="294"/>
      <c r="BM94" s="294"/>
      <c r="BN94" s="294"/>
      <c r="BO94" s="294"/>
      <c r="BP94" s="294"/>
      <c r="BQ94" s="294"/>
      <c r="BR94" s="294"/>
      <c r="BS94" s="294"/>
      <c r="BT94" s="294"/>
      <c r="BU94" s="294"/>
      <c r="BV94" s="294"/>
    </row>
    <row r="95" spans="3:74" ht="10" x14ac:dyDescent="0.2">
      <c r="BD95" s="294"/>
      <c r="BE95" s="294"/>
      <c r="BF95" s="294"/>
      <c r="BH95" s="294"/>
      <c r="BK95" s="294"/>
      <c r="BL95" s="294"/>
      <c r="BM95" s="294"/>
      <c r="BN95" s="294"/>
      <c r="BO95" s="294"/>
      <c r="BP95" s="294"/>
      <c r="BQ95" s="294"/>
      <c r="BR95" s="294"/>
      <c r="BS95" s="294"/>
      <c r="BT95" s="294"/>
      <c r="BU95" s="294"/>
      <c r="BV95" s="294"/>
    </row>
    <row r="96" spans="3:74" ht="10" x14ac:dyDescent="0.2">
      <c r="BD96" s="294"/>
      <c r="BE96" s="294"/>
      <c r="BF96" s="294"/>
      <c r="BH96" s="294"/>
      <c r="BK96" s="294"/>
      <c r="BL96" s="294"/>
      <c r="BM96" s="294"/>
      <c r="BN96" s="294"/>
      <c r="BO96" s="294"/>
      <c r="BP96" s="294"/>
      <c r="BQ96" s="294"/>
      <c r="BR96" s="294"/>
      <c r="BS96" s="294"/>
      <c r="BT96" s="294"/>
      <c r="BU96" s="294"/>
      <c r="BV96" s="294"/>
    </row>
    <row r="97" spans="56:74" ht="10" x14ac:dyDescent="0.2">
      <c r="BD97" s="294"/>
      <c r="BE97" s="294"/>
      <c r="BF97" s="294"/>
      <c r="BH97" s="294"/>
      <c r="BK97" s="294"/>
      <c r="BL97" s="294"/>
      <c r="BM97" s="294"/>
      <c r="BN97" s="294"/>
      <c r="BO97" s="294"/>
      <c r="BP97" s="294"/>
      <c r="BQ97" s="294"/>
      <c r="BR97" s="294"/>
      <c r="BS97" s="294"/>
      <c r="BT97" s="294"/>
      <c r="BU97" s="294"/>
      <c r="BV97" s="294"/>
    </row>
    <row r="98" spans="56:74" ht="10" x14ac:dyDescent="0.2">
      <c r="BD98" s="294"/>
      <c r="BE98" s="294"/>
      <c r="BF98" s="294"/>
      <c r="BH98" s="294"/>
      <c r="BK98" s="294"/>
      <c r="BL98" s="294"/>
      <c r="BM98" s="294"/>
      <c r="BN98" s="294"/>
      <c r="BO98" s="294"/>
      <c r="BP98" s="294"/>
      <c r="BQ98" s="294"/>
      <c r="BR98" s="294"/>
      <c r="BS98" s="294"/>
      <c r="BT98" s="294"/>
      <c r="BU98" s="294"/>
      <c r="BV98" s="294"/>
    </row>
    <row r="99" spans="56:74" ht="10" x14ac:dyDescent="0.2">
      <c r="BD99" s="294"/>
      <c r="BE99" s="294"/>
      <c r="BF99" s="294"/>
      <c r="BH99" s="294"/>
      <c r="BK99" s="294"/>
      <c r="BL99" s="294"/>
      <c r="BM99" s="294"/>
      <c r="BN99" s="294"/>
      <c r="BO99" s="294"/>
      <c r="BP99" s="294"/>
      <c r="BQ99" s="294"/>
      <c r="BR99" s="294"/>
      <c r="BS99" s="294"/>
      <c r="BT99" s="294"/>
      <c r="BU99" s="294"/>
      <c r="BV99" s="294"/>
    </row>
    <row r="100" spans="56:74" ht="10" x14ac:dyDescent="0.2">
      <c r="BD100" s="294"/>
      <c r="BE100" s="294"/>
      <c r="BF100" s="294"/>
      <c r="BH100" s="294"/>
      <c r="BK100" s="294"/>
      <c r="BL100" s="294"/>
      <c r="BM100" s="294"/>
      <c r="BN100" s="294"/>
      <c r="BO100" s="294"/>
      <c r="BP100" s="294"/>
      <c r="BQ100" s="294"/>
      <c r="BR100" s="294"/>
      <c r="BS100" s="294"/>
      <c r="BT100" s="294"/>
      <c r="BU100" s="294"/>
      <c r="BV100" s="294"/>
    </row>
    <row r="101" spans="56:74" ht="10" x14ac:dyDescent="0.2">
      <c r="BD101" s="294"/>
      <c r="BE101" s="294"/>
      <c r="BF101" s="294"/>
      <c r="BH101" s="294"/>
      <c r="BK101" s="294"/>
      <c r="BL101" s="294"/>
      <c r="BM101" s="294"/>
      <c r="BN101" s="294"/>
      <c r="BO101" s="294"/>
      <c r="BP101" s="294"/>
      <c r="BQ101" s="294"/>
      <c r="BR101" s="294"/>
      <c r="BS101" s="294"/>
      <c r="BT101" s="294"/>
      <c r="BU101" s="294"/>
      <c r="BV101" s="294"/>
    </row>
    <row r="102" spans="56:74" ht="10" x14ac:dyDescent="0.2">
      <c r="BD102" s="294"/>
      <c r="BE102" s="294"/>
      <c r="BF102" s="294"/>
      <c r="BH102" s="294"/>
      <c r="BK102" s="294"/>
      <c r="BL102" s="294"/>
      <c r="BM102" s="294"/>
      <c r="BN102" s="294"/>
      <c r="BO102" s="294"/>
      <c r="BP102" s="294"/>
      <c r="BQ102" s="294"/>
      <c r="BR102" s="294"/>
      <c r="BS102" s="294"/>
      <c r="BT102" s="294"/>
      <c r="BU102" s="294"/>
      <c r="BV102" s="294"/>
    </row>
    <row r="103" spans="56:74" ht="10" x14ac:dyDescent="0.2">
      <c r="BD103" s="294"/>
      <c r="BE103" s="294"/>
      <c r="BF103" s="294"/>
      <c r="BH103" s="294"/>
      <c r="BK103" s="294"/>
      <c r="BL103" s="294"/>
      <c r="BM103" s="294"/>
      <c r="BN103" s="294"/>
      <c r="BO103" s="294"/>
      <c r="BP103" s="294"/>
      <c r="BQ103" s="294"/>
      <c r="BR103" s="294"/>
      <c r="BS103" s="294"/>
      <c r="BT103" s="294"/>
      <c r="BU103" s="294"/>
      <c r="BV103" s="294"/>
    </row>
    <row r="104" spans="56:74" ht="10" x14ac:dyDescent="0.2">
      <c r="BD104" s="294"/>
      <c r="BE104" s="294"/>
      <c r="BF104" s="294"/>
      <c r="BH104" s="294"/>
      <c r="BK104" s="294"/>
      <c r="BL104" s="294"/>
      <c r="BM104" s="294"/>
      <c r="BN104" s="294"/>
      <c r="BO104" s="294"/>
      <c r="BP104" s="294"/>
      <c r="BQ104" s="294"/>
      <c r="BR104" s="294"/>
      <c r="BS104" s="294"/>
      <c r="BT104" s="294"/>
      <c r="BU104" s="294"/>
      <c r="BV104" s="294"/>
    </row>
    <row r="105" spans="56:74" ht="10" x14ac:dyDescent="0.2">
      <c r="BD105" s="294"/>
      <c r="BE105" s="294"/>
      <c r="BF105" s="294"/>
      <c r="BH105" s="294"/>
      <c r="BK105" s="294"/>
      <c r="BL105" s="294"/>
      <c r="BM105" s="294"/>
      <c r="BN105" s="294"/>
      <c r="BO105" s="294"/>
      <c r="BP105" s="294"/>
      <c r="BQ105" s="294"/>
      <c r="BR105" s="294"/>
      <c r="BS105" s="294"/>
      <c r="BT105" s="294"/>
      <c r="BU105" s="294"/>
      <c r="BV105" s="294"/>
    </row>
    <row r="106" spans="56:74" ht="10" x14ac:dyDescent="0.2">
      <c r="BD106" s="294"/>
      <c r="BE106" s="294"/>
      <c r="BF106" s="294"/>
      <c r="BH106" s="294"/>
      <c r="BK106" s="294"/>
      <c r="BL106" s="294"/>
      <c r="BM106" s="294"/>
      <c r="BN106" s="294"/>
      <c r="BO106" s="294"/>
      <c r="BP106" s="294"/>
      <c r="BQ106" s="294"/>
      <c r="BR106" s="294"/>
      <c r="BS106" s="294"/>
      <c r="BT106" s="294"/>
      <c r="BU106" s="294"/>
      <c r="BV106" s="294"/>
    </row>
    <row r="107" spans="56:74" ht="10" x14ac:dyDescent="0.2">
      <c r="BD107" s="294"/>
      <c r="BE107" s="294"/>
      <c r="BF107" s="294"/>
      <c r="BK107" s="294"/>
      <c r="BL107" s="294"/>
      <c r="BM107" s="294"/>
      <c r="BN107" s="294"/>
      <c r="BO107" s="294"/>
      <c r="BP107" s="294"/>
      <c r="BQ107" s="294"/>
      <c r="BR107" s="294"/>
      <c r="BS107" s="294"/>
      <c r="BT107" s="294"/>
      <c r="BU107" s="294"/>
      <c r="BV107" s="294"/>
    </row>
    <row r="108" spans="56:74" ht="10" x14ac:dyDescent="0.2">
      <c r="BD108" s="294"/>
      <c r="BE108" s="294"/>
      <c r="BF108" s="294"/>
      <c r="BK108" s="294"/>
      <c r="BL108" s="294"/>
      <c r="BM108" s="294"/>
      <c r="BN108" s="294"/>
      <c r="BO108" s="294"/>
      <c r="BP108" s="294"/>
      <c r="BQ108" s="294"/>
      <c r="BR108" s="294"/>
      <c r="BS108" s="294"/>
      <c r="BT108" s="294"/>
      <c r="BU108" s="294"/>
      <c r="BV108" s="294"/>
    </row>
    <row r="109" spans="56:74" ht="10" x14ac:dyDescent="0.2">
      <c r="BD109" s="294"/>
      <c r="BE109" s="294"/>
      <c r="BF109" s="294"/>
      <c r="BK109" s="294"/>
      <c r="BL109" s="294"/>
      <c r="BM109" s="294"/>
      <c r="BN109" s="294"/>
      <c r="BO109" s="294"/>
      <c r="BP109" s="294"/>
      <c r="BQ109" s="294"/>
      <c r="BR109" s="294"/>
      <c r="BS109" s="294"/>
      <c r="BT109" s="294"/>
      <c r="BU109" s="294"/>
      <c r="BV109" s="294"/>
    </row>
    <row r="110" spans="56:74" ht="10" x14ac:dyDescent="0.2">
      <c r="BD110" s="294"/>
      <c r="BE110" s="294"/>
      <c r="BF110" s="294"/>
      <c r="BK110" s="294"/>
      <c r="BL110" s="294"/>
      <c r="BM110" s="294"/>
      <c r="BN110" s="294"/>
      <c r="BO110" s="294"/>
      <c r="BP110" s="294"/>
      <c r="BQ110" s="294"/>
      <c r="BR110" s="294"/>
      <c r="BS110" s="294"/>
      <c r="BT110" s="294"/>
      <c r="BU110" s="294"/>
      <c r="BV110" s="294"/>
    </row>
    <row r="111" spans="56:74" ht="10" x14ac:dyDescent="0.2">
      <c r="BD111" s="294"/>
      <c r="BE111" s="294"/>
      <c r="BF111" s="294"/>
      <c r="BK111" s="294"/>
      <c r="BL111" s="294"/>
      <c r="BM111" s="294"/>
      <c r="BN111" s="294"/>
      <c r="BO111" s="294"/>
      <c r="BP111" s="294"/>
      <c r="BQ111" s="294"/>
      <c r="BR111" s="294"/>
      <c r="BS111" s="294"/>
      <c r="BT111" s="294"/>
      <c r="BU111" s="294"/>
      <c r="BV111" s="294"/>
    </row>
    <row r="112" spans="56:74" ht="10" x14ac:dyDescent="0.2">
      <c r="BD112" s="294"/>
      <c r="BE112" s="294"/>
      <c r="BF112" s="294"/>
      <c r="BK112" s="294"/>
      <c r="BL112" s="294"/>
      <c r="BM112" s="294"/>
      <c r="BN112" s="294"/>
      <c r="BO112" s="294"/>
      <c r="BP112" s="294"/>
      <c r="BQ112" s="294"/>
      <c r="BR112" s="294"/>
      <c r="BS112" s="294"/>
      <c r="BT112" s="294"/>
      <c r="BU112" s="294"/>
      <c r="BV112" s="294"/>
    </row>
    <row r="113" spans="63:74" x14ac:dyDescent="0.25">
      <c r="BK113" s="294"/>
      <c r="BL113" s="294"/>
      <c r="BM113" s="294"/>
      <c r="BN113" s="294"/>
      <c r="BO113" s="294"/>
      <c r="BP113" s="294"/>
      <c r="BQ113" s="294"/>
      <c r="BR113" s="294"/>
      <c r="BS113" s="294"/>
      <c r="BT113" s="294"/>
      <c r="BU113" s="294"/>
      <c r="BV113" s="294"/>
    </row>
    <row r="114" spans="63:74" x14ac:dyDescent="0.25">
      <c r="BK114" s="294"/>
      <c r="BL114" s="294"/>
      <c r="BM114" s="294"/>
      <c r="BN114" s="294"/>
      <c r="BO114" s="294"/>
      <c r="BP114" s="294"/>
      <c r="BQ114" s="294"/>
      <c r="BR114" s="294"/>
      <c r="BS114" s="294"/>
      <c r="BT114" s="294"/>
      <c r="BU114" s="294"/>
      <c r="BV114" s="294"/>
    </row>
    <row r="115" spans="63:74" x14ac:dyDescent="0.25">
      <c r="BK115" s="294"/>
      <c r="BL115" s="294"/>
      <c r="BM115" s="294"/>
      <c r="BN115" s="294"/>
      <c r="BO115" s="294"/>
      <c r="BP115" s="294"/>
      <c r="BQ115" s="294"/>
      <c r="BR115" s="294"/>
      <c r="BS115" s="294"/>
      <c r="BT115" s="294"/>
      <c r="BU115" s="294"/>
      <c r="BV115" s="294"/>
    </row>
    <row r="116" spans="63:74" x14ac:dyDescent="0.25">
      <c r="BK116" s="294"/>
      <c r="BL116" s="294"/>
      <c r="BM116" s="294"/>
      <c r="BN116" s="294"/>
      <c r="BO116" s="294"/>
      <c r="BP116" s="294"/>
      <c r="BQ116" s="294"/>
      <c r="BR116" s="294"/>
      <c r="BS116" s="294"/>
      <c r="BT116" s="294"/>
      <c r="BU116" s="294"/>
      <c r="BV116" s="294"/>
    </row>
    <row r="117" spans="63:74" x14ac:dyDescent="0.25">
      <c r="BK117" s="294"/>
      <c r="BL117" s="294"/>
      <c r="BM117" s="294"/>
      <c r="BN117" s="294"/>
      <c r="BO117" s="294"/>
      <c r="BP117" s="294"/>
      <c r="BQ117" s="294"/>
      <c r="BR117" s="294"/>
      <c r="BS117" s="294"/>
      <c r="BT117" s="294"/>
      <c r="BU117" s="294"/>
      <c r="BV117" s="294"/>
    </row>
    <row r="118" spans="63:74" x14ac:dyDescent="0.25">
      <c r="BK118" s="294"/>
      <c r="BL118" s="294"/>
      <c r="BM118" s="294"/>
      <c r="BN118" s="294"/>
      <c r="BO118" s="294"/>
      <c r="BP118" s="294"/>
      <c r="BQ118" s="294"/>
      <c r="BR118" s="294"/>
      <c r="BS118" s="294"/>
      <c r="BT118" s="294"/>
      <c r="BU118" s="294"/>
      <c r="BV118" s="294"/>
    </row>
    <row r="119" spans="63:74" x14ac:dyDescent="0.25">
      <c r="BK119" s="294"/>
      <c r="BL119" s="294"/>
      <c r="BM119" s="294"/>
      <c r="BN119" s="294"/>
      <c r="BO119" s="294"/>
      <c r="BP119" s="294"/>
      <c r="BQ119" s="294"/>
      <c r="BR119" s="294"/>
      <c r="BS119" s="294"/>
      <c r="BT119" s="294"/>
      <c r="BU119" s="294"/>
      <c r="BV119" s="294"/>
    </row>
    <row r="120" spans="63:74" x14ac:dyDescent="0.25">
      <c r="BK120" s="294"/>
      <c r="BL120" s="294"/>
      <c r="BM120" s="294"/>
      <c r="BN120" s="294"/>
      <c r="BO120" s="294"/>
      <c r="BP120" s="294"/>
      <c r="BQ120" s="294"/>
      <c r="BR120" s="294"/>
      <c r="BS120" s="294"/>
      <c r="BT120" s="294"/>
      <c r="BU120" s="294"/>
      <c r="BV120" s="294"/>
    </row>
    <row r="121" spans="63:74" x14ac:dyDescent="0.25">
      <c r="BK121" s="294"/>
      <c r="BL121" s="294"/>
      <c r="BM121" s="294"/>
      <c r="BN121" s="294"/>
      <c r="BO121" s="294"/>
      <c r="BP121" s="294"/>
      <c r="BQ121" s="294"/>
      <c r="BR121" s="294"/>
      <c r="BS121" s="294"/>
      <c r="BT121" s="294"/>
      <c r="BU121" s="294"/>
      <c r="BV121" s="294"/>
    </row>
    <row r="122" spans="63:74" x14ac:dyDescent="0.25">
      <c r="BK122" s="294"/>
      <c r="BL122" s="294"/>
      <c r="BM122" s="294"/>
      <c r="BN122" s="294"/>
      <c r="BO122" s="294"/>
      <c r="BP122" s="294"/>
      <c r="BQ122" s="294"/>
      <c r="BR122" s="294"/>
      <c r="BS122" s="294"/>
      <c r="BT122" s="294"/>
      <c r="BU122" s="294"/>
      <c r="BV122" s="294"/>
    </row>
    <row r="123" spans="63:74" x14ac:dyDescent="0.25">
      <c r="BK123" s="294"/>
      <c r="BL123" s="294"/>
      <c r="BM123" s="294"/>
      <c r="BN123" s="294"/>
      <c r="BO123" s="294"/>
      <c r="BP123" s="294"/>
      <c r="BQ123" s="294"/>
      <c r="BR123" s="294"/>
      <c r="BS123" s="294"/>
      <c r="BT123" s="294"/>
      <c r="BU123" s="294"/>
      <c r="BV123" s="294"/>
    </row>
    <row r="124" spans="63:74" x14ac:dyDescent="0.25">
      <c r="BK124" s="294"/>
      <c r="BL124" s="294"/>
      <c r="BM124" s="294"/>
      <c r="BN124" s="294"/>
      <c r="BO124" s="294"/>
      <c r="BP124" s="294"/>
      <c r="BQ124" s="294"/>
      <c r="BR124" s="294"/>
      <c r="BS124" s="294"/>
      <c r="BT124" s="294"/>
      <c r="BU124" s="294"/>
      <c r="BV124" s="294"/>
    </row>
    <row r="125" spans="63:74" x14ac:dyDescent="0.25">
      <c r="BK125" s="294"/>
      <c r="BL125" s="294"/>
      <c r="BM125" s="294"/>
      <c r="BN125" s="294"/>
      <c r="BO125" s="294"/>
      <c r="BP125" s="294"/>
      <c r="BQ125" s="294"/>
      <c r="BR125" s="294"/>
      <c r="BS125" s="294"/>
      <c r="BT125" s="294"/>
      <c r="BU125" s="294"/>
      <c r="BV125" s="294"/>
    </row>
    <row r="126" spans="63:74" x14ac:dyDescent="0.25">
      <c r="BK126" s="294"/>
      <c r="BL126" s="294"/>
      <c r="BM126" s="294"/>
      <c r="BN126" s="294"/>
      <c r="BO126" s="294"/>
      <c r="BP126" s="294"/>
      <c r="BQ126" s="294"/>
      <c r="BR126" s="294"/>
      <c r="BS126" s="294"/>
      <c r="BT126" s="294"/>
      <c r="BU126" s="294"/>
      <c r="BV126" s="294"/>
    </row>
    <row r="127" spans="63:74" x14ac:dyDescent="0.25">
      <c r="BK127" s="294"/>
      <c r="BL127" s="294"/>
      <c r="BM127" s="294"/>
      <c r="BN127" s="294"/>
      <c r="BO127" s="294"/>
      <c r="BP127" s="294"/>
      <c r="BQ127" s="294"/>
      <c r="BR127" s="294"/>
      <c r="BS127" s="294"/>
      <c r="BT127" s="294"/>
      <c r="BU127" s="294"/>
      <c r="BV127" s="294"/>
    </row>
    <row r="128" spans="63:74" x14ac:dyDescent="0.25">
      <c r="BK128" s="294"/>
      <c r="BL128" s="294"/>
      <c r="BM128" s="294"/>
      <c r="BN128" s="294"/>
      <c r="BO128" s="294"/>
      <c r="BP128" s="294"/>
      <c r="BQ128" s="294"/>
      <c r="BR128" s="294"/>
      <c r="BS128" s="294"/>
      <c r="BT128" s="294"/>
      <c r="BU128" s="294"/>
      <c r="BV128" s="294"/>
    </row>
    <row r="129" spans="63:74" x14ac:dyDescent="0.25">
      <c r="BK129" s="294"/>
      <c r="BL129" s="294"/>
      <c r="BM129" s="294"/>
      <c r="BN129" s="294"/>
      <c r="BO129" s="294"/>
      <c r="BP129" s="294"/>
      <c r="BQ129" s="294"/>
      <c r="BR129" s="294"/>
      <c r="BS129" s="294"/>
      <c r="BT129" s="294"/>
      <c r="BU129" s="294"/>
      <c r="BV129" s="294"/>
    </row>
    <row r="130" spans="63:74" x14ac:dyDescent="0.25">
      <c r="BK130" s="294"/>
      <c r="BL130" s="294"/>
      <c r="BM130" s="294"/>
      <c r="BN130" s="294"/>
      <c r="BO130" s="294"/>
      <c r="BP130" s="294"/>
      <c r="BQ130" s="294"/>
      <c r="BR130" s="294"/>
      <c r="BS130" s="294"/>
      <c r="BT130" s="294"/>
      <c r="BU130" s="294"/>
      <c r="BV130" s="294"/>
    </row>
    <row r="131" spans="63:74" x14ac:dyDescent="0.25">
      <c r="BK131" s="294"/>
      <c r="BL131" s="294"/>
      <c r="BM131" s="294"/>
      <c r="BN131" s="294"/>
      <c r="BO131" s="294"/>
      <c r="BP131" s="294"/>
      <c r="BQ131" s="294"/>
      <c r="BR131" s="294"/>
      <c r="BS131" s="294"/>
      <c r="BT131" s="294"/>
      <c r="BU131" s="294"/>
      <c r="BV131" s="294"/>
    </row>
    <row r="132" spans="63:74" x14ac:dyDescent="0.25">
      <c r="BK132" s="294"/>
      <c r="BL132" s="294"/>
      <c r="BM132" s="294"/>
      <c r="BN132" s="294"/>
      <c r="BO132" s="294"/>
      <c r="BP132" s="294"/>
      <c r="BQ132" s="294"/>
      <c r="BR132" s="294"/>
      <c r="BS132" s="294"/>
      <c r="BT132" s="294"/>
      <c r="BU132" s="294"/>
      <c r="BV132" s="294"/>
    </row>
    <row r="133" spans="63:74" x14ac:dyDescent="0.25">
      <c r="BK133" s="294"/>
      <c r="BL133" s="294"/>
      <c r="BM133" s="294"/>
      <c r="BN133" s="294"/>
      <c r="BO133" s="294"/>
      <c r="BP133" s="294"/>
      <c r="BQ133" s="294"/>
      <c r="BR133" s="294"/>
      <c r="BS133" s="294"/>
      <c r="BT133" s="294"/>
      <c r="BU133" s="294"/>
      <c r="BV133" s="294"/>
    </row>
    <row r="134" spans="63:74" x14ac:dyDescent="0.25">
      <c r="BK134" s="294"/>
      <c r="BL134" s="294"/>
      <c r="BM134" s="294"/>
      <c r="BN134" s="294"/>
      <c r="BO134" s="294"/>
      <c r="BP134" s="294"/>
      <c r="BQ134" s="294"/>
      <c r="BR134" s="294"/>
      <c r="BS134" s="294"/>
      <c r="BT134" s="294"/>
      <c r="BU134" s="294"/>
      <c r="BV134" s="294"/>
    </row>
    <row r="135" spans="63:74" x14ac:dyDescent="0.25">
      <c r="BK135" s="294"/>
      <c r="BL135" s="294"/>
      <c r="BM135" s="294"/>
      <c r="BN135" s="294"/>
      <c r="BO135" s="294"/>
      <c r="BP135" s="294"/>
      <c r="BQ135" s="294"/>
      <c r="BR135" s="294"/>
      <c r="BS135" s="294"/>
      <c r="BT135" s="294"/>
      <c r="BU135" s="294"/>
      <c r="BV135" s="294"/>
    </row>
    <row r="136" spans="63:74" x14ac:dyDescent="0.25">
      <c r="BK136" s="294"/>
      <c r="BL136" s="294"/>
      <c r="BM136" s="294"/>
      <c r="BN136" s="294"/>
      <c r="BO136" s="294"/>
      <c r="BP136" s="294"/>
      <c r="BQ136" s="294"/>
      <c r="BR136" s="294"/>
      <c r="BS136" s="294"/>
      <c r="BT136" s="294"/>
      <c r="BU136" s="294"/>
      <c r="BV136" s="294"/>
    </row>
    <row r="137" spans="63:74" x14ac:dyDescent="0.25">
      <c r="BK137" s="294"/>
      <c r="BL137" s="294"/>
      <c r="BM137" s="294"/>
      <c r="BN137" s="294"/>
      <c r="BO137" s="294"/>
      <c r="BP137" s="294"/>
      <c r="BQ137" s="294"/>
      <c r="BR137" s="294"/>
      <c r="BS137" s="294"/>
      <c r="BT137" s="294"/>
      <c r="BU137" s="294"/>
      <c r="BV137" s="294"/>
    </row>
    <row r="138" spans="63:74" x14ac:dyDescent="0.25">
      <c r="BK138" s="294"/>
      <c r="BL138" s="294"/>
      <c r="BM138" s="294"/>
      <c r="BN138" s="294"/>
      <c r="BO138" s="294"/>
      <c r="BP138" s="294"/>
      <c r="BQ138" s="294"/>
      <c r="BR138" s="294"/>
      <c r="BS138" s="294"/>
      <c r="BT138" s="294"/>
      <c r="BU138" s="294"/>
      <c r="BV138" s="294"/>
    </row>
    <row r="139" spans="63:74" x14ac:dyDescent="0.25">
      <c r="BK139" s="294"/>
      <c r="BL139" s="294"/>
      <c r="BM139" s="294"/>
      <c r="BN139" s="294"/>
      <c r="BO139" s="294"/>
      <c r="BP139" s="294"/>
      <c r="BQ139" s="294"/>
      <c r="BR139" s="294"/>
      <c r="BS139" s="294"/>
      <c r="BT139" s="294"/>
      <c r="BU139" s="294"/>
      <c r="BV139" s="294"/>
    </row>
    <row r="140" spans="63:74" x14ac:dyDescent="0.25">
      <c r="BK140" s="294"/>
      <c r="BL140" s="294"/>
      <c r="BM140" s="294"/>
      <c r="BN140" s="294"/>
      <c r="BO140" s="294"/>
      <c r="BP140" s="294"/>
      <c r="BQ140" s="294"/>
      <c r="BR140" s="294"/>
      <c r="BS140" s="294"/>
      <c r="BT140" s="294"/>
      <c r="BU140" s="294"/>
      <c r="BV140" s="294"/>
    </row>
    <row r="141" spans="63:74" x14ac:dyDescent="0.25">
      <c r="BK141" s="294"/>
      <c r="BL141" s="294"/>
      <c r="BM141" s="294"/>
      <c r="BN141" s="294"/>
      <c r="BO141" s="294"/>
      <c r="BP141" s="294"/>
      <c r="BQ141" s="294"/>
      <c r="BR141" s="294"/>
      <c r="BS141" s="294"/>
      <c r="BT141" s="294"/>
      <c r="BU141" s="294"/>
      <c r="BV141" s="294"/>
    </row>
    <row r="142" spans="63:74" x14ac:dyDescent="0.25">
      <c r="BK142" s="294"/>
      <c r="BL142" s="294"/>
      <c r="BM142" s="294"/>
      <c r="BN142" s="294"/>
      <c r="BO142" s="294"/>
      <c r="BP142" s="294"/>
      <c r="BQ142" s="294"/>
      <c r="BR142" s="294"/>
      <c r="BS142" s="294"/>
      <c r="BT142" s="294"/>
      <c r="BU142" s="294"/>
      <c r="BV142" s="294"/>
    </row>
    <row r="143" spans="63:74" x14ac:dyDescent="0.25">
      <c r="BK143" s="294"/>
      <c r="BL143" s="294"/>
      <c r="BM143" s="294"/>
      <c r="BN143" s="294"/>
      <c r="BO143" s="294"/>
      <c r="BP143" s="294"/>
      <c r="BQ143" s="294"/>
      <c r="BR143" s="294"/>
      <c r="BS143" s="294"/>
      <c r="BT143" s="294"/>
      <c r="BU143" s="294"/>
      <c r="BV143" s="294"/>
    </row>
    <row r="144" spans="63:74" x14ac:dyDescent="0.25">
      <c r="BK144" s="294"/>
      <c r="BL144" s="294"/>
      <c r="BM144" s="294"/>
      <c r="BN144" s="294"/>
      <c r="BO144" s="294"/>
      <c r="BP144" s="294"/>
      <c r="BQ144" s="294"/>
      <c r="BR144" s="294"/>
      <c r="BS144" s="294"/>
      <c r="BT144" s="294"/>
      <c r="BU144" s="294"/>
      <c r="BV144" s="294"/>
    </row>
    <row r="145" spans="63:74" x14ac:dyDescent="0.25">
      <c r="BK145" s="294"/>
      <c r="BL145" s="294"/>
      <c r="BM145" s="294"/>
      <c r="BN145" s="294"/>
      <c r="BO145" s="294"/>
      <c r="BP145" s="294"/>
      <c r="BQ145" s="294"/>
      <c r="BR145" s="294"/>
      <c r="BS145" s="294"/>
      <c r="BT145" s="294"/>
      <c r="BU145" s="294"/>
      <c r="BV145" s="294"/>
    </row>
    <row r="146" spans="63:74" x14ac:dyDescent="0.25">
      <c r="BK146" s="294"/>
      <c r="BL146" s="294"/>
      <c r="BM146" s="294"/>
      <c r="BN146" s="294"/>
      <c r="BO146" s="294"/>
      <c r="BP146" s="294"/>
      <c r="BQ146" s="294"/>
      <c r="BR146" s="294"/>
      <c r="BS146" s="294"/>
      <c r="BT146" s="294"/>
      <c r="BU146" s="294"/>
      <c r="BV146" s="294"/>
    </row>
    <row r="147" spans="63:74" x14ac:dyDescent="0.25">
      <c r="BK147" s="294"/>
      <c r="BL147" s="294"/>
      <c r="BM147" s="294"/>
      <c r="BN147" s="294"/>
      <c r="BO147" s="294"/>
      <c r="BP147" s="294"/>
      <c r="BQ147" s="294"/>
      <c r="BR147" s="294"/>
      <c r="BS147" s="294"/>
      <c r="BT147" s="294"/>
      <c r="BU147" s="294"/>
      <c r="BV147" s="294"/>
    </row>
    <row r="148" spans="63:74" x14ac:dyDescent="0.25">
      <c r="BK148" s="294"/>
      <c r="BL148" s="294"/>
      <c r="BM148" s="294"/>
      <c r="BN148" s="294"/>
      <c r="BO148" s="294"/>
      <c r="BP148" s="294"/>
      <c r="BQ148" s="294"/>
      <c r="BR148" s="294"/>
      <c r="BS148" s="294"/>
      <c r="BT148" s="294"/>
      <c r="BU148" s="294"/>
      <c r="BV148" s="294"/>
    </row>
    <row r="149" spans="63:74" x14ac:dyDescent="0.25">
      <c r="BK149" s="294"/>
      <c r="BL149" s="294"/>
      <c r="BM149" s="294"/>
      <c r="BN149" s="294"/>
      <c r="BO149" s="294"/>
      <c r="BP149" s="294"/>
      <c r="BQ149" s="294"/>
      <c r="BR149" s="294"/>
      <c r="BS149" s="294"/>
      <c r="BT149" s="294"/>
      <c r="BU149" s="294"/>
      <c r="BV149" s="294"/>
    </row>
    <row r="150" spans="63:74" x14ac:dyDescent="0.25">
      <c r="BK150" s="294"/>
      <c r="BL150" s="294"/>
      <c r="BM150" s="294"/>
      <c r="BN150" s="294"/>
      <c r="BO150" s="294"/>
      <c r="BP150" s="294"/>
      <c r="BQ150" s="294"/>
      <c r="BR150" s="294"/>
      <c r="BS150" s="294"/>
      <c r="BT150" s="294"/>
      <c r="BU150" s="294"/>
      <c r="BV150" s="294"/>
    </row>
    <row r="151" spans="63:74" x14ac:dyDescent="0.25">
      <c r="BK151" s="294"/>
      <c r="BL151" s="294"/>
      <c r="BM151" s="294"/>
      <c r="BN151" s="294"/>
      <c r="BO151" s="294"/>
      <c r="BP151" s="294"/>
      <c r="BQ151" s="294"/>
      <c r="BR151" s="294"/>
      <c r="BS151" s="294"/>
      <c r="BT151" s="294"/>
      <c r="BU151" s="294"/>
      <c r="BV151" s="294"/>
    </row>
    <row r="152" spans="63:74" x14ac:dyDescent="0.25">
      <c r="BK152" s="294"/>
      <c r="BL152" s="294"/>
      <c r="BM152" s="294"/>
      <c r="BN152" s="294"/>
      <c r="BO152" s="294"/>
      <c r="BP152" s="294"/>
      <c r="BQ152" s="294"/>
      <c r="BR152" s="294"/>
      <c r="BS152" s="294"/>
      <c r="BT152" s="294"/>
      <c r="BU152" s="294"/>
      <c r="BV152" s="294"/>
    </row>
    <row r="153" spans="63:74" x14ac:dyDescent="0.25">
      <c r="BK153" s="294"/>
      <c r="BL153" s="294"/>
      <c r="BM153" s="294"/>
      <c r="BN153" s="294"/>
      <c r="BO153" s="294"/>
      <c r="BP153" s="294"/>
      <c r="BQ153" s="294"/>
      <c r="BR153" s="294"/>
      <c r="BS153" s="294"/>
      <c r="BT153" s="294"/>
      <c r="BU153" s="294"/>
      <c r="BV153" s="294"/>
    </row>
    <row r="154" spans="63:74" x14ac:dyDescent="0.25">
      <c r="BK154" s="294"/>
      <c r="BL154" s="294"/>
      <c r="BM154" s="294"/>
      <c r="BN154" s="294"/>
      <c r="BO154" s="294"/>
      <c r="BP154" s="294"/>
      <c r="BQ154" s="294"/>
      <c r="BR154" s="294"/>
      <c r="BS154" s="294"/>
      <c r="BT154" s="294"/>
      <c r="BU154" s="294"/>
      <c r="BV154" s="294"/>
    </row>
    <row r="155" spans="63:74" x14ac:dyDescent="0.25">
      <c r="BK155" s="294"/>
      <c r="BL155" s="294"/>
      <c r="BM155" s="294"/>
      <c r="BN155" s="294"/>
      <c r="BO155" s="294"/>
      <c r="BP155" s="294"/>
      <c r="BQ155" s="294"/>
      <c r="BR155" s="294"/>
      <c r="BS155" s="294"/>
      <c r="BT155" s="294"/>
      <c r="BU155" s="294"/>
      <c r="BV155" s="294"/>
    </row>
    <row r="156" spans="63:74" x14ac:dyDescent="0.25">
      <c r="BK156" s="294"/>
      <c r="BL156" s="294"/>
      <c r="BM156" s="294"/>
      <c r="BN156" s="294"/>
      <c r="BO156" s="294"/>
      <c r="BP156" s="294"/>
      <c r="BQ156" s="294"/>
      <c r="BR156" s="294"/>
      <c r="BS156" s="294"/>
      <c r="BT156" s="294"/>
      <c r="BU156" s="294"/>
      <c r="BV156" s="294"/>
    </row>
    <row r="157" spans="63:74" x14ac:dyDescent="0.25">
      <c r="BK157" s="294"/>
      <c r="BL157" s="294"/>
      <c r="BM157" s="294"/>
      <c r="BN157" s="294"/>
      <c r="BO157" s="294"/>
      <c r="BP157" s="294"/>
      <c r="BQ157" s="294"/>
      <c r="BR157" s="294"/>
      <c r="BS157" s="294"/>
      <c r="BT157" s="294"/>
      <c r="BU157" s="294"/>
      <c r="BV157" s="294"/>
    </row>
    <row r="158" spans="63:74" x14ac:dyDescent="0.25">
      <c r="BK158" s="294"/>
      <c r="BL158" s="294"/>
      <c r="BM158" s="294"/>
      <c r="BN158" s="294"/>
      <c r="BO158" s="294"/>
      <c r="BP158" s="294"/>
      <c r="BQ158" s="294"/>
      <c r="BR158" s="294"/>
      <c r="BS158" s="294"/>
      <c r="BT158" s="294"/>
      <c r="BU158" s="294"/>
      <c r="BV158" s="294"/>
    </row>
    <row r="159" spans="63:74" x14ac:dyDescent="0.25">
      <c r="BK159" s="294"/>
      <c r="BL159" s="294"/>
      <c r="BM159" s="294"/>
      <c r="BN159" s="294"/>
      <c r="BO159" s="294"/>
      <c r="BP159" s="294"/>
      <c r="BQ159" s="294"/>
      <c r="BR159" s="294"/>
      <c r="BS159" s="294"/>
      <c r="BT159" s="294"/>
      <c r="BU159" s="294"/>
      <c r="BV159" s="294"/>
    </row>
    <row r="160" spans="63:74" x14ac:dyDescent="0.25">
      <c r="BK160" s="294"/>
      <c r="BL160" s="294"/>
      <c r="BM160" s="294"/>
      <c r="BN160" s="294"/>
      <c r="BO160" s="294"/>
      <c r="BP160" s="294"/>
      <c r="BQ160" s="294"/>
      <c r="BR160" s="294"/>
      <c r="BS160" s="294"/>
      <c r="BT160" s="294"/>
      <c r="BU160" s="294"/>
      <c r="BV160" s="294"/>
    </row>
    <row r="161" spans="63:74" x14ac:dyDescent="0.25">
      <c r="BK161" s="294"/>
      <c r="BL161" s="294"/>
      <c r="BM161" s="294"/>
      <c r="BN161" s="294"/>
      <c r="BO161" s="294"/>
      <c r="BP161" s="294"/>
      <c r="BQ161" s="294"/>
      <c r="BR161" s="294"/>
      <c r="BS161" s="294"/>
      <c r="BT161" s="294"/>
      <c r="BU161" s="294"/>
      <c r="BV161" s="294"/>
    </row>
    <row r="162" spans="63:74" x14ac:dyDescent="0.25">
      <c r="BK162" s="294"/>
      <c r="BL162" s="294"/>
      <c r="BM162" s="294"/>
      <c r="BN162" s="294"/>
      <c r="BO162" s="294"/>
      <c r="BP162" s="294"/>
      <c r="BQ162" s="294"/>
      <c r="BR162" s="294"/>
      <c r="BS162" s="294"/>
      <c r="BT162" s="294"/>
      <c r="BU162" s="294"/>
      <c r="BV162" s="294"/>
    </row>
    <row r="163" spans="63:74" x14ac:dyDescent="0.25">
      <c r="BK163" s="294"/>
      <c r="BL163" s="294"/>
      <c r="BM163" s="294"/>
      <c r="BN163" s="294"/>
      <c r="BO163" s="294"/>
      <c r="BP163" s="294"/>
      <c r="BQ163" s="294"/>
      <c r="BR163" s="294"/>
      <c r="BS163" s="294"/>
      <c r="BT163" s="294"/>
      <c r="BU163" s="294"/>
      <c r="BV163" s="294"/>
    </row>
    <row r="164" spans="63:74" x14ac:dyDescent="0.25">
      <c r="BK164" s="294"/>
      <c r="BL164" s="294"/>
      <c r="BM164" s="294"/>
      <c r="BN164" s="294"/>
      <c r="BO164" s="294"/>
      <c r="BP164" s="294"/>
      <c r="BQ164" s="294"/>
      <c r="BR164" s="294"/>
      <c r="BS164" s="294"/>
      <c r="BT164" s="294"/>
      <c r="BU164" s="294"/>
      <c r="BV164" s="294"/>
    </row>
    <row r="165" spans="63:74" x14ac:dyDescent="0.25">
      <c r="BK165" s="294"/>
      <c r="BL165" s="294"/>
      <c r="BM165" s="294"/>
      <c r="BN165" s="294"/>
      <c r="BO165" s="294"/>
      <c r="BP165" s="294"/>
      <c r="BQ165" s="294"/>
      <c r="BR165" s="294"/>
      <c r="BS165" s="294"/>
      <c r="BT165" s="294"/>
      <c r="BU165" s="294"/>
      <c r="BV165" s="294"/>
    </row>
    <row r="166" spans="63:74" x14ac:dyDescent="0.25">
      <c r="BK166" s="294"/>
      <c r="BL166" s="294"/>
      <c r="BM166" s="294"/>
      <c r="BN166" s="294"/>
      <c r="BO166" s="294"/>
      <c r="BP166" s="294"/>
      <c r="BQ166" s="294"/>
      <c r="BR166" s="294"/>
      <c r="BS166" s="294"/>
      <c r="BT166" s="294"/>
      <c r="BU166" s="294"/>
      <c r="BV166" s="294"/>
    </row>
    <row r="167" spans="63:74" x14ac:dyDescent="0.25">
      <c r="BK167" s="294"/>
      <c r="BL167" s="294"/>
      <c r="BM167" s="294"/>
      <c r="BN167" s="294"/>
      <c r="BO167" s="294"/>
      <c r="BP167" s="294"/>
      <c r="BQ167" s="294"/>
      <c r="BR167" s="294"/>
      <c r="BS167" s="294"/>
      <c r="BT167" s="294"/>
      <c r="BU167" s="294"/>
      <c r="BV167" s="294"/>
    </row>
    <row r="168" spans="63:74" x14ac:dyDescent="0.25">
      <c r="BK168" s="294"/>
      <c r="BL168" s="294"/>
      <c r="BM168" s="294"/>
      <c r="BN168" s="294"/>
      <c r="BO168" s="294"/>
      <c r="BP168" s="294"/>
      <c r="BQ168" s="294"/>
      <c r="BR168" s="294"/>
      <c r="BS168" s="294"/>
      <c r="BT168" s="294"/>
      <c r="BU168" s="294"/>
      <c r="BV168" s="294"/>
    </row>
    <row r="169" spans="63:74" x14ac:dyDescent="0.25">
      <c r="BK169" s="294"/>
      <c r="BL169" s="294"/>
      <c r="BM169" s="294"/>
      <c r="BN169" s="294"/>
      <c r="BO169" s="294"/>
      <c r="BP169" s="294"/>
      <c r="BQ169" s="294"/>
      <c r="BR169" s="294"/>
      <c r="BS169" s="294"/>
      <c r="BT169" s="294"/>
      <c r="BU169" s="294"/>
      <c r="BV169" s="294"/>
    </row>
    <row r="170" spans="63:74" x14ac:dyDescent="0.25">
      <c r="BK170" s="294"/>
      <c r="BL170" s="294"/>
      <c r="BM170" s="294"/>
      <c r="BN170" s="294"/>
      <c r="BO170" s="294"/>
      <c r="BP170" s="294"/>
      <c r="BQ170" s="294"/>
      <c r="BR170" s="294"/>
      <c r="BS170" s="294"/>
      <c r="BT170" s="294"/>
      <c r="BU170" s="294"/>
      <c r="BV170" s="294"/>
    </row>
    <row r="171" spans="63:74" x14ac:dyDescent="0.25">
      <c r="BK171" s="294"/>
      <c r="BL171" s="294"/>
      <c r="BM171" s="294"/>
      <c r="BN171" s="294"/>
      <c r="BO171" s="294"/>
      <c r="BP171" s="294"/>
      <c r="BQ171" s="294"/>
      <c r="BR171" s="294"/>
      <c r="BS171" s="294"/>
      <c r="BT171" s="294"/>
      <c r="BU171" s="294"/>
      <c r="BV171" s="294"/>
    </row>
    <row r="172" spans="63:74" x14ac:dyDescent="0.25">
      <c r="BK172" s="294"/>
      <c r="BL172" s="294"/>
      <c r="BM172" s="294"/>
      <c r="BN172" s="294"/>
      <c r="BO172" s="294"/>
      <c r="BP172" s="294"/>
      <c r="BQ172" s="294"/>
      <c r="BR172" s="294"/>
      <c r="BS172" s="294"/>
      <c r="BT172" s="294"/>
      <c r="BU172" s="294"/>
      <c r="BV172" s="294"/>
    </row>
    <row r="173" spans="63:74" x14ac:dyDescent="0.25">
      <c r="BK173" s="294"/>
      <c r="BL173" s="294"/>
      <c r="BM173" s="294"/>
      <c r="BN173" s="294"/>
      <c r="BO173" s="294"/>
      <c r="BP173" s="294"/>
      <c r="BQ173" s="294"/>
      <c r="BR173" s="294"/>
      <c r="BS173" s="294"/>
      <c r="BT173" s="294"/>
      <c r="BU173" s="294"/>
      <c r="BV173" s="294"/>
    </row>
    <row r="174" spans="63:74" x14ac:dyDescent="0.25">
      <c r="BK174" s="294"/>
      <c r="BL174" s="294"/>
      <c r="BM174" s="294"/>
      <c r="BN174" s="294"/>
      <c r="BO174" s="294"/>
      <c r="BP174" s="294"/>
      <c r="BQ174" s="294"/>
      <c r="BR174" s="294"/>
      <c r="BS174" s="294"/>
      <c r="BT174" s="294"/>
      <c r="BU174" s="294"/>
      <c r="BV174" s="294"/>
    </row>
    <row r="175" spans="63:74" x14ac:dyDescent="0.25">
      <c r="BK175" s="294"/>
      <c r="BL175" s="294"/>
      <c r="BM175" s="294"/>
      <c r="BN175" s="294"/>
      <c r="BO175" s="294"/>
      <c r="BP175" s="294"/>
      <c r="BQ175" s="294"/>
      <c r="BR175" s="294"/>
      <c r="BS175" s="294"/>
      <c r="BT175" s="294"/>
      <c r="BU175" s="294"/>
      <c r="BV175" s="294"/>
    </row>
    <row r="176" spans="63:74" x14ac:dyDescent="0.25">
      <c r="BK176" s="294"/>
      <c r="BL176" s="294"/>
      <c r="BM176" s="294"/>
      <c r="BN176" s="294"/>
      <c r="BO176" s="294"/>
      <c r="BP176" s="294"/>
      <c r="BQ176" s="294"/>
      <c r="BR176" s="294"/>
      <c r="BS176" s="294"/>
      <c r="BT176" s="294"/>
      <c r="BU176" s="294"/>
      <c r="BV176" s="294"/>
    </row>
    <row r="177" spans="63:74" x14ac:dyDescent="0.25">
      <c r="BK177" s="294"/>
      <c r="BL177" s="294"/>
      <c r="BM177" s="294"/>
      <c r="BN177" s="294"/>
      <c r="BO177" s="294"/>
      <c r="BP177" s="294"/>
      <c r="BQ177" s="294"/>
      <c r="BR177" s="294"/>
      <c r="BS177" s="294"/>
      <c r="BT177" s="294"/>
      <c r="BU177" s="294"/>
      <c r="BV177" s="294"/>
    </row>
    <row r="178" spans="63:74" x14ac:dyDescent="0.25">
      <c r="BK178" s="294"/>
      <c r="BL178" s="294"/>
      <c r="BM178" s="294"/>
      <c r="BN178" s="294"/>
      <c r="BO178" s="294"/>
      <c r="BP178" s="294"/>
      <c r="BQ178" s="294"/>
      <c r="BR178" s="294"/>
      <c r="BS178" s="294"/>
      <c r="BT178" s="294"/>
      <c r="BU178" s="294"/>
      <c r="BV178" s="294"/>
    </row>
    <row r="179" spans="63:74" x14ac:dyDescent="0.25">
      <c r="BK179" s="294"/>
      <c r="BL179" s="294"/>
      <c r="BM179" s="294"/>
      <c r="BN179" s="294"/>
      <c r="BO179" s="294"/>
      <c r="BP179" s="294"/>
      <c r="BQ179" s="294"/>
      <c r="BR179" s="294"/>
      <c r="BS179" s="294"/>
      <c r="BT179" s="294"/>
      <c r="BU179" s="294"/>
      <c r="BV179" s="294"/>
    </row>
    <row r="180" spans="63:74" x14ac:dyDescent="0.25">
      <c r="BK180" s="294"/>
      <c r="BL180" s="294"/>
      <c r="BM180" s="294"/>
      <c r="BN180" s="294"/>
      <c r="BO180" s="294"/>
      <c r="BP180" s="294"/>
      <c r="BQ180" s="294"/>
      <c r="BR180" s="294"/>
      <c r="BS180" s="294"/>
      <c r="BT180" s="294"/>
      <c r="BU180" s="294"/>
      <c r="BV180" s="294"/>
    </row>
  </sheetData>
  <mergeCells count="16">
    <mergeCell ref="B71:Q71"/>
    <mergeCell ref="B72:Q72"/>
    <mergeCell ref="B73:Q73"/>
    <mergeCell ref="B67:Q67"/>
    <mergeCell ref="B66:Q66"/>
    <mergeCell ref="B70:Q70"/>
    <mergeCell ref="B68:Q68"/>
    <mergeCell ref="B69:Q69"/>
    <mergeCell ref="A1:A2"/>
    <mergeCell ref="AM3:AX3"/>
    <mergeCell ref="AY3:BJ3"/>
    <mergeCell ref="BK3:BV3"/>
    <mergeCell ref="B1:AL1"/>
    <mergeCell ref="C3:N3"/>
    <mergeCell ref="O3:Z3"/>
    <mergeCell ref="AA3:AL3"/>
  </mergeCells>
  <phoneticPr fontId="3" type="noConversion"/>
  <conditionalFormatting sqref="C68:Q69">
    <cfRule type="cellIs" dxfId="3" priority="1" stopIfTrue="1" operator="notEqual">
      <formula>C$67</formula>
    </cfRule>
  </conditionalFormatting>
  <hyperlinks>
    <hyperlink ref="A1:A2" location="Contents!A1" display="Table of Contents" xr:uid="{00000000-0004-0000-0900-000000000000}"/>
  </hyperlinks>
  <pageMargins left="0.25" right="0.25" top="0.25" bottom="0.25" header="0.5" footer="0.5"/>
  <pageSetup scale="1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ransitionEvaluation="1" transitionEntry="1" codeName="Sheet8">
    <pageSetUpPr fitToPage="1"/>
  </sheetPr>
  <dimension ref="A1:BV127"/>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 x14ac:dyDescent="0.2"/>
  <cols>
    <col min="1" max="1" width="8.54296875" style="2" customWidth="1"/>
    <col min="2" max="2" width="45.453125" style="2" customWidth="1"/>
    <col min="3" max="50" width="6.54296875" style="2" customWidth="1"/>
    <col min="51" max="55" width="6.54296875" style="292" customWidth="1"/>
    <col min="56" max="58" width="6.54296875" style="490" customWidth="1"/>
    <col min="59" max="62" width="6.54296875" style="292" customWidth="1"/>
    <col min="63" max="74" width="6.54296875" style="2" customWidth="1"/>
    <col min="75" max="16384" width="9.54296875" style="2"/>
  </cols>
  <sheetData>
    <row r="1" spans="1:74" ht="15.75" customHeight="1" x14ac:dyDescent="0.3">
      <c r="A1" s="622" t="s">
        <v>767</v>
      </c>
      <c r="B1" s="648" t="s">
        <v>1241</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s="4"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93"/>
      <c r="AZ2" s="393"/>
      <c r="BA2" s="393"/>
      <c r="BB2" s="393"/>
      <c r="BC2" s="393"/>
      <c r="BD2" s="491"/>
      <c r="BE2" s="491"/>
      <c r="BF2" s="491"/>
      <c r="BG2" s="393"/>
      <c r="BH2" s="393"/>
      <c r="BI2" s="393"/>
      <c r="BJ2" s="39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ht="10.5"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1"/>
      <c r="B5" s="6" t="s">
        <v>121</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14"/>
      <c r="AZ5" s="314"/>
      <c r="BA5" s="314"/>
      <c r="BB5" s="314"/>
      <c r="BC5" s="314"/>
      <c r="BD5" s="492"/>
      <c r="BE5" s="492"/>
      <c r="BF5" s="492"/>
      <c r="BG5" s="492"/>
      <c r="BH5" s="314"/>
      <c r="BI5" s="314"/>
      <c r="BJ5" s="314"/>
      <c r="BK5" s="314"/>
      <c r="BL5" s="314"/>
      <c r="BM5" s="314"/>
      <c r="BN5" s="314"/>
      <c r="BO5" s="314"/>
      <c r="BP5" s="314"/>
      <c r="BQ5" s="314"/>
      <c r="BR5" s="314"/>
      <c r="BS5" s="314"/>
      <c r="BT5" s="314"/>
      <c r="BU5" s="314"/>
      <c r="BV5" s="314"/>
    </row>
    <row r="6" spans="1:74" ht="11.15" customHeight="1" x14ac:dyDescent="0.25">
      <c r="A6" s="1" t="s">
        <v>740</v>
      </c>
      <c r="B6" s="144" t="s">
        <v>9</v>
      </c>
      <c r="C6" s="190">
        <v>174.3</v>
      </c>
      <c r="D6" s="190">
        <v>166.9</v>
      </c>
      <c r="E6" s="190">
        <v>112.7</v>
      </c>
      <c r="F6" s="190">
        <v>64.5</v>
      </c>
      <c r="G6" s="190">
        <v>104.9</v>
      </c>
      <c r="H6" s="190">
        <v>131.1</v>
      </c>
      <c r="I6" s="190">
        <v>138</v>
      </c>
      <c r="J6" s="190">
        <v>138.9</v>
      </c>
      <c r="K6" s="190">
        <v>135.4</v>
      </c>
      <c r="L6" s="190">
        <v>131.19999999999999</v>
      </c>
      <c r="M6" s="190">
        <v>128.69999999999999</v>
      </c>
      <c r="N6" s="190">
        <v>139.4</v>
      </c>
      <c r="O6" s="190">
        <v>157.5</v>
      </c>
      <c r="P6" s="190">
        <v>178.4</v>
      </c>
      <c r="Q6" s="190">
        <v>201.1</v>
      </c>
      <c r="R6" s="190">
        <v>205.5</v>
      </c>
      <c r="S6" s="190">
        <v>218.1</v>
      </c>
      <c r="T6" s="190">
        <v>225.2</v>
      </c>
      <c r="U6" s="190">
        <v>233.7</v>
      </c>
      <c r="V6" s="190">
        <v>230.2</v>
      </c>
      <c r="W6" s="190">
        <v>231</v>
      </c>
      <c r="X6" s="190">
        <v>249.4</v>
      </c>
      <c r="Y6" s="190">
        <v>248.4</v>
      </c>
      <c r="Z6" s="190">
        <v>230.4</v>
      </c>
      <c r="AA6" s="190">
        <v>242.3</v>
      </c>
      <c r="AB6" s="190">
        <v>263.89999999999998</v>
      </c>
      <c r="AC6" s="190">
        <v>323.2</v>
      </c>
      <c r="AD6" s="190">
        <v>325.95240000000001</v>
      </c>
      <c r="AE6" s="190">
        <v>386.60239999999999</v>
      </c>
      <c r="AF6" s="190">
        <v>412.33839999999998</v>
      </c>
      <c r="AG6" s="190">
        <v>337.64400000000001</v>
      </c>
      <c r="AH6" s="190">
        <v>305.18360000000001</v>
      </c>
      <c r="AI6" s="190">
        <v>290.3245</v>
      </c>
      <c r="AJ6" s="190">
        <v>300.13810000000001</v>
      </c>
      <c r="AK6" s="190">
        <v>270.36649999999997</v>
      </c>
      <c r="AL6" s="190">
        <v>229.08250000000001</v>
      </c>
      <c r="AM6" s="190">
        <v>261.60230000000001</v>
      </c>
      <c r="AN6" s="190">
        <v>260.42570000000001</v>
      </c>
      <c r="AO6" s="190">
        <v>263.38602764000001</v>
      </c>
      <c r="AP6" s="190">
        <v>274.38575888000003</v>
      </c>
      <c r="AQ6" s="190">
        <v>258.14268247000001</v>
      </c>
      <c r="AR6" s="190">
        <v>261.52202756000003</v>
      </c>
      <c r="AS6" s="190">
        <v>279.34427497000001</v>
      </c>
      <c r="AT6" s="190">
        <v>301.70080000000002</v>
      </c>
      <c r="AU6" s="190">
        <v>306.85489999999999</v>
      </c>
      <c r="AV6" s="190">
        <v>248.93020000000001</v>
      </c>
      <c r="AW6" s="190">
        <v>229.87010000000001</v>
      </c>
      <c r="AX6" s="190">
        <v>218.3297</v>
      </c>
      <c r="AY6" s="242">
        <v>236.74809999999999</v>
      </c>
      <c r="AZ6" s="242">
        <v>239.37049999999999</v>
      </c>
      <c r="BA6" s="242">
        <v>243.3828</v>
      </c>
      <c r="BB6" s="242">
        <v>255.86449999999999</v>
      </c>
      <c r="BC6" s="242">
        <v>265.75549999999998</v>
      </c>
      <c r="BD6" s="242">
        <v>275.94619999999998</v>
      </c>
      <c r="BE6" s="242">
        <v>272.57299999999998</v>
      </c>
      <c r="BF6" s="242">
        <v>270.67529999999999</v>
      </c>
      <c r="BG6" s="242">
        <v>256.5609</v>
      </c>
      <c r="BH6" s="242">
        <v>242.47659999999999</v>
      </c>
      <c r="BI6" s="242">
        <v>234.27090000000001</v>
      </c>
      <c r="BJ6" s="242">
        <v>229.68899999999999</v>
      </c>
      <c r="BK6" s="242">
        <v>229.6352</v>
      </c>
      <c r="BL6" s="242">
        <v>229.95339999999999</v>
      </c>
      <c r="BM6" s="242">
        <v>243.09909999999999</v>
      </c>
      <c r="BN6" s="242">
        <v>245.83500000000001</v>
      </c>
      <c r="BO6" s="242">
        <v>248.88470000000001</v>
      </c>
      <c r="BP6" s="242">
        <v>257.67809999999997</v>
      </c>
      <c r="BQ6" s="242">
        <v>254.3622</v>
      </c>
      <c r="BR6" s="242">
        <v>251.77500000000001</v>
      </c>
      <c r="BS6" s="242">
        <v>242.4751</v>
      </c>
      <c r="BT6" s="242">
        <v>229.4487</v>
      </c>
      <c r="BU6" s="242">
        <v>221.3914</v>
      </c>
      <c r="BV6" s="242">
        <v>212.04920000000001</v>
      </c>
    </row>
    <row r="7" spans="1:74" ht="11.15" customHeight="1" x14ac:dyDescent="0.25">
      <c r="A7" s="1"/>
      <c r="B7" s="6" t="s">
        <v>10</v>
      </c>
      <c r="C7" s="179"/>
      <c r="D7" s="179"/>
      <c r="E7" s="179"/>
      <c r="F7" s="179"/>
      <c r="G7" s="179"/>
      <c r="H7" s="179"/>
      <c r="I7" s="179"/>
      <c r="J7" s="179"/>
      <c r="K7" s="179"/>
      <c r="L7" s="179"/>
      <c r="M7" s="179"/>
      <c r="N7" s="179"/>
      <c r="O7" s="179"/>
      <c r="P7" s="179"/>
      <c r="Q7" s="179"/>
      <c r="R7" s="179"/>
      <c r="S7" s="179"/>
      <c r="T7" s="179"/>
      <c r="U7" s="179"/>
      <c r="V7" s="179"/>
      <c r="W7" s="179"/>
      <c r="X7" s="179"/>
      <c r="Y7" s="179"/>
      <c r="Z7" s="179"/>
      <c r="AA7" s="179"/>
      <c r="AB7" s="179"/>
      <c r="AC7" s="179"/>
      <c r="AD7" s="179"/>
      <c r="AE7" s="179"/>
      <c r="AF7" s="179"/>
      <c r="AG7" s="179"/>
      <c r="AH7" s="179"/>
      <c r="AI7" s="179"/>
      <c r="AJ7" s="179"/>
      <c r="AK7" s="179"/>
      <c r="AL7" s="179"/>
      <c r="AM7" s="179"/>
      <c r="AN7" s="179"/>
      <c r="AO7" s="179"/>
      <c r="AP7" s="179"/>
      <c r="AQ7" s="179"/>
      <c r="AR7" s="179"/>
      <c r="AS7" s="179"/>
      <c r="AT7" s="179"/>
      <c r="AU7" s="179"/>
      <c r="AV7" s="179"/>
      <c r="AW7" s="179"/>
      <c r="AX7" s="179"/>
      <c r="AY7" s="288"/>
      <c r="AZ7" s="288"/>
      <c r="BA7" s="288"/>
      <c r="BB7" s="288"/>
      <c r="BC7" s="288"/>
      <c r="BD7" s="288"/>
      <c r="BE7" s="288"/>
      <c r="BF7" s="288"/>
      <c r="BG7" s="288"/>
      <c r="BH7" s="288"/>
      <c r="BI7" s="288"/>
      <c r="BJ7" s="288"/>
      <c r="BK7" s="288"/>
      <c r="BL7" s="288"/>
      <c r="BM7" s="288"/>
      <c r="BN7" s="288"/>
      <c r="BO7" s="288"/>
      <c r="BP7" s="288"/>
      <c r="BQ7" s="288"/>
      <c r="BR7" s="288"/>
      <c r="BS7" s="288"/>
      <c r="BT7" s="288"/>
      <c r="BU7" s="288"/>
      <c r="BV7" s="288"/>
    </row>
    <row r="8" spans="1:74" ht="11.15" customHeight="1" x14ac:dyDescent="0.25">
      <c r="A8" s="1" t="s">
        <v>469</v>
      </c>
      <c r="B8" s="145" t="s">
        <v>395</v>
      </c>
      <c r="C8" s="190">
        <v>250.1</v>
      </c>
      <c r="D8" s="190">
        <v>238.15</v>
      </c>
      <c r="E8" s="190">
        <v>218.2</v>
      </c>
      <c r="F8" s="190">
        <v>186.32499999999999</v>
      </c>
      <c r="G8" s="190">
        <v>183.7</v>
      </c>
      <c r="H8" s="190">
        <v>200.42</v>
      </c>
      <c r="I8" s="190">
        <v>210.27500000000001</v>
      </c>
      <c r="J8" s="190">
        <v>210.72</v>
      </c>
      <c r="K8" s="190">
        <v>213.2</v>
      </c>
      <c r="L8" s="190">
        <v>211.82499999999999</v>
      </c>
      <c r="M8" s="190">
        <v>207.38</v>
      </c>
      <c r="N8" s="190">
        <v>216.67500000000001</v>
      </c>
      <c r="O8" s="190">
        <v>230.9</v>
      </c>
      <c r="P8" s="190">
        <v>247.25</v>
      </c>
      <c r="Q8" s="190">
        <v>274.56</v>
      </c>
      <c r="R8" s="190">
        <v>275.67500000000001</v>
      </c>
      <c r="S8" s="190">
        <v>288.82</v>
      </c>
      <c r="T8" s="190">
        <v>295.8</v>
      </c>
      <c r="U8" s="190">
        <v>301.32499999999999</v>
      </c>
      <c r="V8" s="190">
        <v>302.94</v>
      </c>
      <c r="W8" s="190">
        <v>307.07499999999999</v>
      </c>
      <c r="X8" s="190">
        <v>321.125</v>
      </c>
      <c r="Y8" s="190">
        <v>334.16</v>
      </c>
      <c r="Z8" s="190">
        <v>326.875</v>
      </c>
      <c r="AA8" s="190">
        <v>325.27999999999997</v>
      </c>
      <c r="AB8" s="190">
        <v>347.75</v>
      </c>
      <c r="AC8" s="190">
        <v>414.625</v>
      </c>
      <c r="AD8" s="190">
        <v>397.95</v>
      </c>
      <c r="AE8" s="190">
        <v>436.74</v>
      </c>
      <c r="AF8" s="190">
        <v>476.07499999999999</v>
      </c>
      <c r="AG8" s="190">
        <v>440.35</v>
      </c>
      <c r="AH8" s="190">
        <v>388.1</v>
      </c>
      <c r="AI8" s="190">
        <v>350.125</v>
      </c>
      <c r="AJ8" s="190">
        <v>346.84</v>
      </c>
      <c r="AK8" s="190">
        <v>355.17500000000001</v>
      </c>
      <c r="AL8" s="190">
        <v>319.2</v>
      </c>
      <c r="AM8" s="190">
        <v>330.7</v>
      </c>
      <c r="AN8" s="190">
        <v>332</v>
      </c>
      <c r="AO8" s="190">
        <v>329.07499999999999</v>
      </c>
      <c r="AP8" s="190">
        <v>346.82499999999999</v>
      </c>
      <c r="AQ8" s="190">
        <v>342.48</v>
      </c>
      <c r="AR8" s="190">
        <v>341.65</v>
      </c>
      <c r="AS8" s="190">
        <v>347.14</v>
      </c>
      <c r="AT8" s="190">
        <v>371.35</v>
      </c>
      <c r="AU8" s="190">
        <v>363.5</v>
      </c>
      <c r="AV8" s="190">
        <v>341.7</v>
      </c>
      <c r="AW8" s="190">
        <v>319.625</v>
      </c>
      <c r="AX8" s="190">
        <v>312.39999999999998</v>
      </c>
      <c r="AY8" s="242">
        <v>310.38189999999997</v>
      </c>
      <c r="AZ8" s="242">
        <v>314.82440000000003</v>
      </c>
      <c r="BA8" s="242">
        <v>322.7235</v>
      </c>
      <c r="BB8" s="242">
        <v>332.27600000000001</v>
      </c>
      <c r="BC8" s="242">
        <v>336.67349999999999</v>
      </c>
      <c r="BD8" s="242">
        <v>343.67860000000002</v>
      </c>
      <c r="BE8" s="242">
        <v>345.20800000000003</v>
      </c>
      <c r="BF8" s="242">
        <v>343.60890000000001</v>
      </c>
      <c r="BG8" s="242">
        <v>332.2088</v>
      </c>
      <c r="BH8" s="242">
        <v>315.98219999999998</v>
      </c>
      <c r="BI8" s="242">
        <v>316.06360000000001</v>
      </c>
      <c r="BJ8" s="242">
        <v>312.69220000000001</v>
      </c>
      <c r="BK8" s="242">
        <v>311.26830000000001</v>
      </c>
      <c r="BL8" s="242">
        <v>307.12139999999999</v>
      </c>
      <c r="BM8" s="242">
        <v>317.3492</v>
      </c>
      <c r="BN8" s="242">
        <v>321.048</v>
      </c>
      <c r="BO8" s="242">
        <v>325.81290000000001</v>
      </c>
      <c r="BP8" s="242">
        <v>331.27780000000001</v>
      </c>
      <c r="BQ8" s="242">
        <v>330.83859999999999</v>
      </c>
      <c r="BR8" s="242">
        <v>327.29430000000002</v>
      </c>
      <c r="BS8" s="242">
        <v>320.94990000000001</v>
      </c>
      <c r="BT8" s="242">
        <v>309.67360000000002</v>
      </c>
      <c r="BU8" s="242">
        <v>303.97289999999998</v>
      </c>
      <c r="BV8" s="242">
        <v>296.4126</v>
      </c>
    </row>
    <row r="9" spans="1:74" ht="11.15" customHeight="1" x14ac:dyDescent="0.25">
      <c r="A9" s="1" t="s">
        <v>470</v>
      </c>
      <c r="B9" s="145" t="s">
        <v>396</v>
      </c>
      <c r="C9" s="190">
        <v>240.9</v>
      </c>
      <c r="D9" s="190">
        <v>230.875</v>
      </c>
      <c r="E9" s="190">
        <v>203.56</v>
      </c>
      <c r="F9" s="190">
        <v>154.19999999999999</v>
      </c>
      <c r="G9" s="190">
        <v>174.8</v>
      </c>
      <c r="H9" s="190">
        <v>201.44</v>
      </c>
      <c r="I9" s="190">
        <v>209.82499999999999</v>
      </c>
      <c r="J9" s="190">
        <v>207.18</v>
      </c>
      <c r="K9" s="190">
        <v>204.65</v>
      </c>
      <c r="L9" s="190">
        <v>202.3</v>
      </c>
      <c r="M9" s="190">
        <v>195.72</v>
      </c>
      <c r="N9" s="190">
        <v>207.55</v>
      </c>
      <c r="O9" s="190">
        <v>223.05</v>
      </c>
      <c r="P9" s="190">
        <v>240.92500000000001</v>
      </c>
      <c r="Q9" s="190">
        <v>272.44</v>
      </c>
      <c r="R9" s="190">
        <v>277.57499999999999</v>
      </c>
      <c r="S9" s="190">
        <v>288.24</v>
      </c>
      <c r="T9" s="190">
        <v>297.3</v>
      </c>
      <c r="U9" s="190">
        <v>303.47500000000002</v>
      </c>
      <c r="V9" s="190">
        <v>303.38</v>
      </c>
      <c r="W9" s="190">
        <v>304.42500000000001</v>
      </c>
      <c r="X9" s="190">
        <v>315.82499999999999</v>
      </c>
      <c r="Y9" s="190">
        <v>321.14</v>
      </c>
      <c r="Z9" s="190">
        <v>306.85000000000002</v>
      </c>
      <c r="AA9" s="190">
        <v>311.18</v>
      </c>
      <c r="AB9" s="190">
        <v>335.67500000000001</v>
      </c>
      <c r="AC9" s="190">
        <v>402.375</v>
      </c>
      <c r="AD9" s="190">
        <v>391.47500000000002</v>
      </c>
      <c r="AE9" s="190">
        <v>425.96</v>
      </c>
      <c r="AF9" s="190">
        <v>487.9</v>
      </c>
      <c r="AG9" s="190">
        <v>449.57499999999999</v>
      </c>
      <c r="AH9" s="190">
        <v>380.94</v>
      </c>
      <c r="AI9" s="190">
        <v>358.95</v>
      </c>
      <c r="AJ9" s="190">
        <v>374.4</v>
      </c>
      <c r="AK9" s="190">
        <v>358.65</v>
      </c>
      <c r="AL9" s="190">
        <v>301.39999999999998</v>
      </c>
      <c r="AM9" s="190">
        <v>321.72000000000003</v>
      </c>
      <c r="AN9" s="190">
        <v>323.07499999999999</v>
      </c>
      <c r="AO9" s="190">
        <v>326.95</v>
      </c>
      <c r="AP9" s="190">
        <v>351.17500000000001</v>
      </c>
      <c r="AQ9" s="190">
        <v>345.4</v>
      </c>
      <c r="AR9" s="190">
        <v>347.1</v>
      </c>
      <c r="AS9" s="190">
        <v>343.6</v>
      </c>
      <c r="AT9" s="190">
        <v>370.07499999999999</v>
      </c>
      <c r="AU9" s="190">
        <v>366.55</v>
      </c>
      <c r="AV9" s="190">
        <v>337.1</v>
      </c>
      <c r="AW9" s="190">
        <v>313.75</v>
      </c>
      <c r="AX9" s="190">
        <v>288.7</v>
      </c>
      <c r="AY9" s="242">
        <v>284.11110000000002</v>
      </c>
      <c r="AZ9" s="242">
        <v>296.43579999999997</v>
      </c>
      <c r="BA9" s="242">
        <v>302.76889999999997</v>
      </c>
      <c r="BB9" s="242">
        <v>314.06020000000001</v>
      </c>
      <c r="BC9" s="242">
        <v>332.30380000000002</v>
      </c>
      <c r="BD9" s="242">
        <v>344.78030000000001</v>
      </c>
      <c r="BE9" s="242">
        <v>343.13819999999998</v>
      </c>
      <c r="BF9" s="242">
        <v>344.49110000000002</v>
      </c>
      <c r="BG9" s="242">
        <v>322.89760000000001</v>
      </c>
      <c r="BH9" s="242">
        <v>312.08030000000002</v>
      </c>
      <c r="BI9" s="242">
        <v>305.5274</v>
      </c>
      <c r="BJ9" s="242">
        <v>298.4427</v>
      </c>
      <c r="BK9" s="242">
        <v>297.23910000000001</v>
      </c>
      <c r="BL9" s="242">
        <v>297.0523</v>
      </c>
      <c r="BM9" s="242">
        <v>311.07709999999997</v>
      </c>
      <c r="BN9" s="242">
        <v>313.28800000000001</v>
      </c>
      <c r="BO9" s="242">
        <v>315.98450000000003</v>
      </c>
      <c r="BP9" s="242">
        <v>326.05779999999999</v>
      </c>
      <c r="BQ9" s="242">
        <v>321.52870000000001</v>
      </c>
      <c r="BR9" s="242">
        <v>323.43380000000002</v>
      </c>
      <c r="BS9" s="242">
        <v>315.8537</v>
      </c>
      <c r="BT9" s="242">
        <v>300.26179999999999</v>
      </c>
      <c r="BU9" s="242">
        <v>293.47239999999999</v>
      </c>
      <c r="BV9" s="242">
        <v>284.1463</v>
      </c>
    </row>
    <row r="10" spans="1:74" ht="11.15" customHeight="1" x14ac:dyDescent="0.25">
      <c r="A10" s="1" t="s">
        <v>471</v>
      </c>
      <c r="B10" s="145" t="s">
        <v>397</v>
      </c>
      <c r="C10" s="190">
        <v>224.42500000000001</v>
      </c>
      <c r="D10" s="190">
        <v>211.42500000000001</v>
      </c>
      <c r="E10" s="190">
        <v>195.2</v>
      </c>
      <c r="F10" s="190">
        <v>157.15</v>
      </c>
      <c r="G10" s="190">
        <v>153.19999999999999</v>
      </c>
      <c r="H10" s="190">
        <v>175.2</v>
      </c>
      <c r="I10" s="190">
        <v>186.5</v>
      </c>
      <c r="J10" s="190">
        <v>185.3</v>
      </c>
      <c r="K10" s="190">
        <v>185.52500000000001</v>
      </c>
      <c r="L10" s="190">
        <v>183.2</v>
      </c>
      <c r="M10" s="190">
        <v>177.52</v>
      </c>
      <c r="N10" s="190">
        <v>188.45</v>
      </c>
      <c r="O10" s="190">
        <v>204.05</v>
      </c>
      <c r="P10" s="190">
        <v>220.7</v>
      </c>
      <c r="Q10" s="190">
        <v>254.72</v>
      </c>
      <c r="R10" s="190">
        <v>257.875</v>
      </c>
      <c r="S10" s="190">
        <v>269.89999999999998</v>
      </c>
      <c r="T10" s="190">
        <v>274.02499999999998</v>
      </c>
      <c r="U10" s="190">
        <v>281.52499999999998</v>
      </c>
      <c r="V10" s="190">
        <v>281.76</v>
      </c>
      <c r="W10" s="190">
        <v>282.14999999999998</v>
      </c>
      <c r="X10" s="190">
        <v>295.39999999999998</v>
      </c>
      <c r="Y10" s="190">
        <v>305.42</v>
      </c>
      <c r="Z10" s="190">
        <v>294.3</v>
      </c>
      <c r="AA10" s="190">
        <v>297.14</v>
      </c>
      <c r="AB10" s="190">
        <v>321.32499999999999</v>
      </c>
      <c r="AC10" s="190">
        <v>391.8</v>
      </c>
      <c r="AD10" s="190">
        <v>376.8</v>
      </c>
      <c r="AE10" s="190">
        <v>410.04</v>
      </c>
      <c r="AF10" s="190">
        <v>457.4</v>
      </c>
      <c r="AG10" s="190">
        <v>409.3</v>
      </c>
      <c r="AH10" s="190">
        <v>348.3</v>
      </c>
      <c r="AI10" s="190">
        <v>315.75</v>
      </c>
      <c r="AJ10" s="190">
        <v>321.77999999999997</v>
      </c>
      <c r="AK10" s="190">
        <v>306.47500000000002</v>
      </c>
      <c r="AL10" s="190">
        <v>271.5</v>
      </c>
      <c r="AM10" s="190">
        <v>299.56</v>
      </c>
      <c r="AN10" s="190">
        <v>300.72500000000002</v>
      </c>
      <c r="AO10" s="190">
        <v>304.25</v>
      </c>
      <c r="AP10" s="190">
        <v>324.92500000000001</v>
      </c>
      <c r="AQ10" s="190">
        <v>308.64</v>
      </c>
      <c r="AR10" s="190">
        <v>312.72500000000002</v>
      </c>
      <c r="AS10" s="190">
        <v>321.12</v>
      </c>
      <c r="AT10" s="190">
        <v>342.6</v>
      </c>
      <c r="AU10" s="190">
        <v>337.8</v>
      </c>
      <c r="AV10" s="190">
        <v>311.04000000000002</v>
      </c>
      <c r="AW10" s="190">
        <v>279.39999999999998</v>
      </c>
      <c r="AX10" s="190">
        <v>264.77499999999998</v>
      </c>
      <c r="AY10" s="242">
        <v>267.3442</v>
      </c>
      <c r="AZ10" s="242">
        <v>274.87970000000001</v>
      </c>
      <c r="BA10" s="242">
        <v>281.93990000000002</v>
      </c>
      <c r="BB10" s="242">
        <v>294.75540000000001</v>
      </c>
      <c r="BC10" s="242">
        <v>309.99099999999999</v>
      </c>
      <c r="BD10" s="242">
        <v>320.92520000000002</v>
      </c>
      <c r="BE10" s="242">
        <v>318.34899999999999</v>
      </c>
      <c r="BF10" s="242">
        <v>317.54539999999997</v>
      </c>
      <c r="BG10" s="242">
        <v>304.41800000000001</v>
      </c>
      <c r="BH10" s="242">
        <v>289.7534</v>
      </c>
      <c r="BI10" s="242">
        <v>280.90390000000002</v>
      </c>
      <c r="BJ10" s="242">
        <v>276.07499999999999</v>
      </c>
      <c r="BK10" s="242">
        <v>275.29489999999998</v>
      </c>
      <c r="BL10" s="242">
        <v>274.4375</v>
      </c>
      <c r="BM10" s="242">
        <v>286.11520000000002</v>
      </c>
      <c r="BN10" s="242">
        <v>291.24759999999998</v>
      </c>
      <c r="BO10" s="242">
        <v>292.6773</v>
      </c>
      <c r="BP10" s="242">
        <v>301.29419999999999</v>
      </c>
      <c r="BQ10" s="242">
        <v>298.4674</v>
      </c>
      <c r="BR10" s="242">
        <v>297.05939999999998</v>
      </c>
      <c r="BS10" s="242">
        <v>288.05900000000003</v>
      </c>
      <c r="BT10" s="242">
        <v>275.53070000000002</v>
      </c>
      <c r="BU10" s="242">
        <v>267.2842</v>
      </c>
      <c r="BV10" s="242">
        <v>258.63189999999997</v>
      </c>
    </row>
    <row r="11" spans="1:74" ht="11.15" customHeight="1" x14ac:dyDescent="0.25">
      <c r="A11" s="1" t="s">
        <v>472</v>
      </c>
      <c r="B11" s="145" t="s">
        <v>398</v>
      </c>
      <c r="C11" s="190">
        <v>259.375</v>
      </c>
      <c r="D11" s="190">
        <v>248.65</v>
      </c>
      <c r="E11" s="190">
        <v>229.26</v>
      </c>
      <c r="F11" s="190">
        <v>190.1</v>
      </c>
      <c r="G11" s="190">
        <v>183.67500000000001</v>
      </c>
      <c r="H11" s="190">
        <v>221.82</v>
      </c>
      <c r="I11" s="190">
        <v>232.32499999999999</v>
      </c>
      <c r="J11" s="190">
        <v>235.54</v>
      </c>
      <c r="K11" s="190">
        <v>232.1</v>
      </c>
      <c r="L11" s="190">
        <v>225.8</v>
      </c>
      <c r="M11" s="190">
        <v>219.36</v>
      </c>
      <c r="N11" s="190">
        <v>217.95</v>
      </c>
      <c r="O11" s="190">
        <v>222.6</v>
      </c>
      <c r="P11" s="190">
        <v>236.05</v>
      </c>
      <c r="Q11" s="190">
        <v>280.02</v>
      </c>
      <c r="R11" s="190">
        <v>296.7</v>
      </c>
      <c r="S11" s="190">
        <v>310.22000000000003</v>
      </c>
      <c r="T11" s="190">
        <v>325.82499999999999</v>
      </c>
      <c r="U11" s="190">
        <v>351.92500000000001</v>
      </c>
      <c r="V11" s="190">
        <v>365.96</v>
      </c>
      <c r="W11" s="190">
        <v>361.25</v>
      </c>
      <c r="X11" s="190">
        <v>356.375</v>
      </c>
      <c r="Y11" s="190">
        <v>353.52</v>
      </c>
      <c r="Z11" s="190">
        <v>342.45</v>
      </c>
      <c r="AA11" s="190">
        <v>334.08</v>
      </c>
      <c r="AB11" s="190">
        <v>334.4</v>
      </c>
      <c r="AC11" s="190">
        <v>405.97500000000002</v>
      </c>
      <c r="AD11" s="190">
        <v>415.6</v>
      </c>
      <c r="AE11" s="190">
        <v>429.6</v>
      </c>
      <c r="AF11" s="190">
        <v>490.17500000000001</v>
      </c>
      <c r="AG11" s="190">
        <v>486.35</v>
      </c>
      <c r="AH11" s="190">
        <v>424.98</v>
      </c>
      <c r="AI11" s="190">
        <v>390.625</v>
      </c>
      <c r="AJ11" s="190">
        <v>387.44</v>
      </c>
      <c r="AK11" s="190">
        <v>366.2</v>
      </c>
      <c r="AL11" s="190">
        <v>317.97500000000002</v>
      </c>
      <c r="AM11" s="190">
        <v>328.7</v>
      </c>
      <c r="AN11" s="190">
        <v>376.67500000000001</v>
      </c>
      <c r="AO11" s="190">
        <v>366</v>
      </c>
      <c r="AP11" s="190">
        <v>349.35</v>
      </c>
      <c r="AQ11" s="190">
        <v>355.82</v>
      </c>
      <c r="AR11" s="190">
        <v>370.4</v>
      </c>
      <c r="AS11" s="190">
        <v>378.62</v>
      </c>
      <c r="AT11" s="190">
        <v>397.8</v>
      </c>
      <c r="AU11" s="190">
        <v>401.97500000000002</v>
      </c>
      <c r="AV11" s="190">
        <v>374.3</v>
      </c>
      <c r="AW11" s="190">
        <v>327.42500000000001</v>
      </c>
      <c r="AX11" s="190">
        <v>289.57499999999999</v>
      </c>
      <c r="AY11" s="242">
        <v>285.33</v>
      </c>
      <c r="AZ11" s="242">
        <v>309.6352</v>
      </c>
      <c r="BA11" s="242">
        <v>316.7851</v>
      </c>
      <c r="BB11" s="242">
        <v>328.2953</v>
      </c>
      <c r="BC11" s="242">
        <v>346.755</v>
      </c>
      <c r="BD11" s="242">
        <v>358.04989999999998</v>
      </c>
      <c r="BE11" s="242">
        <v>359.78969999999998</v>
      </c>
      <c r="BF11" s="242">
        <v>363.15140000000002</v>
      </c>
      <c r="BG11" s="242">
        <v>359.178</v>
      </c>
      <c r="BH11" s="242">
        <v>343.09980000000002</v>
      </c>
      <c r="BI11" s="242">
        <v>329.4803</v>
      </c>
      <c r="BJ11" s="242">
        <v>316.17840000000001</v>
      </c>
      <c r="BK11" s="242">
        <v>312.2448</v>
      </c>
      <c r="BL11" s="242">
        <v>310.31560000000002</v>
      </c>
      <c r="BM11" s="242">
        <v>321.61900000000003</v>
      </c>
      <c r="BN11" s="242">
        <v>330.38600000000002</v>
      </c>
      <c r="BO11" s="242">
        <v>339.20960000000002</v>
      </c>
      <c r="BP11" s="242">
        <v>339.589</v>
      </c>
      <c r="BQ11" s="242">
        <v>339.58780000000002</v>
      </c>
      <c r="BR11" s="242">
        <v>341.71409999999997</v>
      </c>
      <c r="BS11" s="242">
        <v>340.3673</v>
      </c>
      <c r="BT11" s="242">
        <v>326.41669999999999</v>
      </c>
      <c r="BU11" s="242">
        <v>314.13569999999999</v>
      </c>
      <c r="BV11" s="242">
        <v>298.73630000000003</v>
      </c>
    </row>
    <row r="12" spans="1:74" ht="11.15" customHeight="1" x14ac:dyDescent="0.25">
      <c r="A12" s="1" t="s">
        <v>473</v>
      </c>
      <c r="B12" s="145" t="s">
        <v>399</v>
      </c>
      <c r="C12" s="190">
        <v>319.02499999999998</v>
      </c>
      <c r="D12" s="190">
        <v>314.375</v>
      </c>
      <c r="E12" s="190">
        <v>298.06</v>
      </c>
      <c r="F12" s="190">
        <v>255.77500000000001</v>
      </c>
      <c r="G12" s="190">
        <v>248.1</v>
      </c>
      <c r="H12" s="190">
        <v>267.27999999999997</v>
      </c>
      <c r="I12" s="190">
        <v>280.2</v>
      </c>
      <c r="J12" s="190">
        <v>284.04000000000002</v>
      </c>
      <c r="K12" s="190">
        <v>284.14999999999998</v>
      </c>
      <c r="L12" s="190">
        <v>279.52499999999998</v>
      </c>
      <c r="M12" s="190">
        <v>276.74</v>
      </c>
      <c r="N12" s="190">
        <v>277.75</v>
      </c>
      <c r="O12" s="190">
        <v>287.52499999999998</v>
      </c>
      <c r="P12" s="190">
        <v>303.8</v>
      </c>
      <c r="Q12" s="190">
        <v>339.86</v>
      </c>
      <c r="R12" s="190">
        <v>351.82499999999999</v>
      </c>
      <c r="S12" s="190">
        <v>366.84</v>
      </c>
      <c r="T12" s="190">
        <v>376.95</v>
      </c>
      <c r="U12" s="190">
        <v>386.82499999999999</v>
      </c>
      <c r="V12" s="190">
        <v>393.74</v>
      </c>
      <c r="W12" s="190">
        <v>392.95</v>
      </c>
      <c r="X12" s="190">
        <v>399.77499999999998</v>
      </c>
      <c r="Y12" s="190">
        <v>415.82</v>
      </c>
      <c r="Z12" s="190">
        <v>415.45</v>
      </c>
      <c r="AA12" s="190">
        <v>415.46</v>
      </c>
      <c r="AB12" s="190">
        <v>422.82499999999999</v>
      </c>
      <c r="AC12" s="190">
        <v>510.52499999999998</v>
      </c>
      <c r="AD12" s="190">
        <v>513.375</v>
      </c>
      <c r="AE12" s="190">
        <v>534.74</v>
      </c>
      <c r="AF12" s="190">
        <v>581.5</v>
      </c>
      <c r="AG12" s="190">
        <v>548.125</v>
      </c>
      <c r="AH12" s="190">
        <v>494.08</v>
      </c>
      <c r="AI12" s="190">
        <v>489.57499999999999</v>
      </c>
      <c r="AJ12" s="190">
        <v>540.17999999999995</v>
      </c>
      <c r="AK12" s="190">
        <v>481</v>
      </c>
      <c r="AL12" s="190">
        <v>410.22500000000002</v>
      </c>
      <c r="AM12" s="190">
        <v>399.2</v>
      </c>
      <c r="AN12" s="190">
        <v>416.3</v>
      </c>
      <c r="AO12" s="190">
        <v>437.15</v>
      </c>
      <c r="AP12" s="190">
        <v>448.15</v>
      </c>
      <c r="AQ12" s="190">
        <v>452.88</v>
      </c>
      <c r="AR12" s="190">
        <v>455.8</v>
      </c>
      <c r="AS12" s="190">
        <v>455.42</v>
      </c>
      <c r="AT12" s="190">
        <v>479.75</v>
      </c>
      <c r="AU12" s="190">
        <v>507.55</v>
      </c>
      <c r="AV12" s="190">
        <v>502.72</v>
      </c>
      <c r="AW12" s="190">
        <v>447.42500000000001</v>
      </c>
      <c r="AX12" s="190">
        <v>412.47500000000002</v>
      </c>
      <c r="AY12" s="242">
        <v>404.47399999999999</v>
      </c>
      <c r="AZ12" s="242">
        <v>409.41019999999997</v>
      </c>
      <c r="BA12" s="242">
        <v>414.0557</v>
      </c>
      <c r="BB12" s="242">
        <v>429.71800000000002</v>
      </c>
      <c r="BC12" s="242">
        <v>436.05059999999997</v>
      </c>
      <c r="BD12" s="242">
        <v>446.70749999999998</v>
      </c>
      <c r="BE12" s="242">
        <v>444.6515</v>
      </c>
      <c r="BF12" s="242">
        <v>449.65859999999998</v>
      </c>
      <c r="BG12" s="242">
        <v>427.48599999999999</v>
      </c>
      <c r="BH12" s="242">
        <v>408.38729999999998</v>
      </c>
      <c r="BI12" s="242">
        <v>401.33260000000001</v>
      </c>
      <c r="BJ12" s="242">
        <v>393.60140000000001</v>
      </c>
      <c r="BK12" s="242">
        <v>387.56490000000002</v>
      </c>
      <c r="BL12" s="242">
        <v>387.9271</v>
      </c>
      <c r="BM12" s="242">
        <v>404.67</v>
      </c>
      <c r="BN12" s="242">
        <v>412.36840000000001</v>
      </c>
      <c r="BO12" s="242">
        <v>417.56639999999999</v>
      </c>
      <c r="BP12" s="242">
        <v>419.86599999999999</v>
      </c>
      <c r="BQ12" s="242">
        <v>416.59269999999998</v>
      </c>
      <c r="BR12" s="242">
        <v>412.07580000000002</v>
      </c>
      <c r="BS12" s="242">
        <v>409.10039999999998</v>
      </c>
      <c r="BT12" s="242">
        <v>393.69670000000002</v>
      </c>
      <c r="BU12" s="242">
        <v>385.62349999999998</v>
      </c>
      <c r="BV12" s="242">
        <v>372.2953</v>
      </c>
    </row>
    <row r="13" spans="1:74" ht="11.15" customHeight="1" x14ac:dyDescent="0.25">
      <c r="A13" s="1" t="s">
        <v>474</v>
      </c>
      <c r="B13" s="145" t="s">
        <v>434</v>
      </c>
      <c r="C13" s="190">
        <v>254.77500000000001</v>
      </c>
      <c r="D13" s="190">
        <v>244.2</v>
      </c>
      <c r="E13" s="190">
        <v>223.42</v>
      </c>
      <c r="F13" s="190">
        <v>184.05</v>
      </c>
      <c r="G13" s="190">
        <v>186.95</v>
      </c>
      <c r="H13" s="190">
        <v>208.22</v>
      </c>
      <c r="I13" s="190">
        <v>218.32499999999999</v>
      </c>
      <c r="J13" s="190">
        <v>218.24</v>
      </c>
      <c r="K13" s="190">
        <v>218.27500000000001</v>
      </c>
      <c r="L13" s="190">
        <v>215.8</v>
      </c>
      <c r="M13" s="190">
        <v>210.82</v>
      </c>
      <c r="N13" s="190">
        <v>219.52500000000001</v>
      </c>
      <c r="O13" s="190">
        <v>233.42500000000001</v>
      </c>
      <c r="P13" s="190">
        <v>250.1</v>
      </c>
      <c r="Q13" s="190">
        <v>281.04000000000002</v>
      </c>
      <c r="R13" s="190">
        <v>285.82499999999999</v>
      </c>
      <c r="S13" s="190">
        <v>298.52</v>
      </c>
      <c r="T13" s="190">
        <v>306.375</v>
      </c>
      <c r="U13" s="190">
        <v>313.60000000000002</v>
      </c>
      <c r="V13" s="190">
        <v>315.77999999999997</v>
      </c>
      <c r="W13" s="190">
        <v>317.5</v>
      </c>
      <c r="X13" s="190">
        <v>329.05</v>
      </c>
      <c r="Y13" s="190">
        <v>339.48</v>
      </c>
      <c r="Z13" s="190">
        <v>330.65</v>
      </c>
      <c r="AA13" s="190">
        <v>331.46</v>
      </c>
      <c r="AB13" s="190">
        <v>351.72500000000002</v>
      </c>
      <c r="AC13" s="190">
        <v>422.17500000000001</v>
      </c>
      <c r="AD13" s="190">
        <v>410.85</v>
      </c>
      <c r="AE13" s="190">
        <v>444.36</v>
      </c>
      <c r="AF13" s="190">
        <v>492.9</v>
      </c>
      <c r="AG13" s="190">
        <v>455.92500000000001</v>
      </c>
      <c r="AH13" s="190">
        <v>397.5</v>
      </c>
      <c r="AI13" s="190">
        <v>370.02499999999998</v>
      </c>
      <c r="AJ13" s="190">
        <v>381.52</v>
      </c>
      <c r="AK13" s="190">
        <v>368.5</v>
      </c>
      <c r="AL13" s="190">
        <v>321</v>
      </c>
      <c r="AM13" s="190">
        <v>333.92</v>
      </c>
      <c r="AN13" s="190">
        <v>338.875</v>
      </c>
      <c r="AO13" s="190">
        <v>342.2</v>
      </c>
      <c r="AP13" s="190">
        <v>360.3</v>
      </c>
      <c r="AQ13" s="190">
        <v>355.48</v>
      </c>
      <c r="AR13" s="190">
        <v>357.1</v>
      </c>
      <c r="AS13" s="190">
        <v>359.7</v>
      </c>
      <c r="AT13" s="190">
        <v>383.97500000000002</v>
      </c>
      <c r="AU13" s="190">
        <v>383.6</v>
      </c>
      <c r="AV13" s="190">
        <v>361.28</v>
      </c>
      <c r="AW13" s="190">
        <v>331.8</v>
      </c>
      <c r="AX13" s="190">
        <v>313.39999999999998</v>
      </c>
      <c r="AY13" s="242">
        <v>311.1377</v>
      </c>
      <c r="AZ13" s="242">
        <v>319.18079999999998</v>
      </c>
      <c r="BA13" s="242">
        <v>326.15800000000002</v>
      </c>
      <c r="BB13" s="242">
        <v>337.66359999999997</v>
      </c>
      <c r="BC13" s="242">
        <v>348.53390000000002</v>
      </c>
      <c r="BD13" s="242">
        <v>358.55849999999998</v>
      </c>
      <c r="BE13" s="242">
        <v>357.87970000000001</v>
      </c>
      <c r="BF13" s="242">
        <v>358.1404</v>
      </c>
      <c r="BG13" s="242">
        <v>342.45740000000001</v>
      </c>
      <c r="BH13" s="242">
        <v>327.33890000000002</v>
      </c>
      <c r="BI13" s="242">
        <v>322.05500000000001</v>
      </c>
      <c r="BJ13" s="242">
        <v>316.51080000000002</v>
      </c>
      <c r="BK13" s="242">
        <v>314.52019999999999</v>
      </c>
      <c r="BL13" s="242">
        <v>312.95100000000002</v>
      </c>
      <c r="BM13" s="242">
        <v>325.82850000000002</v>
      </c>
      <c r="BN13" s="242">
        <v>330.04489999999998</v>
      </c>
      <c r="BO13" s="242">
        <v>333.87740000000002</v>
      </c>
      <c r="BP13" s="242">
        <v>340.5138</v>
      </c>
      <c r="BQ13" s="242">
        <v>337.99790000000002</v>
      </c>
      <c r="BR13" s="242">
        <v>336.01049999999998</v>
      </c>
      <c r="BS13" s="242">
        <v>330.0881</v>
      </c>
      <c r="BT13" s="242">
        <v>316.40280000000001</v>
      </c>
      <c r="BU13" s="242">
        <v>308.99979999999999</v>
      </c>
      <c r="BV13" s="242">
        <v>299.71379999999999</v>
      </c>
    </row>
    <row r="14" spans="1:74" ht="11.15" customHeight="1" x14ac:dyDescent="0.25">
      <c r="A14" s="1" t="s">
        <v>497</v>
      </c>
      <c r="B14" s="8" t="s">
        <v>11</v>
      </c>
      <c r="C14" s="190">
        <v>263.55</v>
      </c>
      <c r="D14" s="190">
        <v>253.25</v>
      </c>
      <c r="E14" s="190">
        <v>232.9</v>
      </c>
      <c r="F14" s="190">
        <v>193.82499999999999</v>
      </c>
      <c r="G14" s="190">
        <v>196.05</v>
      </c>
      <c r="H14" s="190">
        <v>216.96</v>
      </c>
      <c r="I14" s="190">
        <v>227.2</v>
      </c>
      <c r="J14" s="190">
        <v>227.22</v>
      </c>
      <c r="K14" s="190">
        <v>227.35</v>
      </c>
      <c r="L14" s="190">
        <v>224.82499999999999</v>
      </c>
      <c r="M14" s="190">
        <v>219.98</v>
      </c>
      <c r="N14" s="190">
        <v>228.35</v>
      </c>
      <c r="O14" s="190">
        <v>242.02500000000001</v>
      </c>
      <c r="P14" s="190">
        <v>258.7</v>
      </c>
      <c r="Q14" s="190">
        <v>289.76</v>
      </c>
      <c r="R14" s="190">
        <v>294.77499999999998</v>
      </c>
      <c r="S14" s="190">
        <v>307.62</v>
      </c>
      <c r="T14" s="190">
        <v>315.67500000000001</v>
      </c>
      <c r="U14" s="190">
        <v>323.05</v>
      </c>
      <c r="V14" s="190">
        <v>325.54000000000002</v>
      </c>
      <c r="W14" s="190">
        <v>327.14999999999998</v>
      </c>
      <c r="X14" s="190">
        <v>338.42500000000001</v>
      </c>
      <c r="Y14" s="190">
        <v>349.1</v>
      </c>
      <c r="Z14" s="190">
        <v>340.6</v>
      </c>
      <c r="AA14" s="190">
        <v>341.28</v>
      </c>
      <c r="AB14" s="190">
        <v>361.1</v>
      </c>
      <c r="AC14" s="190">
        <v>432.17500000000001</v>
      </c>
      <c r="AD14" s="190">
        <v>421.27499999999998</v>
      </c>
      <c r="AE14" s="190">
        <v>454.5</v>
      </c>
      <c r="AF14" s="190">
        <v>503.22500000000002</v>
      </c>
      <c r="AG14" s="190">
        <v>466.8</v>
      </c>
      <c r="AH14" s="190">
        <v>408.74</v>
      </c>
      <c r="AI14" s="190">
        <v>381.67500000000001</v>
      </c>
      <c r="AJ14" s="190">
        <v>393.54</v>
      </c>
      <c r="AK14" s="190">
        <v>379.92500000000001</v>
      </c>
      <c r="AL14" s="190">
        <v>332.35</v>
      </c>
      <c r="AM14" s="190">
        <v>344.52</v>
      </c>
      <c r="AN14" s="190">
        <v>350.125</v>
      </c>
      <c r="AO14" s="190">
        <v>353.5</v>
      </c>
      <c r="AP14" s="190">
        <v>371.07499999999999</v>
      </c>
      <c r="AQ14" s="190">
        <v>366.62</v>
      </c>
      <c r="AR14" s="190">
        <v>368.42500000000001</v>
      </c>
      <c r="AS14" s="190">
        <v>371.24</v>
      </c>
      <c r="AT14" s="190">
        <v>395.42500000000001</v>
      </c>
      <c r="AU14" s="190">
        <v>395.75</v>
      </c>
      <c r="AV14" s="190">
        <v>374.2</v>
      </c>
      <c r="AW14" s="190">
        <v>344.25</v>
      </c>
      <c r="AX14" s="190">
        <v>325.7</v>
      </c>
      <c r="AY14" s="242">
        <v>322.75670000000002</v>
      </c>
      <c r="AZ14" s="242">
        <v>330.60700000000003</v>
      </c>
      <c r="BA14" s="242">
        <v>337.46510000000001</v>
      </c>
      <c r="BB14" s="242">
        <v>349.13499999999999</v>
      </c>
      <c r="BC14" s="242">
        <v>359.30099999999999</v>
      </c>
      <c r="BD14" s="242">
        <v>369.23910000000001</v>
      </c>
      <c r="BE14" s="242">
        <v>369.36869999999999</v>
      </c>
      <c r="BF14" s="242">
        <v>369.75619999999998</v>
      </c>
      <c r="BG14" s="242">
        <v>354.25650000000002</v>
      </c>
      <c r="BH14" s="242">
        <v>339.38799999999998</v>
      </c>
      <c r="BI14" s="242">
        <v>334.23219999999998</v>
      </c>
      <c r="BJ14" s="242">
        <v>328.76530000000002</v>
      </c>
      <c r="BK14" s="242">
        <v>326.70620000000002</v>
      </c>
      <c r="BL14" s="242">
        <v>324.95</v>
      </c>
      <c r="BM14" s="242">
        <v>337.70760000000001</v>
      </c>
      <c r="BN14" s="242">
        <v>342.0813</v>
      </c>
      <c r="BO14" s="242">
        <v>345.79840000000002</v>
      </c>
      <c r="BP14" s="242">
        <v>352.33589999999998</v>
      </c>
      <c r="BQ14" s="242">
        <v>350.0154</v>
      </c>
      <c r="BR14" s="242">
        <v>348.142</v>
      </c>
      <c r="BS14" s="242">
        <v>342.39389999999997</v>
      </c>
      <c r="BT14" s="242">
        <v>328.94880000000001</v>
      </c>
      <c r="BU14" s="242">
        <v>321.6644</v>
      </c>
      <c r="BV14" s="242">
        <v>312.4461</v>
      </c>
    </row>
    <row r="15" spans="1:74" ht="11.15" customHeight="1" x14ac:dyDescent="0.25">
      <c r="A15" s="1"/>
      <c r="B15" s="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289"/>
      <c r="AZ15" s="289"/>
      <c r="BA15" s="289"/>
      <c r="BB15" s="289"/>
      <c r="BC15" s="289"/>
      <c r="BD15" s="289"/>
      <c r="BE15" s="289"/>
      <c r="BF15" s="289"/>
      <c r="BG15" s="289"/>
      <c r="BH15" s="289"/>
      <c r="BI15" s="289"/>
      <c r="BJ15" s="289"/>
      <c r="BK15" s="289"/>
      <c r="BL15" s="289"/>
      <c r="BM15" s="289"/>
      <c r="BN15" s="289"/>
      <c r="BO15" s="289"/>
      <c r="BP15" s="289"/>
      <c r="BQ15" s="289"/>
      <c r="BR15" s="289"/>
      <c r="BS15" s="289"/>
      <c r="BT15" s="289"/>
      <c r="BU15" s="289"/>
      <c r="BV15" s="289"/>
    </row>
    <row r="16" spans="1:74" ht="11.15" customHeight="1" x14ac:dyDescent="0.25">
      <c r="A16" s="1"/>
      <c r="B16" s="6" t="s">
        <v>718</v>
      </c>
      <c r="C16" s="180"/>
      <c r="D16" s="180"/>
      <c r="E16" s="180"/>
      <c r="F16" s="180"/>
      <c r="G16" s="180"/>
      <c r="H16" s="180"/>
      <c r="I16" s="180"/>
      <c r="J16" s="180"/>
      <c r="K16" s="180"/>
      <c r="L16" s="180"/>
      <c r="M16" s="180"/>
      <c r="N16" s="180"/>
      <c r="O16" s="180"/>
      <c r="P16" s="180"/>
      <c r="Q16" s="180"/>
      <c r="R16" s="180"/>
      <c r="S16" s="180"/>
      <c r="T16" s="180"/>
      <c r="U16" s="180"/>
      <c r="V16" s="180"/>
      <c r="W16" s="180"/>
      <c r="X16" s="180"/>
      <c r="Y16" s="180"/>
      <c r="Z16" s="180"/>
      <c r="AA16" s="180"/>
      <c r="AB16" s="180"/>
      <c r="AC16" s="180"/>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290"/>
      <c r="AZ16" s="290"/>
      <c r="BA16" s="290"/>
      <c r="BB16" s="290"/>
      <c r="BC16" s="290"/>
      <c r="BD16" s="290"/>
      <c r="BE16" s="290"/>
      <c r="BF16" s="290"/>
      <c r="BG16" s="290"/>
      <c r="BH16" s="290"/>
      <c r="BI16" s="290"/>
      <c r="BJ16" s="290"/>
      <c r="BK16" s="290"/>
      <c r="BL16" s="290"/>
      <c r="BM16" s="290"/>
      <c r="BN16" s="290"/>
      <c r="BO16" s="290"/>
      <c r="BP16" s="290"/>
      <c r="BQ16" s="290"/>
      <c r="BR16" s="290"/>
      <c r="BS16" s="290"/>
      <c r="BT16" s="290"/>
      <c r="BU16" s="290"/>
      <c r="BV16" s="290"/>
    </row>
    <row r="17" spans="1:74" ht="11.15" customHeight="1" x14ac:dyDescent="0.25">
      <c r="A17" s="1"/>
      <c r="B17" s="6" t="s">
        <v>107</v>
      </c>
      <c r="C17" s="181"/>
      <c r="D17" s="181"/>
      <c r="E17" s="181"/>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291"/>
      <c r="AZ17" s="291"/>
      <c r="BA17" s="291"/>
      <c r="BB17" s="291"/>
      <c r="BC17" s="291"/>
      <c r="BD17" s="291"/>
      <c r="BE17" s="291"/>
      <c r="BF17" s="291"/>
      <c r="BG17" s="291"/>
      <c r="BH17" s="291"/>
      <c r="BI17" s="291"/>
      <c r="BJ17" s="291"/>
      <c r="BK17" s="291"/>
      <c r="BL17" s="291"/>
      <c r="BM17" s="291"/>
      <c r="BN17" s="291"/>
      <c r="BO17" s="291"/>
      <c r="BP17" s="291"/>
      <c r="BQ17" s="291"/>
      <c r="BR17" s="291"/>
      <c r="BS17" s="291"/>
      <c r="BT17" s="291"/>
      <c r="BU17" s="291"/>
      <c r="BV17" s="291"/>
    </row>
    <row r="18" spans="1:74" ht="11.15" customHeight="1" x14ac:dyDescent="0.25">
      <c r="A18" s="1" t="s">
        <v>461</v>
      </c>
      <c r="B18" s="145" t="s">
        <v>395</v>
      </c>
      <c r="C18" s="54">
        <v>68.129000000000005</v>
      </c>
      <c r="D18" s="54">
        <v>63.762999999999998</v>
      </c>
      <c r="E18" s="54">
        <v>70.994</v>
      </c>
      <c r="F18" s="54">
        <v>70.212000000000003</v>
      </c>
      <c r="G18" s="54">
        <v>74.366</v>
      </c>
      <c r="H18" s="54">
        <v>73.144999999999996</v>
      </c>
      <c r="I18" s="54">
        <v>69.203999999999994</v>
      </c>
      <c r="J18" s="54">
        <v>62.131</v>
      </c>
      <c r="K18" s="54">
        <v>61.838999999999999</v>
      </c>
      <c r="L18" s="54">
        <v>61.701000000000001</v>
      </c>
      <c r="M18" s="54">
        <v>67.299000000000007</v>
      </c>
      <c r="N18" s="54">
        <v>68.522000000000006</v>
      </c>
      <c r="O18" s="54">
        <v>67.084000000000003</v>
      </c>
      <c r="P18" s="54">
        <v>68.408000000000001</v>
      </c>
      <c r="Q18" s="54">
        <v>65.099000000000004</v>
      </c>
      <c r="R18" s="54">
        <v>63.466000000000001</v>
      </c>
      <c r="S18" s="54">
        <v>66.423000000000002</v>
      </c>
      <c r="T18" s="54">
        <v>69.876999999999995</v>
      </c>
      <c r="U18" s="54">
        <v>62.682000000000002</v>
      </c>
      <c r="V18" s="54">
        <v>55.204999999999998</v>
      </c>
      <c r="W18" s="54">
        <v>59.037999999999997</v>
      </c>
      <c r="X18" s="54">
        <v>53.113</v>
      </c>
      <c r="Y18" s="54">
        <v>56.872</v>
      </c>
      <c r="Z18" s="54">
        <v>61.83</v>
      </c>
      <c r="AA18" s="54">
        <v>65.540999999999997</v>
      </c>
      <c r="AB18" s="54">
        <v>61.884</v>
      </c>
      <c r="AC18" s="54">
        <v>56.984000000000002</v>
      </c>
      <c r="AD18" s="54">
        <v>52.786000000000001</v>
      </c>
      <c r="AE18" s="54">
        <v>53.988999999999997</v>
      </c>
      <c r="AF18" s="54">
        <v>53.604999999999997</v>
      </c>
      <c r="AG18" s="54">
        <v>52.87</v>
      </c>
      <c r="AH18" s="54">
        <v>54.121000000000002</v>
      </c>
      <c r="AI18" s="54">
        <v>54.334000000000003</v>
      </c>
      <c r="AJ18" s="54">
        <v>50.932000000000002</v>
      </c>
      <c r="AK18" s="54">
        <v>51.101999999999997</v>
      </c>
      <c r="AL18" s="54">
        <v>56.398000000000003</v>
      </c>
      <c r="AM18" s="54">
        <v>61.982999999999997</v>
      </c>
      <c r="AN18" s="54">
        <v>64.183000000000007</v>
      </c>
      <c r="AO18" s="54">
        <v>52.749000000000002</v>
      </c>
      <c r="AP18" s="54">
        <v>53.034999999999997</v>
      </c>
      <c r="AQ18" s="54">
        <v>55.204999999999998</v>
      </c>
      <c r="AR18" s="54">
        <v>57.122</v>
      </c>
      <c r="AS18" s="54">
        <v>56.853999999999999</v>
      </c>
      <c r="AT18" s="54">
        <v>57.421999999999997</v>
      </c>
      <c r="AU18" s="54">
        <v>58.796999999999997</v>
      </c>
      <c r="AV18" s="54">
        <v>55.793999999999997</v>
      </c>
      <c r="AW18" s="54">
        <v>53.872999999999998</v>
      </c>
      <c r="AX18" s="54">
        <v>58.908176451999999</v>
      </c>
      <c r="AY18" s="238">
        <v>63.356360000000002</v>
      </c>
      <c r="AZ18" s="238">
        <v>62.705860000000001</v>
      </c>
      <c r="BA18" s="238">
        <v>58.941780000000001</v>
      </c>
      <c r="BB18" s="238">
        <v>54.806750000000001</v>
      </c>
      <c r="BC18" s="238">
        <v>56.025530000000003</v>
      </c>
      <c r="BD18" s="238">
        <v>57.203220000000002</v>
      </c>
      <c r="BE18" s="238">
        <v>57.03783</v>
      </c>
      <c r="BF18" s="238">
        <v>55.555880000000002</v>
      </c>
      <c r="BG18" s="238">
        <v>55.774889999999999</v>
      </c>
      <c r="BH18" s="238">
        <v>52.188040000000001</v>
      </c>
      <c r="BI18" s="238">
        <v>53.496420000000001</v>
      </c>
      <c r="BJ18" s="238">
        <v>57.735610000000001</v>
      </c>
      <c r="BK18" s="238">
        <v>65.020089999999996</v>
      </c>
      <c r="BL18" s="238">
        <v>61.867010000000001</v>
      </c>
      <c r="BM18" s="238">
        <v>58.104610000000001</v>
      </c>
      <c r="BN18" s="238">
        <v>54.247999999999998</v>
      </c>
      <c r="BO18" s="238">
        <v>56.539470000000001</v>
      </c>
      <c r="BP18" s="238">
        <v>56.36965</v>
      </c>
      <c r="BQ18" s="238">
        <v>56.079590000000003</v>
      </c>
      <c r="BR18" s="238">
        <v>52.640039999999999</v>
      </c>
      <c r="BS18" s="238">
        <v>54.134279999999997</v>
      </c>
      <c r="BT18" s="238">
        <v>50.54027</v>
      </c>
      <c r="BU18" s="238">
        <v>52.412820000000004</v>
      </c>
      <c r="BV18" s="238">
        <v>55.954500000000003</v>
      </c>
    </row>
    <row r="19" spans="1:74" ht="11.15" customHeight="1" x14ac:dyDescent="0.25">
      <c r="A19" s="1" t="s">
        <v>462</v>
      </c>
      <c r="B19" s="145" t="s">
        <v>396</v>
      </c>
      <c r="C19" s="54">
        <v>57.926000000000002</v>
      </c>
      <c r="D19" s="54">
        <v>58.93</v>
      </c>
      <c r="E19" s="54">
        <v>60.194000000000003</v>
      </c>
      <c r="F19" s="54">
        <v>56.542999999999999</v>
      </c>
      <c r="G19" s="54">
        <v>56.207000000000001</v>
      </c>
      <c r="H19" s="54">
        <v>52.68</v>
      </c>
      <c r="I19" s="54">
        <v>50.707999999999998</v>
      </c>
      <c r="J19" s="54">
        <v>48.598999999999997</v>
      </c>
      <c r="K19" s="54">
        <v>46.204999999999998</v>
      </c>
      <c r="L19" s="54">
        <v>47.627867000000002</v>
      </c>
      <c r="M19" s="54">
        <v>52.601697000000001</v>
      </c>
      <c r="N19" s="54">
        <v>50.861749000000003</v>
      </c>
      <c r="O19" s="54">
        <v>55.101461</v>
      </c>
      <c r="P19" s="54">
        <v>52.697609</v>
      </c>
      <c r="Q19" s="54">
        <v>50.642440999999998</v>
      </c>
      <c r="R19" s="54">
        <v>49.224414000000003</v>
      </c>
      <c r="S19" s="54">
        <v>47.744827999999998</v>
      </c>
      <c r="T19" s="54">
        <v>50.641513000000003</v>
      </c>
      <c r="U19" s="54">
        <v>48.408410000000003</v>
      </c>
      <c r="V19" s="54">
        <v>47.039307999999998</v>
      </c>
      <c r="W19" s="54">
        <v>46.773895000000003</v>
      </c>
      <c r="X19" s="54">
        <v>44.971989000000001</v>
      </c>
      <c r="Y19" s="54">
        <v>46.867713000000002</v>
      </c>
      <c r="Z19" s="54">
        <v>50.740837999999997</v>
      </c>
      <c r="AA19" s="54">
        <v>58.762146000000001</v>
      </c>
      <c r="AB19" s="54">
        <v>60.754840000000002</v>
      </c>
      <c r="AC19" s="54">
        <v>56.540284</v>
      </c>
      <c r="AD19" s="54">
        <v>50.321587000000001</v>
      </c>
      <c r="AE19" s="54">
        <v>45.568559999999998</v>
      </c>
      <c r="AF19" s="54">
        <v>46.725574999999999</v>
      </c>
      <c r="AG19" s="54">
        <v>48.765656999999997</v>
      </c>
      <c r="AH19" s="54">
        <v>43.997585999999998</v>
      </c>
      <c r="AI19" s="54">
        <v>44.087891999999997</v>
      </c>
      <c r="AJ19" s="54">
        <v>45.030802999999999</v>
      </c>
      <c r="AK19" s="54">
        <v>46.994832000000002</v>
      </c>
      <c r="AL19" s="54">
        <v>46.611840000000001</v>
      </c>
      <c r="AM19" s="54">
        <v>50.547719999999998</v>
      </c>
      <c r="AN19" s="54">
        <v>52.161856</v>
      </c>
      <c r="AO19" s="54">
        <v>49.477389000000002</v>
      </c>
      <c r="AP19" s="54">
        <v>45.966597999999998</v>
      </c>
      <c r="AQ19" s="54">
        <v>45.230578000000001</v>
      </c>
      <c r="AR19" s="54">
        <v>45.21855</v>
      </c>
      <c r="AS19" s="54">
        <v>47.004551999999997</v>
      </c>
      <c r="AT19" s="54">
        <v>45.638581000000002</v>
      </c>
      <c r="AU19" s="54">
        <v>46.891556999999999</v>
      </c>
      <c r="AV19" s="54">
        <v>43.785637999999999</v>
      </c>
      <c r="AW19" s="54">
        <v>48.384</v>
      </c>
      <c r="AX19" s="54">
        <v>54.633310323000003</v>
      </c>
      <c r="AY19" s="238">
        <v>57.276380000000003</v>
      </c>
      <c r="AZ19" s="238">
        <v>55.509419999999999</v>
      </c>
      <c r="BA19" s="238">
        <v>51.917789999999997</v>
      </c>
      <c r="BB19" s="238">
        <v>49.830820000000003</v>
      </c>
      <c r="BC19" s="238">
        <v>47.693460000000002</v>
      </c>
      <c r="BD19" s="238">
        <v>47.076779999999999</v>
      </c>
      <c r="BE19" s="238">
        <v>47.785220000000002</v>
      </c>
      <c r="BF19" s="238">
        <v>46.14461</v>
      </c>
      <c r="BG19" s="238">
        <v>46.134250000000002</v>
      </c>
      <c r="BH19" s="238">
        <v>46.362020000000001</v>
      </c>
      <c r="BI19" s="238">
        <v>49.926209999999998</v>
      </c>
      <c r="BJ19" s="238">
        <v>53.028179999999999</v>
      </c>
      <c r="BK19" s="238">
        <v>57.200659999999999</v>
      </c>
      <c r="BL19" s="238">
        <v>56.74897</v>
      </c>
      <c r="BM19" s="238">
        <v>54.203240000000001</v>
      </c>
      <c r="BN19" s="238">
        <v>52.859000000000002</v>
      </c>
      <c r="BO19" s="238">
        <v>50.09028</v>
      </c>
      <c r="BP19" s="238">
        <v>50.08343</v>
      </c>
      <c r="BQ19" s="238">
        <v>48.591670000000001</v>
      </c>
      <c r="BR19" s="238">
        <v>47.946759999999998</v>
      </c>
      <c r="BS19" s="238">
        <v>46.83287</v>
      </c>
      <c r="BT19" s="238">
        <v>43.780830000000002</v>
      </c>
      <c r="BU19" s="238">
        <v>45.761589999999998</v>
      </c>
      <c r="BV19" s="238">
        <v>50.969909999999999</v>
      </c>
    </row>
    <row r="20" spans="1:74" ht="11.15" customHeight="1" x14ac:dyDescent="0.25">
      <c r="A20" s="1" t="s">
        <v>463</v>
      </c>
      <c r="B20" s="145" t="s">
        <v>397</v>
      </c>
      <c r="C20" s="54">
        <v>98.376999999999995</v>
      </c>
      <c r="D20" s="54">
        <v>89.394000000000005</v>
      </c>
      <c r="E20" s="54">
        <v>85.807000000000002</v>
      </c>
      <c r="F20" s="54">
        <v>91.820999999999998</v>
      </c>
      <c r="G20" s="54">
        <v>91.186000000000007</v>
      </c>
      <c r="H20" s="54">
        <v>91.317999999999998</v>
      </c>
      <c r="I20" s="54">
        <v>93.286000000000001</v>
      </c>
      <c r="J20" s="54">
        <v>90.034000000000006</v>
      </c>
      <c r="K20" s="54">
        <v>80.433999999999997</v>
      </c>
      <c r="L20" s="54">
        <v>81.731999999999999</v>
      </c>
      <c r="M20" s="54">
        <v>82.158000000000001</v>
      </c>
      <c r="N20" s="54">
        <v>83.95</v>
      </c>
      <c r="O20" s="54">
        <v>91.149000000000001</v>
      </c>
      <c r="P20" s="54">
        <v>79.072999999999993</v>
      </c>
      <c r="Q20" s="54">
        <v>82.076999999999998</v>
      </c>
      <c r="R20" s="54">
        <v>87.052000000000007</v>
      </c>
      <c r="S20" s="54">
        <v>89.188000000000002</v>
      </c>
      <c r="T20" s="54">
        <v>81.63</v>
      </c>
      <c r="U20" s="54">
        <v>83.486999999999995</v>
      </c>
      <c r="V20" s="54">
        <v>85.787999999999997</v>
      </c>
      <c r="W20" s="54">
        <v>83.027000000000001</v>
      </c>
      <c r="X20" s="54">
        <v>82.698999999999998</v>
      </c>
      <c r="Y20" s="54">
        <v>81.692999999999998</v>
      </c>
      <c r="Z20" s="54">
        <v>81.739000000000004</v>
      </c>
      <c r="AA20" s="54">
        <v>86.385999999999996</v>
      </c>
      <c r="AB20" s="54">
        <v>89.171999999999997</v>
      </c>
      <c r="AC20" s="54">
        <v>86.965999999999994</v>
      </c>
      <c r="AD20" s="54">
        <v>88.320999999999998</v>
      </c>
      <c r="AE20" s="54">
        <v>83.768000000000001</v>
      </c>
      <c r="AF20" s="54">
        <v>83.947999999999993</v>
      </c>
      <c r="AG20" s="54">
        <v>86.884</v>
      </c>
      <c r="AH20" s="54">
        <v>84.506</v>
      </c>
      <c r="AI20" s="54">
        <v>80.238</v>
      </c>
      <c r="AJ20" s="54">
        <v>80.034000000000006</v>
      </c>
      <c r="AK20" s="54">
        <v>84.828000000000003</v>
      </c>
      <c r="AL20" s="54">
        <v>81.41</v>
      </c>
      <c r="AM20" s="54">
        <v>87.608999999999995</v>
      </c>
      <c r="AN20" s="54">
        <v>87.804000000000002</v>
      </c>
      <c r="AO20" s="54">
        <v>84.111000000000004</v>
      </c>
      <c r="AP20" s="54">
        <v>86.855000000000004</v>
      </c>
      <c r="AQ20" s="54">
        <v>85.55</v>
      </c>
      <c r="AR20" s="54">
        <v>85.022999999999996</v>
      </c>
      <c r="AS20" s="54">
        <v>82.546000000000006</v>
      </c>
      <c r="AT20" s="54">
        <v>81.319999999999993</v>
      </c>
      <c r="AU20" s="54">
        <v>84.888000000000005</v>
      </c>
      <c r="AV20" s="54">
        <v>83.427999999999997</v>
      </c>
      <c r="AW20" s="54">
        <v>87.533000000000001</v>
      </c>
      <c r="AX20" s="54">
        <v>87.662698387000006</v>
      </c>
      <c r="AY20" s="238">
        <v>89.885589999999993</v>
      </c>
      <c r="AZ20" s="238">
        <v>90.142589999999998</v>
      </c>
      <c r="BA20" s="238">
        <v>85.053849999999997</v>
      </c>
      <c r="BB20" s="238">
        <v>87.940780000000004</v>
      </c>
      <c r="BC20" s="238">
        <v>86.720619999999997</v>
      </c>
      <c r="BD20" s="238">
        <v>86.301490000000001</v>
      </c>
      <c r="BE20" s="238">
        <v>84.626490000000004</v>
      </c>
      <c r="BF20" s="238">
        <v>83.264420000000001</v>
      </c>
      <c r="BG20" s="238">
        <v>81.412040000000005</v>
      </c>
      <c r="BH20" s="238">
        <v>81.592910000000003</v>
      </c>
      <c r="BI20" s="238">
        <v>82.262879999999996</v>
      </c>
      <c r="BJ20" s="238">
        <v>82.587090000000003</v>
      </c>
      <c r="BK20" s="238">
        <v>88.949190000000002</v>
      </c>
      <c r="BL20" s="238">
        <v>87.651390000000006</v>
      </c>
      <c r="BM20" s="238">
        <v>86.969409999999996</v>
      </c>
      <c r="BN20" s="238">
        <v>88.801609999999997</v>
      </c>
      <c r="BO20" s="238">
        <v>87.304590000000005</v>
      </c>
      <c r="BP20" s="238">
        <v>86.024810000000002</v>
      </c>
      <c r="BQ20" s="238">
        <v>85.821060000000003</v>
      </c>
      <c r="BR20" s="238">
        <v>83.862650000000002</v>
      </c>
      <c r="BS20" s="238">
        <v>82.507750000000001</v>
      </c>
      <c r="BT20" s="238">
        <v>82.872510000000005</v>
      </c>
      <c r="BU20" s="238">
        <v>84.270939999999996</v>
      </c>
      <c r="BV20" s="238">
        <v>86.191460000000006</v>
      </c>
    </row>
    <row r="21" spans="1:74" ht="11.15" customHeight="1" x14ac:dyDescent="0.25">
      <c r="A21" s="1" t="s">
        <v>464</v>
      </c>
      <c r="B21" s="145" t="s">
        <v>398</v>
      </c>
      <c r="C21" s="54">
        <v>8.8780000000000001</v>
      </c>
      <c r="D21" s="54">
        <v>8.9659999999999993</v>
      </c>
      <c r="E21" s="54">
        <v>9.2200000000000006</v>
      </c>
      <c r="F21" s="54">
        <v>8.3729999999999993</v>
      </c>
      <c r="G21" s="54">
        <v>7.4850000000000003</v>
      </c>
      <c r="H21" s="54">
        <v>7.6550000000000002</v>
      </c>
      <c r="I21" s="54">
        <v>7.3330000000000002</v>
      </c>
      <c r="J21" s="54">
        <v>7.367</v>
      </c>
      <c r="K21" s="54">
        <v>7.5919999999999996</v>
      </c>
      <c r="L21" s="54">
        <v>7.5880000000000001</v>
      </c>
      <c r="M21" s="54">
        <v>8.44</v>
      </c>
      <c r="N21" s="54">
        <v>8.657</v>
      </c>
      <c r="O21" s="54">
        <v>8.8680000000000003</v>
      </c>
      <c r="P21" s="54">
        <v>8.8439999999999994</v>
      </c>
      <c r="Q21" s="54">
        <v>8.5640000000000001</v>
      </c>
      <c r="R21" s="54">
        <v>8.1189999999999998</v>
      </c>
      <c r="S21" s="54">
        <v>7.258</v>
      </c>
      <c r="T21" s="54">
        <v>6.1619999999999999</v>
      </c>
      <c r="U21" s="54">
        <v>6.234</v>
      </c>
      <c r="V21" s="54">
        <v>6.718</v>
      </c>
      <c r="W21" s="54">
        <v>7.6440000000000001</v>
      </c>
      <c r="X21" s="54">
        <v>7.5940000000000003</v>
      </c>
      <c r="Y21" s="54">
        <v>7.7770000000000001</v>
      </c>
      <c r="Z21" s="54">
        <v>8.1470000000000002</v>
      </c>
      <c r="AA21" s="54">
        <v>8.91</v>
      </c>
      <c r="AB21" s="54">
        <v>8.3019999999999996</v>
      </c>
      <c r="AC21" s="54">
        <v>8.0830000000000002</v>
      </c>
      <c r="AD21" s="54">
        <v>7.9509999999999996</v>
      </c>
      <c r="AE21" s="54">
        <v>6.14</v>
      </c>
      <c r="AF21" s="54">
        <v>6.4480000000000004</v>
      </c>
      <c r="AG21" s="54">
        <v>6.8159999999999998</v>
      </c>
      <c r="AH21" s="54">
        <v>6.3940000000000001</v>
      </c>
      <c r="AI21" s="54">
        <v>6.3860000000000001</v>
      </c>
      <c r="AJ21" s="54">
        <v>7.0030000000000001</v>
      </c>
      <c r="AK21" s="54">
        <v>7.2</v>
      </c>
      <c r="AL21" s="54">
        <v>7.4169999999999998</v>
      </c>
      <c r="AM21" s="54">
        <v>7.3869999999999996</v>
      </c>
      <c r="AN21" s="54">
        <v>7.6559999999999997</v>
      </c>
      <c r="AO21" s="54">
        <v>7.8440000000000003</v>
      </c>
      <c r="AP21" s="54">
        <v>7.2949999999999999</v>
      </c>
      <c r="AQ21" s="54">
        <v>6.7610000000000001</v>
      </c>
      <c r="AR21" s="54">
        <v>6.8090000000000002</v>
      </c>
      <c r="AS21" s="54">
        <v>7.1960629999999997</v>
      </c>
      <c r="AT21" s="54">
        <v>7.2100629999999999</v>
      </c>
      <c r="AU21" s="54">
        <v>7.1640629999999996</v>
      </c>
      <c r="AV21" s="54">
        <v>7.2080580000000003</v>
      </c>
      <c r="AW21" s="54">
        <v>7.3040000000000003</v>
      </c>
      <c r="AX21" s="54">
        <v>7.7993296129000003</v>
      </c>
      <c r="AY21" s="238">
        <v>8.0869389999999992</v>
      </c>
      <c r="AZ21" s="238">
        <v>8.5089679999999994</v>
      </c>
      <c r="BA21" s="238">
        <v>8.3151609999999998</v>
      </c>
      <c r="BB21" s="238">
        <v>7.7088809999999999</v>
      </c>
      <c r="BC21" s="238">
        <v>7.1681850000000003</v>
      </c>
      <c r="BD21" s="238">
        <v>7.1071949999999999</v>
      </c>
      <c r="BE21" s="238">
        <v>6.72037</v>
      </c>
      <c r="BF21" s="238">
        <v>6.7580119999999999</v>
      </c>
      <c r="BG21" s="238">
        <v>7.2302280000000003</v>
      </c>
      <c r="BH21" s="238">
        <v>7.0016550000000004</v>
      </c>
      <c r="BI21" s="238">
        <v>7.4383239999999997</v>
      </c>
      <c r="BJ21" s="238">
        <v>7.7792669999999999</v>
      </c>
      <c r="BK21" s="238">
        <v>8.2490830000000006</v>
      </c>
      <c r="BL21" s="238">
        <v>8.2762309999999992</v>
      </c>
      <c r="BM21" s="238">
        <v>8.0457509999999992</v>
      </c>
      <c r="BN21" s="238">
        <v>7.8215500000000002</v>
      </c>
      <c r="BO21" s="238">
        <v>7.8636549999999996</v>
      </c>
      <c r="BP21" s="238">
        <v>7.5221140000000002</v>
      </c>
      <c r="BQ21" s="238">
        <v>7.2540399999999998</v>
      </c>
      <c r="BR21" s="238">
        <v>7.0462920000000002</v>
      </c>
      <c r="BS21" s="238">
        <v>7.6501510000000001</v>
      </c>
      <c r="BT21" s="238">
        <v>7.2881539999999996</v>
      </c>
      <c r="BU21" s="238">
        <v>7.8829549999999999</v>
      </c>
      <c r="BV21" s="238">
        <v>8.1825580000000002</v>
      </c>
    </row>
    <row r="22" spans="1:74" ht="11.15" customHeight="1" x14ac:dyDescent="0.25">
      <c r="A22" s="1" t="s">
        <v>465</v>
      </c>
      <c r="B22" s="145" t="s">
        <v>399</v>
      </c>
      <c r="C22" s="54">
        <v>32.401000000000003</v>
      </c>
      <c r="D22" s="54">
        <v>32.037999999999997</v>
      </c>
      <c r="E22" s="54">
        <v>35.607999999999997</v>
      </c>
      <c r="F22" s="54">
        <v>31.513999999999999</v>
      </c>
      <c r="G22" s="54">
        <v>29.707999999999998</v>
      </c>
      <c r="H22" s="54">
        <v>29.681000000000001</v>
      </c>
      <c r="I22" s="54">
        <v>29.829000000000001</v>
      </c>
      <c r="J22" s="54">
        <v>29.402999999999999</v>
      </c>
      <c r="K22" s="54">
        <v>31.507999999999999</v>
      </c>
      <c r="L22" s="54">
        <v>28.966999999999999</v>
      </c>
      <c r="M22" s="54">
        <v>30.731000000000002</v>
      </c>
      <c r="N22" s="54">
        <v>31.404</v>
      </c>
      <c r="O22" s="54">
        <v>33.159143999999998</v>
      </c>
      <c r="P22" s="54">
        <v>32.250419999999998</v>
      </c>
      <c r="Q22" s="54">
        <v>31.463653000000001</v>
      </c>
      <c r="R22" s="54">
        <v>30.761037000000002</v>
      </c>
      <c r="S22" s="54">
        <v>29.561886999999999</v>
      </c>
      <c r="T22" s="54">
        <v>28.975708999999998</v>
      </c>
      <c r="U22" s="54">
        <v>29.953288000000001</v>
      </c>
      <c r="V22" s="54">
        <v>30.800723999999999</v>
      </c>
      <c r="W22" s="54">
        <v>30.564662999999999</v>
      </c>
      <c r="X22" s="54">
        <v>28.318401000000001</v>
      </c>
      <c r="Y22" s="54">
        <v>27.387893999999999</v>
      </c>
      <c r="Z22" s="54">
        <v>29.720699</v>
      </c>
      <c r="AA22" s="54">
        <v>32.182290999999999</v>
      </c>
      <c r="AB22" s="54">
        <v>30.148195999999999</v>
      </c>
      <c r="AC22" s="54">
        <v>29.928737000000002</v>
      </c>
      <c r="AD22" s="54">
        <v>30.639665999999998</v>
      </c>
      <c r="AE22" s="54">
        <v>31.256654999999999</v>
      </c>
      <c r="AF22" s="54">
        <v>30.289715000000001</v>
      </c>
      <c r="AG22" s="54">
        <v>29.797369</v>
      </c>
      <c r="AH22" s="54">
        <v>26.572638999999999</v>
      </c>
      <c r="AI22" s="54">
        <v>24.469819000000001</v>
      </c>
      <c r="AJ22" s="54">
        <v>27.444569000000001</v>
      </c>
      <c r="AK22" s="54">
        <v>31.229368000000001</v>
      </c>
      <c r="AL22" s="54">
        <v>32.573314000000003</v>
      </c>
      <c r="AM22" s="54">
        <v>32.179004999999997</v>
      </c>
      <c r="AN22" s="54">
        <v>30.492816000000001</v>
      </c>
      <c r="AO22" s="54">
        <v>31.151237999999999</v>
      </c>
      <c r="AP22" s="54">
        <v>30.439492000000001</v>
      </c>
      <c r="AQ22" s="54">
        <v>29.366374</v>
      </c>
      <c r="AR22" s="54">
        <v>28.989249999999998</v>
      </c>
      <c r="AS22" s="54">
        <v>28.449179999999998</v>
      </c>
      <c r="AT22" s="54">
        <v>27.310815999999999</v>
      </c>
      <c r="AU22" s="54">
        <v>29.881578999999999</v>
      </c>
      <c r="AV22" s="54">
        <v>28.323962000000002</v>
      </c>
      <c r="AW22" s="54">
        <v>26.51</v>
      </c>
      <c r="AX22" s="54">
        <v>29.097485161000002</v>
      </c>
      <c r="AY22" s="238">
        <v>31.538</v>
      </c>
      <c r="AZ22" s="238">
        <v>30.215330000000002</v>
      </c>
      <c r="BA22" s="238">
        <v>29.569559999999999</v>
      </c>
      <c r="BB22" s="238">
        <v>29.739920000000001</v>
      </c>
      <c r="BC22" s="238">
        <v>30.121739999999999</v>
      </c>
      <c r="BD22" s="238">
        <v>29.817679999999999</v>
      </c>
      <c r="BE22" s="238">
        <v>30.171209999999999</v>
      </c>
      <c r="BF22" s="238">
        <v>29.315300000000001</v>
      </c>
      <c r="BG22" s="238">
        <v>29.50592</v>
      </c>
      <c r="BH22" s="238">
        <v>28.309059999999999</v>
      </c>
      <c r="BI22" s="238">
        <v>29.803070000000002</v>
      </c>
      <c r="BJ22" s="238">
        <v>30.30433</v>
      </c>
      <c r="BK22" s="238">
        <v>32.130130000000001</v>
      </c>
      <c r="BL22" s="238">
        <v>30.826219999999999</v>
      </c>
      <c r="BM22" s="238">
        <v>29.206469999999999</v>
      </c>
      <c r="BN22" s="238">
        <v>28.854880000000001</v>
      </c>
      <c r="BO22" s="238">
        <v>29.420660000000002</v>
      </c>
      <c r="BP22" s="238">
        <v>29.461919999999999</v>
      </c>
      <c r="BQ22" s="238">
        <v>29.976479999999999</v>
      </c>
      <c r="BR22" s="238">
        <v>29.232859999999999</v>
      </c>
      <c r="BS22" s="238">
        <v>29.704730000000001</v>
      </c>
      <c r="BT22" s="238">
        <v>28.490259999999999</v>
      </c>
      <c r="BU22" s="238">
        <v>29.990539999999999</v>
      </c>
      <c r="BV22" s="238">
        <v>30.46529</v>
      </c>
    </row>
    <row r="23" spans="1:74" ht="11.15" customHeight="1" x14ac:dyDescent="0.25">
      <c r="A23" s="1" t="s">
        <v>466</v>
      </c>
      <c r="B23" s="145" t="s">
        <v>106</v>
      </c>
      <c r="C23" s="54">
        <v>265.71100000000001</v>
      </c>
      <c r="D23" s="54">
        <v>253.09100000000001</v>
      </c>
      <c r="E23" s="54">
        <v>261.82299999999998</v>
      </c>
      <c r="F23" s="54">
        <v>258.46300000000002</v>
      </c>
      <c r="G23" s="54">
        <v>258.952</v>
      </c>
      <c r="H23" s="54">
        <v>254.47900000000001</v>
      </c>
      <c r="I23" s="54">
        <v>250.36</v>
      </c>
      <c r="J23" s="54">
        <v>237.53399999999999</v>
      </c>
      <c r="K23" s="54">
        <v>227.578</v>
      </c>
      <c r="L23" s="54">
        <v>227.61586700000001</v>
      </c>
      <c r="M23" s="54">
        <v>241.22969699999999</v>
      </c>
      <c r="N23" s="54">
        <v>243.39474899999999</v>
      </c>
      <c r="O23" s="54">
        <v>255.361605</v>
      </c>
      <c r="P23" s="54">
        <v>241.27302900000001</v>
      </c>
      <c r="Q23" s="54">
        <v>237.84609399999999</v>
      </c>
      <c r="R23" s="54">
        <v>238.62245100000001</v>
      </c>
      <c r="S23" s="54">
        <v>240.175715</v>
      </c>
      <c r="T23" s="54">
        <v>237.28622200000001</v>
      </c>
      <c r="U23" s="54">
        <v>230.76469800000001</v>
      </c>
      <c r="V23" s="54">
        <v>225.55103199999999</v>
      </c>
      <c r="W23" s="54">
        <v>227.04755800000001</v>
      </c>
      <c r="X23" s="54">
        <v>216.69639000000001</v>
      </c>
      <c r="Y23" s="54">
        <v>220.59760700000001</v>
      </c>
      <c r="Z23" s="54">
        <v>232.177537</v>
      </c>
      <c r="AA23" s="54">
        <v>251.78143700000001</v>
      </c>
      <c r="AB23" s="54">
        <v>250.26103599999999</v>
      </c>
      <c r="AC23" s="54">
        <v>238.50202100000001</v>
      </c>
      <c r="AD23" s="54">
        <v>230.01925299999999</v>
      </c>
      <c r="AE23" s="54">
        <v>220.72221500000001</v>
      </c>
      <c r="AF23" s="54">
        <v>221.01629</v>
      </c>
      <c r="AG23" s="54">
        <v>225.133026</v>
      </c>
      <c r="AH23" s="54">
        <v>215.59122500000001</v>
      </c>
      <c r="AI23" s="54">
        <v>209.51571100000001</v>
      </c>
      <c r="AJ23" s="54">
        <v>210.44437199999999</v>
      </c>
      <c r="AK23" s="54">
        <v>221.35419999999999</v>
      </c>
      <c r="AL23" s="54">
        <v>224.41015400000001</v>
      </c>
      <c r="AM23" s="54">
        <v>239.705725</v>
      </c>
      <c r="AN23" s="54">
        <v>242.29767200000001</v>
      </c>
      <c r="AO23" s="54">
        <v>225.332627</v>
      </c>
      <c r="AP23" s="54">
        <v>223.59109000000001</v>
      </c>
      <c r="AQ23" s="54">
        <v>222.11295200000001</v>
      </c>
      <c r="AR23" s="54">
        <v>223.1618</v>
      </c>
      <c r="AS23" s="54">
        <v>222.04979499999999</v>
      </c>
      <c r="AT23" s="54">
        <v>218.90145999999999</v>
      </c>
      <c r="AU23" s="54">
        <v>227.62219899999999</v>
      </c>
      <c r="AV23" s="54">
        <v>218.539658</v>
      </c>
      <c r="AW23" s="54">
        <v>223.60400000000001</v>
      </c>
      <c r="AX23" s="54">
        <v>238.10099994000001</v>
      </c>
      <c r="AY23" s="238">
        <v>250.14330000000001</v>
      </c>
      <c r="AZ23" s="238">
        <v>247.0822</v>
      </c>
      <c r="BA23" s="238">
        <v>233.79810000000001</v>
      </c>
      <c r="BB23" s="238">
        <v>230.02719999999999</v>
      </c>
      <c r="BC23" s="238">
        <v>227.7295</v>
      </c>
      <c r="BD23" s="238">
        <v>227.50640000000001</v>
      </c>
      <c r="BE23" s="238">
        <v>226.34110000000001</v>
      </c>
      <c r="BF23" s="238">
        <v>221.03819999999999</v>
      </c>
      <c r="BG23" s="238">
        <v>220.0573</v>
      </c>
      <c r="BH23" s="238">
        <v>215.4537</v>
      </c>
      <c r="BI23" s="238">
        <v>222.92689999999999</v>
      </c>
      <c r="BJ23" s="238">
        <v>231.43450000000001</v>
      </c>
      <c r="BK23" s="238">
        <v>251.54910000000001</v>
      </c>
      <c r="BL23" s="238">
        <v>245.3698</v>
      </c>
      <c r="BM23" s="238">
        <v>236.52950000000001</v>
      </c>
      <c r="BN23" s="238">
        <v>232.58500000000001</v>
      </c>
      <c r="BO23" s="238">
        <v>231.21870000000001</v>
      </c>
      <c r="BP23" s="238">
        <v>229.46190000000001</v>
      </c>
      <c r="BQ23" s="238">
        <v>227.72280000000001</v>
      </c>
      <c r="BR23" s="238">
        <v>220.7286</v>
      </c>
      <c r="BS23" s="238">
        <v>220.82980000000001</v>
      </c>
      <c r="BT23" s="238">
        <v>212.97200000000001</v>
      </c>
      <c r="BU23" s="238">
        <v>220.31880000000001</v>
      </c>
      <c r="BV23" s="238">
        <v>231.7637</v>
      </c>
    </row>
    <row r="24" spans="1:74" ht="11.15" customHeight="1" x14ac:dyDescent="0.25">
      <c r="A24" s="1"/>
      <c r="B24" s="6" t="s">
        <v>108</v>
      </c>
      <c r="C24" s="181"/>
      <c r="D24" s="181"/>
      <c r="E24" s="181"/>
      <c r="F24" s="181"/>
      <c r="G24" s="181"/>
      <c r="H24" s="181"/>
      <c r="I24" s="181"/>
      <c r="J24" s="181"/>
      <c r="K24" s="181"/>
      <c r="L24" s="181"/>
      <c r="M24" s="181"/>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1"/>
      <c r="AQ24" s="181"/>
      <c r="AR24" s="181"/>
      <c r="AS24" s="181"/>
      <c r="AT24" s="181"/>
      <c r="AU24" s="181"/>
      <c r="AV24" s="181"/>
      <c r="AW24" s="181"/>
      <c r="AX24" s="181"/>
      <c r="AY24" s="291"/>
      <c r="AZ24" s="291"/>
      <c r="BA24" s="291"/>
      <c r="BB24" s="291"/>
      <c r="BC24" s="291"/>
      <c r="BD24" s="291"/>
      <c r="BE24" s="291"/>
      <c r="BF24" s="291"/>
      <c r="BG24" s="291"/>
      <c r="BH24" s="291"/>
      <c r="BI24" s="291"/>
      <c r="BJ24" s="291"/>
      <c r="BK24" s="291"/>
      <c r="BL24" s="291"/>
      <c r="BM24" s="291"/>
      <c r="BN24" s="291"/>
      <c r="BO24" s="291"/>
      <c r="BP24" s="291"/>
      <c r="BQ24" s="291"/>
      <c r="BR24" s="291"/>
      <c r="BS24" s="291"/>
      <c r="BT24" s="291"/>
      <c r="BU24" s="291"/>
      <c r="BV24" s="291"/>
    </row>
    <row r="25" spans="1:74" ht="11.15" customHeight="1" x14ac:dyDescent="0.25">
      <c r="A25" s="1" t="s">
        <v>467</v>
      </c>
      <c r="B25" s="145" t="s">
        <v>106</v>
      </c>
      <c r="C25" s="54">
        <v>28.536999999999999</v>
      </c>
      <c r="D25" s="54">
        <v>26.396999999999998</v>
      </c>
      <c r="E25" s="54">
        <v>22.585000000000001</v>
      </c>
      <c r="F25" s="54">
        <v>22.888999999999999</v>
      </c>
      <c r="G25" s="54">
        <v>24.068999999999999</v>
      </c>
      <c r="H25" s="54">
        <v>23.495000000000001</v>
      </c>
      <c r="I25" s="54">
        <v>24.292999999999999</v>
      </c>
      <c r="J25" s="54">
        <v>25.151</v>
      </c>
      <c r="K25" s="54">
        <v>22.542999999999999</v>
      </c>
      <c r="L25" s="54">
        <v>25.205065000000001</v>
      </c>
      <c r="M25" s="54">
        <v>25.039054</v>
      </c>
      <c r="N25" s="54">
        <v>25.398053000000001</v>
      </c>
      <c r="O25" s="54">
        <v>22.952304999999999</v>
      </c>
      <c r="P25" s="54">
        <v>20.906077</v>
      </c>
      <c r="Q25" s="54">
        <v>20.273078000000002</v>
      </c>
      <c r="R25" s="54">
        <v>21.291778999999998</v>
      </c>
      <c r="S25" s="54">
        <v>20.651513999999999</v>
      </c>
      <c r="T25" s="54">
        <v>18.546299000000001</v>
      </c>
      <c r="U25" s="54">
        <v>17.830857000000002</v>
      </c>
      <c r="V25" s="54">
        <v>18.183273</v>
      </c>
      <c r="W25" s="54">
        <v>18.512231</v>
      </c>
      <c r="X25" s="54">
        <v>18.291882000000001</v>
      </c>
      <c r="Y25" s="54">
        <v>18.172886999999999</v>
      </c>
      <c r="Z25" s="54">
        <v>17.814738999999999</v>
      </c>
      <c r="AA25" s="54">
        <v>18.089321999999999</v>
      </c>
      <c r="AB25" s="54">
        <v>18.572253</v>
      </c>
      <c r="AC25" s="54">
        <v>17.260479</v>
      </c>
      <c r="AD25" s="54">
        <v>17.829722</v>
      </c>
      <c r="AE25" s="54">
        <v>17.282693999999999</v>
      </c>
      <c r="AF25" s="54">
        <v>17.135769</v>
      </c>
      <c r="AG25" s="54">
        <v>16.768424</v>
      </c>
      <c r="AH25" s="54">
        <v>17.034687000000002</v>
      </c>
      <c r="AI25" s="54">
        <v>17.622859999999999</v>
      </c>
      <c r="AJ25" s="54">
        <v>16.509627999999999</v>
      </c>
      <c r="AK25" s="54">
        <v>16.544924000000002</v>
      </c>
      <c r="AL25" s="54">
        <v>17.237877999999998</v>
      </c>
      <c r="AM25" s="54">
        <v>16.700402</v>
      </c>
      <c r="AN25" s="54">
        <v>17.173024000000002</v>
      </c>
      <c r="AO25" s="54">
        <v>14.706690999999999</v>
      </c>
      <c r="AP25" s="54">
        <v>15.698938999999999</v>
      </c>
      <c r="AQ25" s="54">
        <v>17.017837</v>
      </c>
      <c r="AR25" s="54">
        <v>17.573719000000001</v>
      </c>
      <c r="AS25" s="54">
        <v>15.173759</v>
      </c>
      <c r="AT25" s="54">
        <v>15.513403</v>
      </c>
      <c r="AU25" s="54">
        <v>15.338163</v>
      </c>
      <c r="AV25" s="54">
        <v>16.029544999999999</v>
      </c>
      <c r="AW25" s="54">
        <v>17.8</v>
      </c>
      <c r="AX25" s="54">
        <v>15.349383871000001</v>
      </c>
      <c r="AY25" s="238">
        <v>17.251709999999999</v>
      </c>
      <c r="AZ25" s="238">
        <v>16.738109999999999</v>
      </c>
      <c r="BA25" s="238">
        <v>14.766299999999999</v>
      </c>
      <c r="BB25" s="238">
        <v>14.633240000000001</v>
      </c>
      <c r="BC25" s="238">
        <v>16.99625</v>
      </c>
      <c r="BD25" s="238">
        <v>16.24399</v>
      </c>
      <c r="BE25" s="238">
        <v>15.33084</v>
      </c>
      <c r="BF25" s="238">
        <v>16.38185</v>
      </c>
      <c r="BG25" s="238">
        <v>15.200530000000001</v>
      </c>
      <c r="BH25" s="238">
        <v>15.35563</v>
      </c>
      <c r="BI25" s="238">
        <v>16.82535</v>
      </c>
      <c r="BJ25" s="238">
        <v>17.208469999999998</v>
      </c>
      <c r="BK25" s="238">
        <v>21.790520000000001</v>
      </c>
      <c r="BL25" s="238">
        <v>15.99596</v>
      </c>
      <c r="BM25" s="238">
        <v>14.60895</v>
      </c>
      <c r="BN25" s="238">
        <v>14.59737</v>
      </c>
      <c r="BO25" s="238">
        <v>16.684909999999999</v>
      </c>
      <c r="BP25" s="238">
        <v>16.493500000000001</v>
      </c>
      <c r="BQ25" s="238">
        <v>15.749090000000001</v>
      </c>
      <c r="BR25" s="238">
        <v>15.917310000000001</v>
      </c>
      <c r="BS25" s="238">
        <v>15.56996</v>
      </c>
      <c r="BT25" s="238">
        <v>16.616710000000001</v>
      </c>
      <c r="BU25" s="238">
        <v>17.09929</v>
      </c>
      <c r="BV25" s="238">
        <v>18.043019999999999</v>
      </c>
    </row>
    <row r="26" spans="1:74" ht="11.15" customHeight="1" x14ac:dyDescent="0.25">
      <c r="A26" s="1"/>
      <c r="B26" s="6" t="s">
        <v>109</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290"/>
      <c r="AZ26" s="290"/>
      <c r="BA26" s="290"/>
      <c r="BB26" s="290"/>
      <c r="BC26" s="290"/>
      <c r="BD26" s="290"/>
      <c r="BE26" s="290"/>
      <c r="BF26" s="290"/>
      <c r="BG26" s="290"/>
      <c r="BH26" s="290"/>
      <c r="BI26" s="290"/>
      <c r="BJ26" s="290"/>
      <c r="BK26" s="290"/>
      <c r="BL26" s="290"/>
      <c r="BM26" s="290"/>
      <c r="BN26" s="290"/>
      <c r="BO26" s="290"/>
      <c r="BP26" s="290"/>
      <c r="BQ26" s="290"/>
      <c r="BR26" s="290"/>
      <c r="BS26" s="290"/>
      <c r="BT26" s="290"/>
      <c r="BU26" s="290"/>
      <c r="BV26" s="290"/>
    </row>
    <row r="27" spans="1:74" ht="11.15" customHeight="1" x14ac:dyDescent="0.25">
      <c r="A27" s="1" t="s">
        <v>468</v>
      </c>
      <c r="B27" s="146" t="s">
        <v>106</v>
      </c>
      <c r="C27" s="55">
        <v>237.17400000000001</v>
      </c>
      <c r="D27" s="55">
        <v>226.69399999999999</v>
      </c>
      <c r="E27" s="55">
        <v>239.238</v>
      </c>
      <c r="F27" s="55">
        <v>235.57400000000001</v>
      </c>
      <c r="G27" s="55">
        <v>234.88300000000001</v>
      </c>
      <c r="H27" s="55">
        <v>230.98400000000001</v>
      </c>
      <c r="I27" s="55">
        <v>226.06700000000001</v>
      </c>
      <c r="J27" s="55">
        <v>212.38300000000001</v>
      </c>
      <c r="K27" s="55">
        <v>205.035</v>
      </c>
      <c r="L27" s="55">
        <v>202.41080199999999</v>
      </c>
      <c r="M27" s="55">
        <v>216.19064299999999</v>
      </c>
      <c r="N27" s="55">
        <v>217.99669599999999</v>
      </c>
      <c r="O27" s="55">
        <v>232.4093</v>
      </c>
      <c r="P27" s="55">
        <v>220.366952</v>
      </c>
      <c r="Q27" s="55">
        <v>217.573016</v>
      </c>
      <c r="R27" s="55">
        <v>217.33067199999999</v>
      </c>
      <c r="S27" s="55">
        <v>219.52420100000001</v>
      </c>
      <c r="T27" s="55">
        <v>218.739923</v>
      </c>
      <c r="U27" s="55">
        <v>212.933841</v>
      </c>
      <c r="V27" s="55">
        <v>207.36775900000001</v>
      </c>
      <c r="W27" s="55">
        <v>208.535327</v>
      </c>
      <c r="X27" s="55">
        <v>198.40450799999999</v>
      </c>
      <c r="Y27" s="55">
        <v>202.42472000000001</v>
      </c>
      <c r="Z27" s="55">
        <v>214.362798</v>
      </c>
      <c r="AA27" s="55">
        <v>233.692115</v>
      </c>
      <c r="AB27" s="55">
        <v>231.688783</v>
      </c>
      <c r="AC27" s="55">
        <v>221.24154200000001</v>
      </c>
      <c r="AD27" s="55">
        <v>212.18953099999999</v>
      </c>
      <c r="AE27" s="55">
        <v>203.43952100000001</v>
      </c>
      <c r="AF27" s="55">
        <v>203.88052099999999</v>
      </c>
      <c r="AG27" s="55">
        <v>208.36460199999999</v>
      </c>
      <c r="AH27" s="55">
        <v>198.55653799999999</v>
      </c>
      <c r="AI27" s="55">
        <v>191.89285100000001</v>
      </c>
      <c r="AJ27" s="55">
        <v>193.93474399999999</v>
      </c>
      <c r="AK27" s="55">
        <v>204.80927600000001</v>
      </c>
      <c r="AL27" s="55">
        <v>207.17227600000001</v>
      </c>
      <c r="AM27" s="55">
        <v>223.005323</v>
      </c>
      <c r="AN27" s="55">
        <v>225.12464800000001</v>
      </c>
      <c r="AO27" s="55">
        <v>210.625936</v>
      </c>
      <c r="AP27" s="55">
        <v>207.89215100000001</v>
      </c>
      <c r="AQ27" s="55">
        <v>205.09511499999999</v>
      </c>
      <c r="AR27" s="55">
        <v>205.58808099999999</v>
      </c>
      <c r="AS27" s="55">
        <v>206.876036</v>
      </c>
      <c r="AT27" s="55">
        <v>203.388057</v>
      </c>
      <c r="AU27" s="55">
        <v>212.28403599999999</v>
      </c>
      <c r="AV27" s="55">
        <v>202.51011299999999</v>
      </c>
      <c r="AW27" s="55">
        <v>205.804</v>
      </c>
      <c r="AX27" s="55">
        <v>222.75161935</v>
      </c>
      <c r="AY27" s="255">
        <v>232.89160000000001</v>
      </c>
      <c r="AZ27" s="255">
        <v>230.3441</v>
      </c>
      <c r="BA27" s="255">
        <v>219.03190000000001</v>
      </c>
      <c r="BB27" s="255">
        <v>215.3939</v>
      </c>
      <c r="BC27" s="255">
        <v>210.73330000000001</v>
      </c>
      <c r="BD27" s="255">
        <v>211.26240000000001</v>
      </c>
      <c r="BE27" s="255">
        <v>211.0103</v>
      </c>
      <c r="BF27" s="255">
        <v>204.65639999999999</v>
      </c>
      <c r="BG27" s="255">
        <v>204.85679999999999</v>
      </c>
      <c r="BH27" s="255">
        <v>200.09809999999999</v>
      </c>
      <c r="BI27" s="255">
        <v>206.10159999999999</v>
      </c>
      <c r="BJ27" s="255">
        <v>214.226</v>
      </c>
      <c r="BK27" s="255">
        <v>229.7586</v>
      </c>
      <c r="BL27" s="255">
        <v>229.37389999999999</v>
      </c>
      <c r="BM27" s="255">
        <v>221.9205</v>
      </c>
      <c r="BN27" s="255">
        <v>217.98769999999999</v>
      </c>
      <c r="BO27" s="255">
        <v>214.53370000000001</v>
      </c>
      <c r="BP27" s="255">
        <v>212.9684</v>
      </c>
      <c r="BQ27" s="255">
        <v>211.97380000000001</v>
      </c>
      <c r="BR27" s="255">
        <v>204.81129999999999</v>
      </c>
      <c r="BS27" s="255">
        <v>205.25980000000001</v>
      </c>
      <c r="BT27" s="255">
        <v>196.3553</v>
      </c>
      <c r="BU27" s="255">
        <v>203.21960000000001</v>
      </c>
      <c r="BV27" s="255">
        <v>213.72069999999999</v>
      </c>
    </row>
    <row r="28" spans="1:74" s="217" customFormat="1" ht="12" customHeight="1" x14ac:dyDescent="0.25">
      <c r="A28" s="1"/>
      <c r="B28" s="604" t="s">
        <v>783</v>
      </c>
      <c r="C28" s="605"/>
      <c r="D28" s="605"/>
      <c r="E28" s="605"/>
      <c r="F28" s="605"/>
      <c r="G28" s="605"/>
      <c r="H28" s="605"/>
      <c r="I28" s="605"/>
      <c r="J28" s="605"/>
      <c r="K28" s="605"/>
      <c r="L28" s="605"/>
      <c r="M28" s="605"/>
      <c r="N28" s="605"/>
      <c r="O28" s="605"/>
      <c r="P28" s="605"/>
      <c r="Q28" s="605"/>
      <c r="AY28" s="394"/>
      <c r="AZ28" s="394"/>
      <c r="BA28" s="394"/>
      <c r="BB28" s="394"/>
      <c r="BC28" s="394"/>
      <c r="BD28" s="394"/>
      <c r="BE28" s="394"/>
      <c r="BF28" s="394"/>
      <c r="BG28" s="394"/>
      <c r="BH28" s="394"/>
      <c r="BI28" s="394"/>
      <c r="BJ28" s="394"/>
    </row>
    <row r="29" spans="1:74" s="332" customFormat="1" ht="12" customHeight="1" x14ac:dyDescent="0.25">
      <c r="A29" s="331"/>
      <c r="B29" s="618" t="str">
        <f>"Notes: "&amp;"EIA completed modeling and analysis for this report on " &amp;Dates!$D$2&amp;"."</f>
        <v>Notes: EIA completed modeling and analysis for this report on Thursday January 4, 2024.</v>
      </c>
      <c r="C29" s="611"/>
      <c r="D29" s="611"/>
      <c r="E29" s="611"/>
      <c r="F29" s="611"/>
      <c r="G29" s="611"/>
      <c r="H29" s="611"/>
      <c r="I29" s="611"/>
      <c r="J29" s="611"/>
      <c r="K29" s="611"/>
      <c r="L29" s="611"/>
      <c r="M29" s="611"/>
      <c r="N29" s="611"/>
      <c r="O29" s="611"/>
      <c r="P29" s="611"/>
      <c r="Q29" s="611"/>
      <c r="AY29" s="395"/>
      <c r="AZ29" s="395"/>
      <c r="BA29" s="395"/>
      <c r="BB29" s="395"/>
      <c r="BC29" s="395"/>
      <c r="BD29" s="395"/>
      <c r="BE29" s="395"/>
      <c r="BF29" s="395"/>
      <c r="BG29" s="395"/>
      <c r="BH29" s="395"/>
      <c r="BI29" s="395"/>
      <c r="BJ29" s="395"/>
    </row>
    <row r="30" spans="1:74" s="332" customFormat="1" ht="12" customHeight="1" x14ac:dyDescent="0.25">
      <c r="A30" s="331"/>
      <c r="B30" s="610" t="s">
        <v>334</v>
      </c>
      <c r="C30" s="611"/>
      <c r="D30" s="611"/>
      <c r="E30" s="611"/>
      <c r="F30" s="611"/>
      <c r="G30" s="611"/>
      <c r="H30" s="611"/>
      <c r="I30" s="611"/>
      <c r="J30" s="611"/>
      <c r="K30" s="611"/>
      <c r="L30" s="611"/>
      <c r="M30" s="611"/>
      <c r="N30" s="611"/>
      <c r="O30" s="611"/>
      <c r="P30" s="611"/>
      <c r="Q30" s="611"/>
      <c r="AY30" s="395"/>
      <c r="AZ30" s="395"/>
      <c r="BA30" s="395"/>
      <c r="BB30" s="395"/>
      <c r="BC30" s="395"/>
      <c r="BD30" s="395"/>
      <c r="BE30" s="395"/>
      <c r="BF30" s="395"/>
      <c r="BG30" s="395"/>
      <c r="BH30" s="395"/>
      <c r="BI30" s="395"/>
      <c r="BJ30" s="395"/>
    </row>
    <row r="31" spans="1:74" s="217" customFormat="1" ht="12" customHeight="1" x14ac:dyDescent="0.25">
      <c r="A31" s="1"/>
      <c r="B31" s="612" t="s">
        <v>122</v>
      </c>
      <c r="C31" s="605"/>
      <c r="D31" s="605"/>
      <c r="E31" s="605"/>
      <c r="F31" s="605"/>
      <c r="G31" s="605"/>
      <c r="H31" s="605"/>
      <c r="I31" s="605"/>
      <c r="J31" s="605"/>
      <c r="K31" s="605"/>
      <c r="L31" s="605"/>
      <c r="M31" s="605"/>
      <c r="N31" s="605"/>
      <c r="O31" s="605"/>
      <c r="P31" s="605"/>
      <c r="Q31" s="605"/>
      <c r="AY31" s="394"/>
      <c r="AZ31" s="394"/>
      <c r="BA31" s="394"/>
      <c r="BB31" s="394"/>
      <c r="BC31" s="394"/>
      <c r="BD31" s="394"/>
      <c r="BE31" s="394"/>
      <c r="BF31" s="394"/>
      <c r="BG31" s="394"/>
      <c r="BH31" s="394"/>
      <c r="BI31" s="394"/>
      <c r="BJ31" s="394"/>
    </row>
    <row r="32" spans="1:74" s="332" customFormat="1" ht="12" customHeight="1" x14ac:dyDescent="0.25">
      <c r="A32" s="331"/>
      <c r="B32" s="607" t="s">
        <v>1368</v>
      </c>
      <c r="C32" s="600"/>
      <c r="D32" s="600"/>
      <c r="E32" s="600"/>
      <c r="F32" s="600"/>
      <c r="G32" s="600"/>
      <c r="H32" s="600"/>
      <c r="I32" s="600"/>
      <c r="J32" s="600"/>
      <c r="K32" s="600"/>
      <c r="L32" s="600"/>
      <c r="M32" s="600"/>
      <c r="N32" s="600"/>
      <c r="O32" s="600"/>
      <c r="P32" s="600"/>
      <c r="Q32" s="600"/>
      <c r="AY32" s="395"/>
      <c r="AZ32" s="395"/>
      <c r="BA32" s="395"/>
      <c r="BB32" s="395"/>
      <c r="BC32" s="395"/>
      <c r="BD32" s="395"/>
      <c r="BE32" s="395"/>
      <c r="BF32" s="395"/>
      <c r="BG32" s="395"/>
      <c r="BH32" s="395"/>
      <c r="BI32" s="395"/>
      <c r="BJ32" s="395"/>
    </row>
    <row r="33" spans="1:74" s="332" customFormat="1" ht="12" customHeight="1" x14ac:dyDescent="0.25">
      <c r="A33" s="331"/>
      <c r="B33" s="649" t="s">
        <v>814</v>
      </c>
      <c r="C33" s="600"/>
      <c r="D33" s="600"/>
      <c r="E33" s="600"/>
      <c r="F33" s="600"/>
      <c r="G33" s="600"/>
      <c r="H33" s="600"/>
      <c r="I33" s="600"/>
      <c r="J33" s="600"/>
      <c r="K33" s="600"/>
      <c r="L33" s="600"/>
      <c r="M33" s="600"/>
      <c r="N33" s="600"/>
      <c r="O33" s="600"/>
      <c r="P33" s="600"/>
      <c r="Q33" s="600"/>
      <c r="AY33" s="395"/>
      <c r="AZ33" s="395"/>
      <c r="BA33" s="395"/>
      <c r="BB33" s="395"/>
      <c r="BC33" s="395"/>
      <c r="BD33" s="395"/>
      <c r="BE33" s="395"/>
      <c r="BF33" s="395"/>
      <c r="BG33" s="395"/>
      <c r="BH33" s="395"/>
      <c r="BI33" s="395"/>
      <c r="BJ33" s="395"/>
    </row>
    <row r="34" spans="1:74" s="332" customFormat="1" ht="12" customHeight="1" x14ac:dyDescent="0.25">
      <c r="A34" s="331"/>
      <c r="B34" s="619" t="s">
        <v>815</v>
      </c>
      <c r="C34" s="620"/>
      <c r="D34" s="620"/>
      <c r="E34" s="620"/>
      <c r="F34" s="620"/>
      <c r="G34" s="620"/>
      <c r="H34" s="620"/>
      <c r="I34" s="620"/>
      <c r="J34" s="620"/>
      <c r="K34" s="620"/>
      <c r="L34" s="620"/>
      <c r="M34" s="620"/>
      <c r="N34" s="620"/>
      <c r="O34" s="620"/>
      <c r="P34" s="620"/>
      <c r="Q34" s="600"/>
      <c r="AY34" s="395"/>
      <c r="AZ34" s="395"/>
      <c r="BA34" s="395"/>
      <c r="BB34" s="395"/>
      <c r="BC34" s="395"/>
      <c r="BD34" s="395"/>
      <c r="BE34" s="395"/>
      <c r="BF34" s="395"/>
      <c r="BG34" s="395"/>
      <c r="BH34" s="395"/>
      <c r="BI34" s="395"/>
      <c r="BJ34" s="395"/>
    </row>
    <row r="35" spans="1:74" s="332" customFormat="1" ht="12" customHeight="1" x14ac:dyDescent="0.25">
      <c r="A35" s="331"/>
      <c r="B35" s="606" t="s">
        <v>816</v>
      </c>
      <c r="C35" s="608"/>
      <c r="D35" s="608"/>
      <c r="E35" s="608"/>
      <c r="F35" s="608"/>
      <c r="G35" s="608"/>
      <c r="H35" s="608"/>
      <c r="I35" s="608"/>
      <c r="J35" s="608"/>
      <c r="K35" s="608"/>
      <c r="L35" s="608"/>
      <c r="M35" s="608"/>
      <c r="N35" s="608"/>
      <c r="O35" s="608"/>
      <c r="P35" s="608"/>
      <c r="Q35" s="600"/>
      <c r="AY35" s="395"/>
      <c r="AZ35" s="395"/>
      <c r="BA35" s="395"/>
      <c r="BB35" s="395"/>
      <c r="BC35" s="395"/>
      <c r="BD35" s="395"/>
      <c r="BE35" s="395"/>
      <c r="BF35" s="395"/>
      <c r="BG35" s="395"/>
      <c r="BH35" s="395"/>
      <c r="BI35" s="395"/>
      <c r="BJ35" s="395"/>
    </row>
    <row r="36" spans="1:74" s="332" customFormat="1" ht="12" customHeight="1" x14ac:dyDescent="0.25">
      <c r="A36" s="331"/>
      <c r="B36" s="607" t="s">
        <v>802</v>
      </c>
      <c r="C36" s="608"/>
      <c r="D36" s="608"/>
      <c r="E36" s="608"/>
      <c r="F36" s="608"/>
      <c r="G36" s="608"/>
      <c r="H36" s="608"/>
      <c r="I36" s="608"/>
      <c r="J36" s="608"/>
      <c r="K36" s="608"/>
      <c r="L36" s="608"/>
      <c r="M36" s="608"/>
      <c r="N36" s="608"/>
      <c r="O36" s="608"/>
      <c r="P36" s="608"/>
      <c r="Q36" s="600"/>
      <c r="AY36" s="395"/>
      <c r="AZ36" s="395"/>
      <c r="BA36" s="395"/>
      <c r="BB36" s="395"/>
      <c r="BC36" s="395"/>
      <c r="BD36" s="395"/>
      <c r="BE36" s="395"/>
      <c r="BF36" s="395"/>
      <c r="BG36" s="395"/>
      <c r="BH36" s="395"/>
      <c r="BI36" s="395"/>
      <c r="BJ36" s="395"/>
    </row>
    <row r="37" spans="1:74" s="333" customFormat="1" ht="12" customHeight="1" x14ac:dyDescent="0.25">
      <c r="A37" s="322"/>
      <c r="B37" s="627" t="s">
        <v>1240</v>
      </c>
      <c r="C37" s="600"/>
      <c r="D37" s="600"/>
      <c r="E37" s="600"/>
      <c r="F37" s="600"/>
      <c r="G37" s="600"/>
      <c r="H37" s="600"/>
      <c r="I37" s="600"/>
      <c r="J37" s="600"/>
      <c r="K37" s="600"/>
      <c r="L37" s="600"/>
      <c r="M37" s="600"/>
      <c r="N37" s="600"/>
      <c r="O37" s="600"/>
      <c r="P37" s="600"/>
      <c r="Q37" s="600"/>
      <c r="AY37" s="396"/>
      <c r="AZ37" s="396"/>
      <c r="BA37" s="396"/>
      <c r="BB37" s="396"/>
      <c r="BC37" s="396"/>
      <c r="BD37" s="396"/>
      <c r="BE37" s="396"/>
      <c r="BF37" s="396"/>
      <c r="BG37" s="396"/>
      <c r="BH37" s="396"/>
      <c r="BI37" s="396"/>
      <c r="BJ37" s="396"/>
    </row>
    <row r="38" spans="1:74" x14ac:dyDescent="0.2">
      <c r="BD38" s="292"/>
      <c r="BE38" s="292"/>
      <c r="BF38" s="292"/>
      <c r="BK38" s="292"/>
      <c r="BL38" s="292"/>
      <c r="BM38" s="292"/>
      <c r="BN38" s="292"/>
      <c r="BO38" s="292"/>
      <c r="BP38" s="292"/>
      <c r="BQ38" s="292"/>
      <c r="BR38" s="292"/>
      <c r="BS38" s="292"/>
      <c r="BT38" s="292"/>
      <c r="BU38" s="292"/>
      <c r="BV38" s="292"/>
    </row>
    <row r="39" spans="1:74" x14ac:dyDescent="0.2">
      <c r="BK39" s="292"/>
      <c r="BL39" s="292"/>
      <c r="BM39" s="292"/>
      <c r="BN39" s="292"/>
      <c r="BO39" s="292"/>
      <c r="BP39" s="292"/>
      <c r="BQ39" s="292"/>
      <c r="BR39" s="292"/>
      <c r="BS39" s="292"/>
      <c r="BT39" s="292"/>
      <c r="BU39" s="292"/>
      <c r="BV39" s="292"/>
    </row>
    <row r="40" spans="1:74" x14ac:dyDescent="0.2">
      <c r="BK40" s="292"/>
      <c r="BL40" s="292"/>
      <c r="BM40" s="292"/>
      <c r="BN40" s="292"/>
      <c r="BO40" s="292"/>
      <c r="BP40" s="292"/>
      <c r="BQ40" s="292"/>
      <c r="BR40" s="292"/>
      <c r="BS40" s="292"/>
      <c r="BT40" s="292"/>
      <c r="BU40" s="292"/>
      <c r="BV40" s="292"/>
    </row>
    <row r="41" spans="1:74" x14ac:dyDescent="0.2">
      <c r="BK41" s="292"/>
      <c r="BL41" s="292"/>
      <c r="BM41" s="292"/>
      <c r="BN41" s="292"/>
      <c r="BO41" s="292"/>
      <c r="BP41" s="292"/>
      <c r="BQ41" s="292"/>
      <c r="BR41" s="292"/>
      <c r="BS41" s="292"/>
      <c r="BT41" s="292"/>
      <c r="BU41" s="292"/>
      <c r="BV41" s="292"/>
    </row>
    <row r="42" spans="1:74" x14ac:dyDescent="0.2">
      <c r="BK42" s="292"/>
      <c r="BL42" s="292"/>
      <c r="BM42" s="292"/>
      <c r="BN42" s="292"/>
      <c r="BO42" s="292"/>
      <c r="BP42" s="292"/>
      <c r="BQ42" s="292"/>
      <c r="BR42" s="292"/>
      <c r="BS42" s="292"/>
      <c r="BT42" s="292"/>
      <c r="BU42" s="292"/>
      <c r="BV42" s="292"/>
    </row>
    <row r="43" spans="1:74" x14ac:dyDescent="0.2">
      <c r="BK43" s="292"/>
      <c r="BL43" s="292"/>
      <c r="BM43" s="292"/>
      <c r="BN43" s="292"/>
      <c r="BO43" s="292"/>
      <c r="BP43" s="292"/>
      <c r="BQ43" s="292"/>
      <c r="BR43" s="292"/>
      <c r="BS43" s="292"/>
      <c r="BT43" s="292"/>
      <c r="BU43" s="292"/>
      <c r="BV43" s="292"/>
    </row>
    <row r="44" spans="1:74" x14ac:dyDescent="0.2">
      <c r="BK44" s="292"/>
      <c r="BL44" s="292"/>
      <c r="BM44" s="292"/>
      <c r="BN44" s="292"/>
      <c r="BO44" s="292"/>
      <c r="BP44" s="292"/>
      <c r="BQ44" s="292"/>
      <c r="BR44" s="292"/>
      <c r="BS44" s="292"/>
      <c r="BT44" s="292"/>
      <c r="BU44" s="292"/>
      <c r="BV44" s="292"/>
    </row>
    <row r="45" spans="1:74" x14ac:dyDescent="0.2">
      <c r="BK45" s="292"/>
      <c r="BL45" s="292"/>
      <c r="BM45" s="292"/>
      <c r="BN45" s="292"/>
      <c r="BO45" s="292"/>
      <c r="BP45" s="292"/>
      <c r="BQ45" s="292"/>
      <c r="BR45" s="292"/>
      <c r="BS45" s="292"/>
      <c r="BT45" s="292"/>
      <c r="BU45" s="292"/>
      <c r="BV45" s="292"/>
    </row>
    <row r="46" spans="1:74" x14ac:dyDescent="0.2">
      <c r="BK46" s="292"/>
      <c r="BL46" s="292"/>
      <c r="BM46" s="292"/>
      <c r="BN46" s="292"/>
      <c r="BO46" s="292"/>
      <c r="BP46" s="292"/>
      <c r="BQ46" s="292"/>
      <c r="BR46" s="292"/>
      <c r="BS46" s="292"/>
      <c r="BT46" s="292"/>
      <c r="BU46" s="292"/>
      <c r="BV46" s="292"/>
    </row>
    <row r="47" spans="1:74" x14ac:dyDescent="0.2">
      <c r="BK47" s="292"/>
      <c r="BL47" s="292"/>
      <c r="BM47" s="292"/>
      <c r="BN47" s="292"/>
      <c r="BO47" s="292"/>
      <c r="BP47" s="292"/>
      <c r="BQ47" s="292"/>
      <c r="BR47" s="292"/>
      <c r="BS47" s="292"/>
      <c r="BT47" s="292"/>
      <c r="BU47" s="292"/>
      <c r="BV47" s="292"/>
    </row>
    <row r="48" spans="1:74" x14ac:dyDescent="0.2">
      <c r="BK48" s="292"/>
      <c r="BL48" s="292"/>
      <c r="BM48" s="292"/>
      <c r="BN48" s="292"/>
      <c r="BO48" s="292"/>
      <c r="BP48" s="292"/>
      <c r="BQ48" s="292"/>
      <c r="BR48" s="292"/>
      <c r="BS48" s="292"/>
      <c r="BT48" s="292"/>
      <c r="BU48" s="292"/>
      <c r="BV48" s="292"/>
    </row>
    <row r="49" spans="63:74" x14ac:dyDescent="0.2">
      <c r="BK49" s="292"/>
      <c r="BL49" s="292"/>
      <c r="BM49" s="292"/>
      <c r="BN49" s="292"/>
      <c r="BO49" s="292"/>
      <c r="BP49" s="292"/>
      <c r="BQ49" s="292"/>
      <c r="BR49" s="292"/>
      <c r="BS49" s="292"/>
      <c r="BT49" s="292"/>
      <c r="BU49" s="292"/>
      <c r="BV49" s="292"/>
    </row>
    <row r="50" spans="63:74" x14ac:dyDescent="0.2">
      <c r="BK50" s="292"/>
      <c r="BL50" s="292"/>
      <c r="BM50" s="292"/>
      <c r="BN50" s="292"/>
      <c r="BO50" s="292"/>
      <c r="BP50" s="292"/>
      <c r="BQ50" s="292"/>
      <c r="BR50" s="292"/>
      <c r="BS50" s="292"/>
      <c r="BT50" s="292"/>
      <c r="BU50" s="292"/>
      <c r="BV50" s="292"/>
    </row>
    <row r="51" spans="63:74" x14ac:dyDescent="0.2">
      <c r="BK51" s="292"/>
      <c r="BL51" s="292"/>
      <c r="BM51" s="292"/>
      <c r="BN51" s="292"/>
      <c r="BO51" s="292"/>
      <c r="BP51" s="292"/>
      <c r="BQ51" s="292"/>
      <c r="BR51" s="292"/>
      <c r="BS51" s="292"/>
      <c r="BT51" s="292"/>
      <c r="BU51" s="292"/>
      <c r="BV51" s="292"/>
    </row>
    <row r="52" spans="63:74" x14ac:dyDescent="0.2">
      <c r="BK52" s="292"/>
      <c r="BL52" s="292"/>
      <c r="BM52" s="292"/>
      <c r="BN52" s="292"/>
      <c r="BO52" s="292"/>
      <c r="BP52" s="292"/>
      <c r="BQ52" s="292"/>
      <c r="BR52" s="292"/>
      <c r="BS52" s="292"/>
      <c r="BT52" s="292"/>
      <c r="BU52" s="292"/>
      <c r="BV52" s="292"/>
    </row>
    <row r="53" spans="63:74" x14ac:dyDescent="0.2">
      <c r="BK53" s="292"/>
      <c r="BL53" s="292"/>
      <c r="BM53" s="292"/>
      <c r="BN53" s="292"/>
      <c r="BO53" s="292"/>
      <c r="BP53" s="292"/>
      <c r="BQ53" s="292"/>
      <c r="BR53" s="292"/>
      <c r="BS53" s="292"/>
      <c r="BT53" s="292"/>
      <c r="BU53" s="292"/>
      <c r="BV53" s="292"/>
    </row>
    <row r="54" spans="63:74" x14ac:dyDescent="0.2">
      <c r="BK54" s="292"/>
      <c r="BL54" s="292"/>
      <c r="BM54" s="292"/>
      <c r="BN54" s="292"/>
      <c r="BO54" s="292"/>
      <c r="BP54" s="292"/>
      <c r="BQ54" s="292"/>
      <c r="BR54" s="292"/>
      <c r="BS54" s="292"/>
      <c r="BT54" s="292"/>
      <c r="BU54" s="292"/>
      <c r="BV54" s="292"/>
    </row>
    <row r="55" spans="63:74" x14ac:dyDescent="0.2">
      <c r="BK55" s="292"/>
      <c r="BL55" s="292"/>
      <c r="BM55" s="292"/>
      <c r="BN55" s="292"/>
      <c r="BO55" s="292"/>
      <c r="BP55" s="292"/>
      <c r="BQ55" s="292"/>
      <c r="BR55" s="292"/>
      <c r="BS55" s="292"/>
      <c r="BT55" s="292"/>
      <c r="BU55" s="292"/>
      <c r="BV55" s="292"/>
    </row>
    <row r="56" spans="63:74" x14ac:dyDescent="0.2">
      <c r="BK56" s="292"/>
      <c r="BL56" s="292"/>
      <c r="BM56" s="292"/>
      <c r="BN56" s="292"/>
      <c r="BO56" s="292"/>
      <c r="BP56" s="292"/>
      <c r="BQ56" s="292"/>
      <c r="BR56" s="292"/>
      <c r="BS56" s="292"/>
      <c r="BT56" s="292"/>
      <c r="BU56" s="292"/>
      <c r="BV56" s="292"/>
    </row>
    <row r="57" spans="63:74" x14ac:dyDescent="0.2">
      <c r="BK57" s="292"/>
      <c r="BL57" s="292"/>
      <c r="BM57" s="292"/>
      <c r="BN57" s="292"/>
      <c r="BO57" s="292"/>
      <c r="BP57" s="292"/>
      <c r="BQ57" s="292"/>
      <c r="BR57" s="292"/>
      <c r="BS57" s="292"/>
      <c r="BT57" s="292"/>
      <c r="BU57" s="292"/>
      <c r="BV57" s="292"/>
    </row>
    <row r="58" spans="63:74" x14ac:dyDescent="0.2">
      <c r="BK58" s="292"/>
      <c r="BL58" s="292"/>
      <c r="BM58" s="292"/>
      <c r="BN58" s="292"/>
      <c r="BO58" s="292"/>
      <c r="BP58" s="292"/>
      <c r="BQ58" s="292"/>
      <c r="BR58" s="292"/>
      <c r="BS58" s="292"/>
      <c r="BT58" s="292"/>
      <c r="BU58" s="292"/>
      <c r="BV58" s="292"/>
    </row>
    <row r="59" spans="63:74" x14ac:dyDescent="0.2">
      <c r="BK59" s="292"/>
      <c r="BL59" s="292"/>
      <c r="BM59" s="292"/>
      <c r="BN59" s="292"/>
      <c r="BO59" s="292"/>
      <c r="BP59" s="292"/>
      <c r="BQ59" s="292"/>
      <c r="BR59" s="292"/>
      <c r="BS59" s="292"/>
      <c r="BT59" s="292"/>
      <c r="BU59" s="292"/>
      <c r="BV59" s="292"/>
    </row>
    <row r="60" spans="63:74" x14ac:dyDescent="0.2">
      <c r="BK60" s="292"/>
      <c r="BL60" s="292"/>
      <c r="BM60" s="292"/>
      <c r="BN60" s="292"/>
      <c r="BO60" s="292"/>
      <c r="BP60" s="292"/>
      <c r="BQ60" s="292"/>
      <c r="BR60" s="292"/>
      <c r="BS60" s="292"/>
      <c r="BT60" s="292"/>
      <c r="BU60" s="292"/>
      <c r="BV60" s="292"/>
    </row>
    <row r="61" spans="63:74" x14ac:dyDescent="0.2">
      <c r="BK61" s="292"/>
      <c r="BL61" s="292"/>
      <c r="BM61" s="292"/>
      <c r="BN61" s="292"/>
      <c r="BO61" s="292"/>
      <c r="BP61" s="292"/>
      <c r="BQ61" s="292"/>
      <c r="BR61" s="292"/>
      <c r="BS61" s="292"/>
      <c r="BT61" s="292"/>
      <c r="BU61" s="292"/>
      <c r="BV61" s="292"/>
    </row>
    <row r="62" spans="63:74" x14ac:dyDescent="0.2">
      <c r="BK62" s="292"/>
      <c r="BL62" s="292"/>
      <c r="BM62" s="292"/>
      <c r="BN62" s="292"/>
      <c r="BO62" s="292"/>
      <c r="BP62" s="292"/>
      <c r="BQ62" s="292"/>
      <c r="BR62" s="292"/>
      <c r="BS62" s="292"/>
      <c r="BT62" s="292"/>
      <c r="BU62" s="292"/>
      <c r="BV62" s="292"/>
    </row>
    <row r="63" spans="63:74" x14ac:dyDescent="0.2">
      <c r="BK63" s="292"/>
      <c r="BL63" s="292"/>
      <c r="BM63" s="292"/>
      <c r="BN63" s="292"/>
      <c r="BO63" s="292"/>
      <c r="BP63" s="292"/>
      <c r="BQ63" s="292"/>
      <c r="BR63" s="292"/>
      <c r="BS63" s="292"/>
      <c r="BT63" s="292"/>
      <c r="BU63" s="292"/>
      <c r="BV63" s="292"/>
    </row>
    <row r="64" spans="63:74" x14ac:dyDescent="0.2">
      <c r="BK64" s="292"/>
      <c r="BL64" s="292"/>
      <c r="BM64" s="292"/>
      <c r="BN64" s="292"/>
      <c r="BO64" s="292"/>
      <c r="BP64" s="292"/>
      <c r="BQ64" s="292"/>
      <c r="BR64" s="292"/>
      <c r="BS64" s="292"/>
      <c r="BT64" s="292"/>
      <c r="BU64" s="292"/>
      <c r="BV64" s="292"/>
    </row>
    <row r="65" spans="63:74" x14ac:dyDescent="0.2">
      <c r="BK65" s="292"/>
      <c r="BL65" s="292"/>
      <c r="BM65" s="292"/>
      <c r="BN65" s="292"/>
      <c r="BO65" s="292"/>
      <c r="BP65" s="292"/>
      <c r="BQ65" s="292"/>
      <c r="BR65" s="292"/>
      <c r="BS65" s="292"/>
      <c r="BT65" s="292"/>
      <c r="BU65" s="292"/>
      <c r="BV65" s="292"/>
    </row>
    <row r="66" spans="63:74" x14ac:dyDescent="0.2">
      <c r="BK66" s="292"/>
      <c r="BL66" s="292"/>
      <c r="BM66" s="292"/>
      <c r="BN66" s="292"/>
      <c r="BO66" s="292"/>
      <c r="BP66" s="292"/>
      <c r="BQ66" s="292"/>
      <c r="BR66" s="292"/>
      <c r="BS66" s="292"/>
      <c r="BT66" s="292"/>
      <c r="BU66" s="292"/>
      <c r="BV66" s="292"/>
    </row>
    <row r="67" spans="63:74" x14ac:dyDescent="0.2">
      <c r="BK67" s="292"/>
      <c r="BL67" s="292"/>
      <c r="BM67" s="292"/>
      <c r="BN67" s="292"/>
      <c r="BO67" s="292"/>
      <c r="BP67" s="292"/>
      <c r="BQ67" s="292"/>
      <c r="BR67" s="292"/>
      <c r="BS67" s="292"/>
      <c r="BT67" s="292"/>
      <c r="BU67" s="292"/>
      <c r="BV67" s="292"/>
    </row>
    <row r="68" spans="63:74" x14ac:dyDescent="0.2">
      <c r="BK68" s="292"/>
      <c r="BL68" s="292"/>
      <c r="BM68" s="292"/>
      <c r="BN68" s="292"/>
      <c r="BO68" s="292"/>
      <c r="BP68" s="292"/>
      <c r="BQ68" s="292"/>
      <c r="BR68" s="292"/>
      <c r="BS68" s="292"/>
      <c r="BT68" s="292"/>
      <c r="BU68" s="292"/>
      <c r="BV68" s="292"/>
    </row>
    <row r="69" spans="63:74" x14ac:dyDescent="0.2">
      <c r="BK69" s="292"/>
      <c r="BL69" s="292"/>
      <c r="BM69" s="292"/>
      <c r="BN69" s="292"/>
      <c r="BO69" s="292"/>
      <c r="BP69" s="292"/>
      <c r="BQ69" s="292"/>
      <c r="BR69" s="292"/>
      <c r="BS69" s="292"/>
      <c r="BT69" s="292"/>
      <c r="BU69" s="292"/>
      <c r="BV69" s="292"/>
    </row>
    <row r="70" spans="63:74" x14ac:dyDescent="0.2">
      <c r="BK70" s="292"/>
      <c r="BL70" s="292"/>
      <c r="BM70" s="292"/>
      <c r="BN70" s="292"/>
      <c r="BO70" s="292"/>
      <c r="BP70" s="292"/>
      <c r="BQ70" s="292"/>
      <c r="BR70" s="292"/>
      <c r="BS70" s="292"/>
      <c r="BT70" s="292"/>
      <c r="BU70" s="292"/>
      <c r="BV70" s="292"/>
    </row>
    <row r="71" spans="63:74" x14ac:dyDescent="0.2">
      <c r="BK71" s="292"/>
      <c r="BL71" s="292"/>
      <c r="BM71" s="292"/>
      <c r="BN71" s="292"/>
      <c r="BO71" s="292"/>
      <c r="BP71" s="292"/>
      <c r="BQ71" s="292"/>
      <c r="BR71" s="292"/>
      <c r="BS71" s="292"/>
      <c r="BT71" s="292"/>
      <c r="BU71" s="292"/>
      <c r="BV71" s="292"/>
    </row>
    <row r="72" spans="63:74" x14ac:dyDescent="0.2">
      <c r="BK72" s="292"/>
      <c r="BL72" s="292"/>
      <c r="BM72" s="292"/>
      <c r="BN72" s="292"/>
      <c r="BO72" s="292"/>
      <c r="BP72" s="292"/>
      <c r="BQ72" s="292"/>
      <c r="BR72" s="292"/>
      <c r="BS72" s="292"/>
      <c r="BT72" s="292"/>
      <c r="BU72" s="292"/>
      <c r="BV72" s="292"/>
    </row>
    <row r="73" spans="63:74" x14ac:dyDescent="0.2">
      <c r="BK73" s="292"/>
      <c r="BL73" s="292"/>
      <c r="BM73" s="292"/>
      <c r="BN73" s="292"/>
      <c r="BO73" s="292"/>
      <c r="BP73" s="292"/>
      <c r="BQ73" s="292"/>
      <c r="BR73" s="292"/>
      <c r="BS73" s="292"/>
      <c r="BT73" s="292"/>
      <c r="BU73" s="292"/>
      <c r="BV73" s="292"/>
    </row>
    <row r="74" spans="63:74" x14ac:dyDescent="0.2">
      <c r="BK74" s="292"/>
      <c r="BL74" s="292"/>
      <c r="BM74" s="292"/>
      <c r="BN74" s="292"/>
      <c r="BO74" s="292"/>
      <c r="BP74" s="292"/>
      <c r="BQ74" s="292"/>
      <c r="BR74" s="292"/>
      <c r="BS74" s="292"/>
      <c r="BT74" s="292"/>
      <c r="BU74" s="292"/>
      <c r="BV74" s="292"/>
    </row>
    <row r="75" spans="63:74" x14ac:dyDescent="0.2">
      <c r="BK75" s="292"/>
      <c r="BL75" s="292"/>
      <c r="BM75" s="292"/>
      <c r="BN75" s="292"/>
      <c r="BO75" s="292"/>
      <c r="BP75" s="292"/>
      <c r="BQ75" s="292"/>
      <c r="BR75" s="292"/>
      <c r="BS75" s="292"/>
      <c r="BT75" s="292"/>
      <c r="BU75" s="292"/>
      <c r="BV75" s="292"/>
    </row>
    <row r="76" spans="63:74" x14ac:dyDescent="0.2">
      <c r="BK76" s="292"/>
      <c r="BL76" s="292"/>
      <c r="BM76" s="292"/>
      <c r="BN76" s="292"/>
      <c r="BO76" s="292"/>
      <c r="BP76" s="292"/>
      <c r="BQ76" s="292"/>
      <c r="BR76" s="292"/>
      <c r="BS76" s="292"/>
      <c r="BT76" s="292"/>
      <c r="BU76" s="292"/>
      <c r="BV76" s="292"/>
    </row>
    <row r="77" spans="63:74" x14ac:dyDescent="0.2">
      <c r="BK77" s="292"/>
      <c r="BL77" s="292"/>
      <c r="BM77" s="292"/>
      <c r="BN77" s="292"/>
      <c r="BO77" s="292"/>
      <c r="BP77" s="292"/>
      <c r="BQ77" s="292"/>
      <c r="BR77" s="292"/>
      <c r="BS77" s="292"/>
      <c r="BT77" s="292"/>
      <c r="BU77" s="292"/>
      <c r="BV77" s="292"/>
    </row>
    <row r="78" spans="63:74" x14ac:dyDescent="0.2">
      <c r="BK78" s="292"/>
      <c r="BL78" s="292"/>
      <c r="BM78" s="292"/>
      <c r="BN78" s="292"/>
      <c r="BO78" s="292"/>
      <c r="BP78" s="292"/>
      <c r="BQ78" s="292"/>
      <c r="BR78" s="292"/>
      <c r="BS78" s="292"/>
      <c r="BT78" s="292"/>
      <c r="BU78" s="292"/>
      <c r="BV78" s="292"/>
    </row>
    <row r="79" spans="63:74" x14ac:dyDescent="0.2">
      <c r="BK79" s="292"/>
      <c r="BL79" s="292"/>
      <c r="BM79" s="292"/>
      <c r="BN79" s="292"/>
      <c r="BO79" s="292"/>
      <c r="BP79" s="292"/>
      <c r="BQ79" s="292"/>
      <c r="BR79" s="292"/>
      <c r="BS79" s="292"/>
      <c r="BT79" s="292"/>
      <c r="BU79" s="292"/>
      <c r="BV79" s="292"/>
    </row>
    <row r="80" spans="63:74" x14ac:dyDescent="0.2">
      <c r="BK80" s="292"/>
      <c r="BL80" s="292"/>
      <c r="BM80" s="292"/>
      <c r="BN80" s="292"/>
      <c r="BO80" s="292"/>
      <c r="BP80" s="292"/>
      <c r="BQ80" s="292"/>
      <c r="BR80" s="292"/>
      <c r="BS80" s="292"/>
      <c r="BT80" s="292"/>
      <c r="BU80" s="292"/>
      <c r="BV80" s="292"/>
    </row>
    <row r="81" spans="63:74" x14ac:dyDescent="0.2">
      <c r="BK81" s="292"/>
      <c r="BL81" s="292"/>
      <c r="BM81" s="292"/>
      <c r="BN81" s="292"/>
      <c r="BO81" s="292"/>
      <c r="BP81" s="292"/>
      <c r="BQ81" s="292"/>
      <c r="BR81" s="292"/>
      <c r="BS81" s="292"/>
      <c r="BT81" s="292"/>
      <c r="BU81" s="292"/>
      <c r="BV81" s="292"/>
    </row>
    <row r="82" spans="63:74" x14ac:dyDescent="0.2">
      <c r="BK82" s="292"/>
      <c r="BL82" s="292"/>
      <c r="BM82" s="292"/>
      <c r="BN82" s="292"/>
      <c r="BO82" s="292"/>
      <c r="BP82" s="292"/>
      <c r="BQ82" s="292"/>
      <c r="BR82" s="292"/>
      <c r="BS82" s="292"/>
      <c r="BT82" s="292"/>
      <c r="BU82" s="292"/>
      <c r="BV82" s="292"/>
    </row>
    <row r="83" spans="63:74" x14ac:dyDescent="0.2">
      <c r="BK83" s="292"/>
      <c r="BL83" s="292"/>
      <c r="BM83" s="292"/>
      <c r="BN83" s="292"/>
      <c r="BO83" s="292"/>
      <c r="BP83" s="292"/>
      <c r="BQ83" s="292"/>
      <c r="BR83" s="292"/>
      <c r="BS83" s="292"/>
      <c r="BT83" s="292"/>
      <c r="BU83" s="292"/>
      <c r="BV83" s="292"/>
    </row>
    <row r="84" spans="63:74" x14ac:dyDescent="0.2">
      <c r="BK84" s="292"/>
      <c r="BL84" s="292"/>
      <c r="BM84" s="292"/>
      <c r="BN84" s="292"/>
      <c r="BO84" s="292"/>
      <c r="BP84" s="292"/>
      <c r="BQ84" s="292"/>
      <c r="BR84" s="292"/>
      <c r="BS84" s="292"/>
      <c r="BT84" s="292"/>
      <c r="BU84" s="292"/>
      <c r="BV84" s="292"/>
    </row>
    <row r="85" spans="63:74" x14ac:dyDescent="0.2">
      <c r="BK85" s="292"/>
      <c r="BL85" s="292"/>
      <c r="BM85" s="292"/>
      <c r="BN85" s="292"/>
      <c r="BO85" s="292"/>
      <c r="BP85" s="292"/>
      <c r="BQ85" s="292"/>
      <c r="BR85" s="292"/>
      <c r="BS85" s="292"/>
      <c r="BT85" s="292"/>
      <c r="BU85" s="292"/>
      <c r="BV85" s="292"/>
    </row>
    <row r="86" spans="63:74" x14ac:dyDescent="0.2">
      <c r="BK86" s="292"/>
      <c r="BL86" s="292"/>
      <c r="BM86" s="292"/>
      <c r="BN86" s="292"/>
      <c r="BO86" s="292"/>
      <c r="BP86" s="292"/>
      <c r="BQ86" s="292"/>
      <c r="BR86" s="292"/>
      <c r="BS86" s="292"/>
      <c r="BT86" s="292"/>
      <c r="BU86" s="292"/>
      <c r="BV86" s="292"/>
    </row>
    <row r="87" spans="63:74" x14ac:dyDescent="0.2">
      <c r="BK87" s="292"/>
      <c r="BL87" s="292"/>
      <c r="BM87" s="292"/>
      <c r="BN87" s="292"/>
      <c r="BO87" s="292"/>
      <c r="BP87" s="292"/>
      <c r="BQ87" s="292"/>
      <c r="BR87" s="292"/>
      <c r="BS87" s="292"/>
      <c r="BT87" s="292"/>
      <c r="BU87" s="292"/>
      <c r="BV87" s="292"/>
    </row>
    <row r="88" spans="63:74" x14ac:dyDescent="0.2">
      <c r="BK88" s="292"/>
      <c r="BL88" s="292"/>
      <c r="BM88" s="292"/>
      <c r="BN88" s="292"/>
      <c r="BO88" s="292"/>
      <c r="BP88" s="292"/>
      <c r="BQ88" s="292"/>
      <c r="BR88" s="292"/>
      <c r="BS88" s="292"/>
      <c r="BT88" s="292"/>
      <c r="BU88" s="292"/>
      <c r="BV88" s="292"/>
    </row>
    <row r="89" spans="63:74" x14ac:dyDescent="0.2">
      <c r="BK89" s="292"/>
      <c r="BL89" s="292"/>
      <c r="BM89" s="292"/>
      <c r="BN89" s="292"/>
      <c r="BO89" s="292"/>
      <c r="BP89" s="292"/>
      <c r="BQ89" s="292"/>
      <c r="BR89" s="292"/>
      <c r="BS89" s="292"/>
      <c r="BT89" s="292"/>
      <c r="BU89" s="292"/>
      <c r="BV89" s="292"/>
    </row>
    <row r="90" spans="63:74" x14ac:dyDescent="0.2">
      <c r="BK90" s="292"/>
      <c r="BL90" s="292"/>
      <c r="BM90" s="292"/>
      <c r="BN90" s="292"/>
      <c r="BO90" s="292"/>
      <c r="BP90" s="292"/>
      <c r="BQ90" s="292"/>
      <c r="BR90" s="292"/>
      <c r="BS90" s="292"/>
      <c r="BT90" s="292"/>
      <c r="BU90" s="292"/>
      <c r="BV90" s="292"/>
    </row>
    <row r="91" spans="63:74" x14ac:dyDescent="0.2">
      <c r="BK91" s="292"/>
      <c r="BL91" s="292"/>
      <c r="BM91" s="292"/>
      <c r="BN91" s="292"/>
      <c r="BO91" s="292"/>
      <c r="BP91" s="292"/>
      <c r="BQ91" s="292"/>
      <c r="BR91" s="292"/>
      <c r="BS91" s="292"/>
      <c r="BT91" s="292"/>
      <c r="BU91" s="292"/>
      <c r="BV91" s="292"/>
    </row>
    <row r="92" spans="63:74" x14ac:dyDescent="0.2">
      <c r="BK92" s="292"/>
      <c r="BL92" s="292"/>
      <c r="BM92" s="292"/>
      <c r="BN92" s="292"/>
      <c r="BO92" s="292"/>
      <c r="BP92" s="292"/>
      <c r="BQ92" s="292"/>
      <c r="BR92" s="292"/>
      <c r="BS92" s="292"/>
      <c r="BT92" s="292"/>
      <c r="BU92" s="292"/>
      <c r="BV92" s="292"/>
    </row>
    <row r="93" spans="63:74" x14ac:dyDescent="0.2">
      <c r="BK93" s="292"/>
      <c r="BL93" s="292"/>
      <c r="BM93" s="292"/>
      <c r="BN93" s="292"/>
      <c r="BO93" s="292"/>
      <c r="BP93" s="292"/>
      <c r="BQ93" s="292"/>
      <c r="BR93" s="292"/>
      <c r="BS93" s="292"/>
      <c r="BT93" s="292"/>
      <c r="BU93" s="292"/>
      <c r="BV93" s="292"/>
    </row>
    <row r="94" spans="63:74" x14ac:dyDescent="0.2">
      <c r="BK94" s="292"/>
      <c r="BL94" s="292"/>
      <c r="BM94" s="292"/>
      <c r="BN94" s="292"/>
      <c r="BO94" s="292"/>
      <c r="BP94" s="292"/>
      <c r="BQ94" s="292"/>
      <c r="BR94" s="292"/>
      <c r="BS94" s="292"/>
      <c r="BT94" s="292"/>
      <c r="BU94" s="292"/>
      <c r="BV94" s="292"/>
    </row>
    <row r="95" spans="63:74" x14ac:dyDescent="0.2">
      <c r="BK95" s="292"/>
      <c r="BL95" s="292"/>
      <c r="BM95" s="292"/>
      <c r="BN95" s="292"/>
      <c r="BO95" s="292"/>
      <c r="BP95" s="292"/>
      <c r="BQ95" s="292"/>
      <c r="BR95" s="292"/>
      <c r="BS95" s="292"/>
      <c r="BT95" s="292"/>
      <c r="BU95" s="292"/>
      <c r="BV95" s="292"/>
    </row>
    <row r="96" spans="63:74" x14ac:dyDescent="0.2">
      <c r="BK96" s="292"/>
      <c r="BL96" s="292"/>
      <c r="BM96" s="292"/>
      <c r="BN96" s="292"/>
      <c r="BO96" s="292"/>
      <c r="BP96" s="292"/>
      <c r="BQ96" s="292"/>
      <c r="BR96" s="292"/>
      <c r="BS96" s="292"/>
      <c r="BT96" s="292"/>
      <c r="BU96" s="292"/>
      <c r="BV96" s="292"/>
    </row>
    <row r="97" spans="63:74" x14ac:dyDescent="0.2">
      <c r="BK97" s="292"/>
      <c r="BL97" s="292"/>
      <c r="BM97" s="292"/>
      <c r="BN97" s="292"/>
      <c r="BO97" s="292"/>
      <c r="BP97" s="292"/>
      <c r="BQ97" s="292"/>
      <c r="BR97" s="292"/>
      <c r="BS97" s="292"/>
      <c r="BT97" s="292"/>
      <c r="BU97" s="292"/>
      <c r="BV97" s="292"/>
    </row>
    <row r="98" spans="63:74" x14ac:dyDescent="0.2">
      <c r="BK98" s="292"/>
      <c r="BL98" s="292"/>
      <c r="BM98" s="292"/>
      <c r="BN98" s="292"/>
      <c r="BO98" s="292"/>
      <c r="BP98" s="292"/>
      <c r="BQ98" s="292"/>
      <c r="BR98" s="292"/>
      <c r="BS98" s="292"/>
      <c r="BT98" s="292"/>
      <c r="BU98" s="292"/>
      <c r="BV98" s="292"/>
    </row>
    <row r="99" spans="63:74" x14ac:dyDescent="0.2">
      <c r="BK99" s="292"/>
      <c r="BL99" s="292"/>
      <c r="BM99" s="292"/>
      <c r="BN99" s="292"/>
      <c r="BO99" s="292"/>
      <c r="BP99" s="292"/>
      <c r="BQ99" s="292"/>
      <c r="BR99" s="292"/>
      <c r="BS99" s="292"/>
      <c r="BT99" s="292"/>
      <c r="BU99" s="292"/>
      <c r="BV99" s="292"/>
    </row>
    <row r="100" spans="63:74" x14ac:dyDescent="0.2">
      <c r="BK100" s="292"/>
      <c r="BL100" s="292"/>
      <c r="BM100" s="292"/>
      <c r="BN100" s="292"/>
      <c r="BO100" s="292"/>
      <c r="BP100" s="292"/>
      <c r="BQ100" s="292"/>
      <c r="BR100" s="292"/>
      <c r="BS100" s="292"/>
      <c r="BT100" s="292"/>
      <c r="BU100" s="292"/>
      <c r="BV100" s="292"/>
    </row>
    <row r="101" spans="63:74" x14ac:dyDescent="0.2">
      <c r="BK101" s="292"/>
      <c r="BL101" s="292"/>
      <c r="BM101" s="292"/>
      <c r="BN101" s="292"/>
      <c r="BO101" s="292"/>
      <c r="BP101" s="292"/>
      <c r="BQ101" s="292"/>
      <c r="BR101" s="292"/>
      <c r="BS101" s="292"/>
      <c r="BT101" s="292"/>
      <c r="BU101" s="292"/>
      <c r="BV101" s="292"/>
    </row>
    <row r="102" spans="63:74" x14ac:dyDescent="0.2">
      <c r="BK102" s="292"/>
      <c r="BL102" s="292"/>
      <c r="BM102" s="292"/>
      <c r="BN102" s="292"/>
      <c r="BO102" s="292"/>
      <c r="BP102" s="292"/>
      <c r="BQ102" s="292"/>
      <c r="BR102" s="292"/>
      <c r="BS102" s="292"/>
      <c r="BT102" s="292"/>
      <c r="BU102" s="292"/>
      <c r="BV102" s="292"/>
    </row>
    <row r="103" spans="63:74" x14ac:dyDescent="0.2">
      <c r="BK103" s="292"/>
      <c r="BL103" s="292"/>
      <c r="BM103" s="292"/>
      <c r="BN103" s="292"/>
      <c r="BO103" s="292"/>
      <c r="BP103" s="292"/>
      <c r="BQ103" s="292"/>
      <c r="BR103" s="292"/>
      <c r="BS103" s="292"/>
      <c r="BT103" s="292"/>
      <c r="BU103" s="292"/>
      <c r="BV103" s="292"/>
    </row>
    <row r="104" spans="63:74" x14ac:dyDescent="0.2">
      <c r="BK104" s="292"/>
      <c r="BL104" s="292"/>
      <c r="BM104" s="292"/>
      <c r="BN104" s="292"/>
      <c r="BO104" s="292"/>
      <c r="BP104" s="292"/>
      <c r="BQ104" s="292"/>
      <c r="BR104" s="292"/>
      <c r="BS104" s="292"/>
      <c r="BT104" s="292"/>
      <c r="BU104" s="292"/>
      <c r="BV104" s="292"/>
    </row>
    <row r="105" spans="63:74" x14ac:dyDescent="0.2">
      <c r="BK105" s="292"/>
      <c r="BL105" s="292"/>
      <c r="BM105" s="292"/>
      <c r="BN105" s="292"/>
      <c r="BO105" s="292"/>
      <c r="BP105" s="292"/>
      <c r="BQ105" s="292"/>
      <c r="BR105" s="292"/>
      <c r="BS105" s="292"/>
      <c r="BT105" s="292"/>
      <c r="BU105" s="292"/>
      <c r="BV105" s="292"/>
    </row>
    <row r="106" spans="63:74" x14ac:dyDescent="0.2">
      <c r="BK106" s="292"/>
      <c r="BL106" s="292"/>
      <c r="BM106" s="292"/>
      <c r="BN106" s="292"/>
      <c r="BO106" s="292"/>
      <c r="BP106" s="292"/>
      <c r="BQ106" s="292"/>
      <c r="BR106" s="292"/>
      <c r="BS106" s="292"/>
      <c r="BT106" s="292"/>
      <c r="BU106" s="292"/>
      <c r="BV106" s="292"/>
    </row>
    <row r="107" spans="63:74" x14ac:dyDescent="0.2">
      <c r="BK107" s="292"/>
      <c r="BL107" s="292"/>
      <c r="BM107" s="292"/>
      <c r="BN107" s="292"/>
      <c r="BO107" s="292"/>
      <c r="BP107" s="292"/>
      <c r="BQ107" s="292"/>
      <c r="BR107" s="292"/>
      <c r="BS107" s="292"/>
      <c r="BT107" s="292"/>
      <c r="BU107" s="292"/>
      <c r="BV107" s="292"/>
    </row>
    <row r="108" spans="63:74" x14ac:dyDescent="0.2">
      <c r="BK108" s="292"/>
      <c r="BL108" s="292"/>
      <c r="BM108" s="292"/>
      <c r="BN108" s="292"/>
      <c r="BO108" s="292"/>
      <c r="BP108" s="292"/>
      <c r="BQ108" s="292"/>
      <c r="BR108" s="292"/>
      <c r="BS108" s="292"/>
      <c r="BT108" s="292"/>
      <c r="BU108" s="292"/>
      <c r="BV108" s="292"/>
    </row>
    <row r="109" spans="63:74" x14ac:dyDescent="0.2">
      <c r="BK109" s="292"/>
      <c r="BL109" s="292"/>
      <c r="BM109" s="292"/>
      <c r="BN109" s="292"/>
      <c r="BO109" s="292"/>
      <c r="BP109" s="292"/>
      <c r="BQ109" s="292"/>
      <c r="BR109" s="292"/>
      <c r="BS109" s="292"/>
      <c r="BT109" s="292"/>
      <c r="BU109" s="292"/>
      <c r="BV109" s="292"/>
    </row>
    <row r="110" spans="63:74" x14ac:dyDescent="0.2">
      <c r="BK110" s="292"/>
      <c r="BL110" s="292"/>
      <c r="BM110" s="292"/>
      <c r="BN110" s="292"/>
      <c r="BO110" s="292"/>
      <c r="BP110" s="292"/>
      <c r="BQ110" s="292"/>
      <c r="BR110" s="292"/>
      <c r="BS110" s="292"/>
      <c r="BT110" s="292"/>
      <c r="BU110" s="292"/>
      <c r="BV110" s="292"/>
    </row>
    <row r="111" spans="63:74" x14ac:dyDescent="0.2">
      <c r="BK111" s="292"/>
      <c r="BL111" s="292"/>
      <c r="BM111" s="292"/>
      <c r="BN111" s="292"/>
      <c r="BO111" s="292"/>
      <c r="BP111" s="292"/>
      <c r="BQ111" s="292"/>
      <c r="BR111" s="292"/>
      <c r="BS111" s="292"/>
      <c r="BT111" s="292"/>
      <c r="BU111" s="292"/>
      <c r="BV111" s="292"/>
    </row>
    <row r="112" spans="63:74" x14ac:dyDescent="0.2">
      <c r="BK112" s="292"/>
      <c r="BL112" s="292"/>
      <c r="BM112" s="292"/>
      <c r="BN112" s="292"/>
      <c r="BO112" s="292"/>
      <c r="BP112" s="292"/>
      <c r="BQ112" s="292"/>
      <c r="BR112" s="292"/>
      <c r="BS112" s="292"/>
      <c r="BT112" s="292"/>
      <c r="BU112" s="292"/>
      <c r="BV112" s="292"/>
    </row>
    <row r="113" spans="63:74" x14ac:dyDescent="0.2">
      <c r="BK113" s="292"/>
      <c r="BL113" s="292"/>
      <c r="BM113" s="292"/>
      <c r="BN113" s="292"/>
      <c r="BO113" s="292"/>
      <c r="BP113" s="292"/>
      <c r="BQ113" s="292"/>
      <c r="BR113" s="292"/>
      <c r="BS113" s="292"/>
      <c r="BT113" s="292"/>
      <c r="BU113" s="292"/>
      <c r="BV113" s="292"/>
    </row>
    <row r="114" spans="63:74" x14ac:dyDescent="0.2">
      <c r="BK114" s="292"/>
      <c r="BL114" s="292"/>
      <c r="BM114" s="292"/>
      <c r="BN114" s="292"/>
      <c r="BO114" s="292"/>
      <c r="BP114" s="292"/>
      <c r="BQ114" s="292"/>
      <c r="BR114" s="292"/>
      <c r="BS114" s="292"/>
      <c r="BT114" s="292"/>
      <c r="BU114" s="292"/>
      <c r="BV114" s="292"/>
    </row>
    <row r="115" spans="63:74" x14ac:dyDescent="0.2">
      <c r="BK115" s="292"/>
      <c r="BL115" s="292"/>
      <c r="BM115" s="292"/>
      <c r="BN115" s="292"/>
      <c r="BO115" s="292"/>
      <c r="BP115" s="292"/>
      <c r="BQ115" s="292"/>
      <c r="BR115" s="292"/>
      <c r="BS115" s="292"/>
      <c r="BT115" s="292"/>
      <c r="BU115" s="292"/>
      <c r="BV115" s="292"/>
    </row>
    <row r="116" spans="63:74" x14ac:dyDescent="0.2">
      <c r="BK116" s="292"/>
      <c r="BL116" s="292"/>
      <c r="BM116" s="292"/>
      <c r="BN116" s="292"/>
      <c r="BO116" s="292"/>
      <c r="BP116" s="292"/>
      <c r="BQ116" s="292"/>
      <c r="BR116" s="292"/>
      <c r="BS116" s="292"/>
      <c r="BT116" s="292"/>
      <c r="BU116" s="292"/>
      <c r="BV116" s="292"/>
    </row>
    <row r="117" spans="63:74" x14ac:dyDescent="0.2">
      <c r="BK117" s="292"/>
      <c r="BL117" s="292"/>
      <c r="BM117" s="292"/>
      <c r="BN117" s="292"/>
      <c r="BO117" s="292"/>
      <c r="BP117" s="292"/>
      <c r="BQ117" s="292"/>
      <c r="BR117" s="292"/>
      <c r="BS117" s="292"/>
      <c r="BT117" s="292"/>
      <c r="BU117" s="292"/>
      <c r="BV117" s="292"/>
    </row>
    <row r="118" spans="63:74" x14ac:dyDescent="0.2">
      <c r="BK118" s="292"/>
      <c r="BL118" s="292"/>
      <c r="BM118" s="292"/>
      <c r="BN118" s="292"/>
      <c r="BO118" s="292"/>
      <c r="BP118" s="292"/>
      <c r="BQ118" s="292"/>
      <c r="BR118" s="292"/>
      <c r="BS118" s="292"/>
      <c r="BT118" s="292"/>
      <c r="BU118" s="292"/>
      <c r="BV118" s="292"/>
    </row>
    <row r="119" spans="63:74" x14ac:dyDescent="0.2">
      <c r="BK119" s="292"/>
      <c r="BL119" s="292"/>
      <c r="BM119" s="292"/>
      <c r="BN119" s="292"/>
      <c r="BO119" s="292"/>
      <c r="BP119" s="292"/>
      <c r="BQ119" s="292"/>
      <c r="BR119" s="292"/>
      <c r="BS119" s="292"/>
      <c r="BT119" s="292"/>
      <c r="BU119" s="292"/>
      <c r="BV119" s="292"/>
    </row>
    <row r="120" spans="63:74" x14ac:dyDescent="0.2">
      <c r="BK120" s="292"/>
      <c r="BL120" s="292"/>
      <c r="BM120" s="292"/>
      <c r="BN120" s="292"/>
      <c r="BO120" s="292"/>
      <c r="BP120" s="292"/>
      <c r="BQ120" s="292"/>
      <c r="BR120" s="292"/>
      <c r="BS120" s="292"/>
      <c r="BT120" s="292"/>
      <c r="BU120" s="292"/>
      <c r="BV120" s="292"/>
    </row>
    <row r="121" spans="63:74" x14ac:dyDescent="0.2">
      <c r="BK121" s="292"/>
      <c r="BL121" s="292"/>
      <c r="BM121" s="292"/>
      <c r="BN121" s="292"/>
      <c r="BO121" s="292"/>
      <c r="BP121" s="292"/>
      <c r="BQ121" s="292"/>
      <c r="BR121" s="292"/>
      <c r="BS121" s="292"/>
      <c r="BT121" s="292"/>
      <c r="BU121" s="292"/>
      <c r="BV121" s="292"/>
    </row>
    <row r="122" spans="63:74" x14ac:dyDescent="0.2">
      <c r="BK122" s="292"/>
      <c r="BL122" s="292"/>
      <c r="BM122" s="292"/>
      <c r="BN122" s="292"/>
      <c r="BO122" s="292"/>
      <c r="BP122" s="292"/>
      <c r="BQ122" s="292"/>
      <c r="BR122" s="292"/>
      <c r="BS122" s="292"/>
      <c r="BT122" s="292"/>
      <c r="BU122" s="292"/>
      <c r="BV122" s="292"/>
    </row>
    <row r="123" spans="63:74" x14ac:dyDescent="0.2">
      <c r="BK123" s="292"/>
      <c r="BL123" s="292"/>
      <c r="BM123" s="292"/>
      <c r="BN123" s="292"/>
      <c r="BO123" s="292"/>
      <c r="BP123" s="292"/>
      <c r="BQ123" s="292"/>
      <c r="BR123" s="292"/>
      <c r="BS123" s="292"/>
      <c r="BT123" s="292"/>
      <c r="BU123" s="292"/>
      <c r="BV123" s="292"/>
    </row>
    <row r="124" spans="63:74" x14ac:dyDescent="0.2">
      <c r="BK124" s="292"/>
      <c r="BL124" s="292"/>
      <c r="BM124" s="292"/>
      <c r="BN124" s="292"/>
      <c r="BO124" s="292"/>
      <c r="BP124" s="292"/>
      <c r="BQ124" s="292"/>
      <c r="BR124" s="292"/>
      <c r="BS124" s="292"/>
      <c r="BT124" s="292"/>
      <c r="BU124" s="292"/>
      <c r="BV124" s="292"/>
    </row>
    <row r="125" spans="63:74" x14ac:dyDescent="0.2">
      <c r="BK125" s="292"/>
      <c r="BL125" s="292"/>
      <c r="BM125" s="292"/>
      <c r="BN125" s="292"/>
      <c r="BO125" s="292"/>
      <c r="BP125" s="292"/>
      <c r="BQ125" s="292"/>
      <c r="BR125" s="292"/>
      <c r="BS125" s="292"/>
      <c r="BT125" s="292"/>
      <c r="BU125" s="292"/>
      <c r="BV125" s="292"/>
    </row>
    <row r="126" spans="63:74" x14ac:dyDescent="0.2">
      <c r="BK126" s="292"/>
      <c r="BL126" s="292"/>
      <c r="BM126" s="292"/>
      <c r="BN126" s="292"/>
      <c r="BO126" s="292"/>
      <c r="BP126" s="292"/>
      <c r="BQ126" s="292"/>
      <c r="BR126" s="292"/>
      <c r="BS126" s="292"/>
      <c r="BT126" s="292"/>
      <c r="BU126" s="292"/>
      <c r="BV126" s="292"/>
    </row>
    <row r="127" spans="63:74" x14ac:dyDescent="0.2">
      <c r="BK127" s="292"/>
      <c r="BL127" s="292"/>
      <c r="BM127" s="292"/>
      <c r="BN127" s="292"/>
      <c r="BO127" s="292"/>
      <c r="BP127" s="292"/>
      <c r="BQ127" s="292"/>
      <c r="BR127" s="292"/>
      <c r="BS127" s="292"/>
      <c r="BT127" s="292"/>
      <c r="BU127" s="292"/>
      <c r="BV127" s="292"/>
    </row>
  </sheetData>
  <mergeCells count="18">
    <mergeCell ref="B35:Q35"/>
    <mergeCell ref="B36:Q36"/>
    <mergeCell ref="B37:Q37"/>
    <mergeCell ref="A1:A2"/>
    <mergeCell ref="B28:Q28"/>
    <mergeCell ref="B32:Q32"/>
    <mergeCell ref="B33:Q33"/>
    <mergeCell ref="B31:Q31"/>
    <mergeCell ref="B34:Q34"/>
    <mergeCell ref="B29:Q29"/>
    <mergeCell ref="B30:Q30"/>
    <mergeCell ref="BK3:BV3"/>
    <mergeCell ref="B1:AL1"/>
    <mergeCell ref="C3:N3"/>
    <mergeCell ref="O3:Z3"/>
    <mergeCell ref="AA3:AL3"/>
    <mergeCell ref="AM3:AX3"/>
    <mergeCell ref="AY3:BJ3"/>
  </mergeCells>
  <phoneticPr fontId="6" type="noConversion"/>
  <hyperlinks>
    <hyperlink ref="A1:A2" location="Contents!A1" display="Table of Contents" xr:uid="{00000000-0004-0000-0A00-000000000000}"/>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14.453125" style="57" customWidth="1"/>
    <col min="2" max="2" width="38.7265625" style="57" customWidth="1"/>
    <col min="3" max="50" width="6.54296875" style="57" customWidth="1"/>
    <col min="51" max="55" width="6.54296875" style="287" customWidth="1"/>
    <col min="56" max="58" width="6.54296875" style="493" customWidth="1"/>
    <col min="59" max="62" width="6.54296875" style="287" customWidth="1"/>
    <col min="63" max="74" width="6.54296875" style="57" customWidth="1"/>
    <col min="75" max="16384" width="9.54296875" style="57"/>
  </cols>
  <sheetData>
    <row r="1" spans="1:74" ht="13.4" customHeight="1" x14ac:dyDescent="0.3">
      <c r="A1" s="622" t="s">
        <v>767</v>
      </c>
      <c r="B1" s="650" t="s">
        <v>228</v>
      </c>
      <c r="C1" s="651"/>
      <c r="D1" s="651"/>
      <c r="E1" s="651"/>
      <c r="F1" s="651"/>
      <c r="G1" s="651"/>
      <c r="H1" s="651"/>
      <c r="I1" s="651"/>
      <c r="J1" s="651"/>
      <c r="K1" s="651"/>
      <c r="L1" s="651"/>
      <c r="M1" s="651"/>
      <c r="N1" s="651"/>
      <c r="O1" s="651"/>
      <c r="P1" s="651"/>
      <c r="Q1" s="651"/>
      <c r="R1" s="651"/>
      <c r="S1" s="651"/>
      <c r="T1" s="651"/>
      <c r="U1" s="651"/>
      <c r="V1" s="651"/>
      <c r="W1" s="651"/>
      <c r="X1" s="651"/>
      <c r="Y1" s="651"/>
      <c r="Z1" s="651"/>
      <c r="AA1" s="651"/>
      <c r="AB1" s="651"/>
      <c r="AC1" s="651"/>
      <c r="AD1" s="651"/>
      <c r="AE1" s="651"/>
      <c r="AF1" s="651"/>
      <c r="AG1" s="651"/>
      <c r="AH1" s="651"/>
      <c r="AI1" s="651"/>
      <c r="AJ1" s="651"/>
      <c r="AK1" s="651"/>
      <c r="AL1" s="651"/>
    </row>
    <row r="2" spans="1:74"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58"/>
      <c r="B5" s="59" t="s">
        <v>751</v>
      </c>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313"/>
      <c r="AZ5" s="535"/>
      <c r="BA5" s="535"/>
      <c r="BB5" s="535"/>
      <c r="BC5" s="535"/>
      <c r="BD5" s="548"/>
      <c r="BE5" s="60"/>
      <c r="BF5" s="60"/>
      <c r="BG5" s="60"/>
      <c r="BH5" s="60"/>
      <c r="BI5" s="60"/>
      <c r="BJ5" s="313"/>
      <c r="BK5" s="313"/>
      <c r="BL5" s="313"/>
      <c r="BM5" s="313"/>
      <c r="BN5" s="313"/>
      <c r="BO5" s="313"/>
      <c r="BP5" s="313"/>
      <c r="BQ5" s="313"/>
      <c r="BR5" s="313"/>
      <c r="BS5" s="313"/>
      <c r="BT5" s="313"/>
      <c r="BU5" s="313"/>
      <c r="BV5" s="313"/>
    </row>
    <row r="6" spans="1:74" ht="11.15" customHeight="1" x14ac:dyDescent="0.25">
      <c r="A6" s="61" t="s">
        <v>745</v>
      </c>
      <c r="B6" s="147" t="s">
        <v>400</v>
      </c>
      <c r="C6" s="168">
        <v>105.08169857999999</v>
      </c>
      <c r="D6" s="168">
        <v>103.20154407</v>
      </c>
      <c r="E6" s="168">
        <v>102.96889152</v>
      </c>
      <c r="F6" s="168">
        <v>102.53912387</v>
      </c>
      <c r="G6" s="168">
        <v>94.932638644999997</v>
      </c>
      <c r="H6" s="168">
        <v>97.568948466999998</v>
      </c>
      <c r="I6" s="168">
        <v>97.638054483999994</v>
      </c>
      <c r="J6" s="168">
        <v>97.664123355000001</v>
      </c>
      <c r="K6" s="168">
        <v>98.572280899999996</v>
      </c>
      <c r="L6" s="168">
        <v>96.931270612999995</v>
      </c>
      <c r="M6" s="168">
        <v>99.945693433000002</v>
      </c>
      <c r="N6" s="168">
        <v>100.56396561</v>
      </c>
      <c r="O6" s="168">
        <v>100.18002161</v>
      </c>
      <c r="P6" s="168">
        <v>92.758230820999998</v>
      </c>
      <c r="Q6" s="168">
        <v>101.16347287000001</v>
      </c>
      <c r="R6" s="168">
        <v>101.95542187</v>
      </c>
      <c r="S6" s="168">
        <v>101.87371561</v>
      </c>
      <c r="T6" s="168">
        <v>101.50880097</v>
      </c>
      <c r="U6" s="168">
        <v>102.46797629</v>
      </c>
      <c r="V6" s="168">
        <v>102.771609</v>
      </c>
      <c r="W6" s="168">
        <v>103.46927497</v>
      </c>
      <c r="X6" s="168">
        <v>105.11228484</v>
      </c>
      <c r="Y6" s="168">
        <v>106.29860367000001</v>
      </c>
      <c r="Z6" s="168">
        <v>107.19435525999999</v>
      </c>
      <c r="AA6" s="168">
        <v>104.36343297000001</v>
      </c>
      <c r="AB6" s="168">
        <v>104.08858029</v>
      </c>
      <c r="AC6" s="168">
        <v>105.88560242</v>
      </c>
      <c r="AD6" s="168">
        <v>106.64060189999999</v>
      </c>
      <c r="AE6" s="168">
        <v>107.48518405999999</v>
      </c>
      <c r="AF6" s="168">
        <v>107.7441848</v>
      </c>
      <c r="AG6" s="168">
        <v>108.87345168</v>
      </c>
      <c r="AH6" s="168">
        <v>109.43172561</v>
      </c>
      <c r="AI6" s="168">
        <v>111.01379813</v>
      </c>
      <c r="AJ6" s="168">
        <v>110.89492432</v>
      </c>
      <c r="AK6" s="168">
        <v>110.88574967</v>
      </c>
      <c r="AL6" s="168">
        <v>108.72179158</v>
      </c>
      <c r="AM6" s="168">
        <v>110.60544461000001</v>
      </c>
      <c r="AN6" s="168">
        <v>110.81359239</v>
      </c>
      <c r="AO6" s="168">
        <v>112.09463432</v>
      </c>
      <c r="AP6" s="168">
        <v>112.06689787000001</v>
      </c>
      <c r="AQ6" s="168">
        <v>112.90029839</v>
      </c>
      <c r="AR6" s="168">
        <v>112.51499977</v>
      </c>
      <c r="AS6" s="168">
        <v>112.73555652</v>
      </c>
      <c r="AT6" s="168">
        <v>113.99102803</v>
      </c>
      <c r="AU6" s="168">
        <v>114.30237843</v>
      </c>
      <c r="AV6" s="168">
        <v>114.25935294</v>
      </c>
      <c r="AW6" s="168">
        <v>114.28660000000001</v>
      </c>
      <c r="AX6" s="168">
        <v>114.37</v>
      </c>
      <c r="AY6" s="258">
        <v>114.5861</v>
      </c>
      <c r="AZ6" s="258">
        <v>114.8395</v>
      </c>
      <c r="BA6" s="258">
        <v>114.9389</v>
      </c>
      <c r="BB6" s="258">
        <v>114.88590000000001</v>
      </c>
      <c r="BC6" s="258">
        <v>114.74930000000001</v>
      </c>
      <c r="BD6" s="258">
        <v>114.4473</v>
      </c>
      <c r="BE6" s="258">
        <v>114.60980000000001</v>
      </c>
      <c r="BF6" s="258">
        <v>114.3365</v>
      </c>
      <c r="BG6" s="258">
        <v>114.05289999999999</v>
      </c>
      <c r="BH6" s="258">
        <v>114.7026</v>
      </c>
      <c r="BI6" s="258">
        <v>115.27630000000001</v>
      </c>
      <c r="BJ6" s="258">
        <v>115.818</v>
      </c>
      <c r="BK6" s="258">
        <v>116.1344</v>
      </c>
      <c r="BL6" s="258">
        <v>116.4832</v>
      </c>
      <c r="BM6" s="258">
        <v>116.68519999999999</v>
      </c>
      <c r="BN6" s="258">
        <v>116.7474</v>
      </c>
      <c r="BO6" s="258">
        <v>116.6337</v>
      </c>
      <c r="BP6" s="258">
        <v>116.3706</v>
      </c>
      <c r="BQ6" s="258">
        <v>116.10720000000001</v>
      </c>
      <c r="BR6" s="258">
        <v>115.8663</v>
      </c>
      <c r="BS6" s="258">
        <v>115.70569999999999</v>
      </c>
      <c r="BT6" s="258">
        <v>115.7771</v>
      </c>
      <c r="BU6" s="258">
        <v>116.0453</v>
      </c>
      <c r="BV6" s="258">
        <v>116.32859999999999</v>
      </c>
    </row>
    <row r="7" spans="1:74" ht="11.15" customHeight="1" x14ac:dyDescent="0.25">
      <c r="A7" s="61" t="s">
        <v>746</v>
      </c>
      <c r="B7" s="147" t="s">
        <v>401</v>
      </c>
      <c r="C7" s="168">
        <v>0.97088654838999999</v>
      </c>
      <c r="D7" s="168">
        <v>0.98712344827999998</v>
      </c>
      <c r="E7" s="168">
        <v>0.94601983870999995</v>
      </c>
      <c r="F7" s="168">
        <v>0.92027230000000004</v>
      </c>
      <c r="G7" s="168">
        <v>0.87650419354999998</v>
      </c>
      <c r="H7" s="168">
        <v>0.85457753332999997</v>
      </c>
      <c r="I7" s="168">
        <v>0.86664048387000003</v>
      </c>
      <c r="J7" s="168">
        <v>0.86892322581000003</v>
      </c>
      <c r="K7" s="168">
        <v>0.90199459999999998</v>
      </c>
      <c r="L7" s="168">
        <v>0.94119358065000003</v>
      </c>
      <c r="M7" s="168">
        <v>0.98894166667000005</v>
      </c>
      <c r="N7" s="168">
        <v>1.0052184194</v>
      </c>
      <c r="O7" s="168">
        <v>1.0215232258</v>
      </c>
      <c r="P7" s="168">
        <v>1.0130256429</v>
      </c>
      <c r="Q7" s="168">
        <v>1.0155860967999999</v>
      </c>
      <c r="R7" s="168">
        <v>0.98381166666999997</v>
      </c>
      <c r="S7" s="168">
        <v>0.935639</v>
      </c>
      <c r="T7" s="168">
        <v>0.92383280000000001</v>
      </c>
      <c r="U7" s="168">
        <v>0.84774974193999997</v>
      </c>
      <c r="V7" s="168">
        <v>0.89884848387000005</v>
      </c>
      <c r="W7" s="168">
        <v>0.95113566667000005</v>
      </c>
      <c r="X7" s="168">
        <v>0.98252980644999999</v>
      </c>
      <c r="Y7" s="168">
        <v>1.0245060333</v>
      </c>
      <c r="Z7" s="168">
        <v>1.0657584839000001</v>
      </c>
      <c r="AA7" s="168">
        <v>1.0601481612999999</v>
      </c>
      <c r="AB7" s="168">
        <v>1.0719234643</v>
      </c>
      <c r="AC7" s="168">
        <v>1.0475045806000001</v>
      </c>
      <c r="AD7" s="168">
        <v>1.0303260667</v>
      </c>
      <c r="AE7" s="168">
        <v>1.0218357741999999</v>
      </c>
      <c r="AF7" s="168">
        <v>0.95478759999999996</v>
      </c>
      <c r="AG7" s="168">
        <v>0.95658522581000005</v>
      </c>
      <c r="AH7" s="168">
        <v>0.94774116128999997</v>
      </c>
      <c r="AI7" s="168">
        <v>0.9762786</v>
      </c>
      <c r="AJ7" s="168">
        <v>1.0039356451999999</v>
      </c>
      <c r="AK7" s="168">
        <v>1.0311479333</v>
      </c>
      <c r="AL7" s="168">
        <v>1.1671280968</v>
      </c>
      <c r="AM7" s="168">
        <v>1.0771140644999999</v>
      </c>
      <c r="AN7" s="168">
        <v>1.0973731070999999</v>
      </c>
      <c r="AO7" s="168">
        <v>1.0540509032000001</v>
      </c>
      <c r="AP7" s="168">
        <v>1.0437551667</v>
      </c>
      <c r="AQ7" s="168">
        <v>1.0093054194</v>
      </c>
      <c r="AR7" s="168">
        <v>0.96637013332999999</v>
      </c>
      <c r="AS7" s="168">
        <v>0.91863903225999999</v>
      </c>
      <c r="AT7" s="168">
        <v>0.86308835484000002</v>
      </c>
      <c r="AU7" s="168">
        <v>0.95946416667000001</v>
      </c>
      <c r="AV7" s="168">
        <v>1.0172626774</v>
      </c>
      <c r="AW7" s="168">
        <v>1.057714</v>
      </c>
      <c r="AX7" s="168">
        <v>1.079995</v>
      </c>
      <c r="AY7" s="258">
        <v>1.0584359999999999</v>
      </c>
      <c r="AZ7" s="258">
        <v>1.04952</v>
      </c>
      <c r="BA7" s="258">
        <v>1.0281720000000001</v>
      </c>
      <c r="BB7" s="258">
        <v>0.99876319999999996</v>
      </c>
      <c r="BC7" s="258">
        <v>0.96596009999999999</v>
      </c>
      <c r="BD7" s="258">
        <v>0.91816969999999998</v>
      </c>
      <c r="BE7" s="258">
        <v>0.866286</v>
      </c>
      <c r="BF7" s="258">
        <v>0.85902509999999999</v>
      </c>
      <c r="BG7" s="258">
        <v>0.91259650000000003</v>
      </c>
      <c r="BH7" s="258">
        <v>0.95398660000000002</v>
      </c>
      <c r="BI7" s="258">
        <v>1.005574</v>
      </c>
      <c r="BJ7" s="258">
        <v>1.037032</v>
      </c>
      <c r="BK7" s="258">
        <v>1.0230330000000001</v>
      </c>
      <c r="BL7" s="258">
        <v>1.020348</v>
      </c>
      <c r="BM7" s="258">
        <v>1.0041340000000001</v>
      </c>
      <c r="BN7" s="258">
        <v>0.97895600000000005</v>
      </c>
      <c r="BO7" s="258">
        <v>0.94963869999999995</v>
      </c>
      <c r="BP7" s="258">
        <v>0.90472079999999999</v>
      </c>
      <c r="BQ7" s="258">
        <v>0.85520399999999996</v>
      </c>
      <c r="BR7" s="258">
        <v>0.84989340000000002</v>
      </c>
      <c r="BS7" s="258">
        <v>0.90507190000000004</v>
      </c>
      <c r="BT7" s="258">
        <v>0.94778629999999997</v>
      </c>
      <c r="BU7" s="258">
        <v>1.0004649999999999</v>
      </c>
      <c r="BV7" s="258">
        <v>1.0328219999999999</v>
      </c>
    </row>
    <row r="8" spans="1:74" ht="11.15" customHeight="1" x14ac:dyDescent="0.25">
      <c r="A8" s="61" t="s">
        <v>749</v>
      </c>
      <c r="B8" s="147" t="s">
        <v>118</v>
      </c>
      <c r="C8" s="168">
        <v>2.7769757096999999</v>
      </c>
      <c r="D8" s="168">
        <v>2.7960630344999999</v>
      </c>
      <c r="E8" s="168">
        <v>2.8373459032000001</v>
      </c>
      <c r="F8" s="168">
        <v>2.6861964333000001</v>
      </c>
      <c r="G8" s="168">
        <v>2.0867804516000001</v>
      </c>
      <c r="H8" s="168">
        <v>2.0847753667000002</v>
      </c>
      <c r="I8" s="168">
        <v>2.1942140323000001</v>
      </c>
      <c r="J8" s="168">
        <v>1.4250750323000001</v>
      </c>
      <c r="K8" s="168">
        <v>1.6354038</v>
      </c>
      <c r="L8" s="168">
        <v>1.2528770968</v>
      </c>
      <c r="M8" s="168">
        <v>2.0264318333000002</v>
      </c>
      <c r="N8" s="168">
        <v>2.1822415484</v>
      </c>
      <c r="O8" s="168">
        <v>2.3162698064999998</v>
      </c>
      <c r="P8" s="168">
        <v>2.2872330356999999</v>
      </c>
      <c r="Q8" s="168">
        <v>2.3935878386999998</v>
      </c>
      <c r="R8" s="168">
        <v>2.3254166333000001</v>
      </c>
      <c r="S8" s="168">
        <v>2.3242332581</v>
      </c>
      <c r="T8" s="168">
        <v>2.2474622000000002</v>
      </c>
      <c r="U8" s="168">
        <v>2.3143942903000001</v>
      </c>
      <c r="V8" s="168">
        <v>1.9809305160999999</v>
      </c>
      <c r="W8" s="168">
        <v>1.1517679332999999</v>
      </c>
      <c r="X8" s="168">
        <v>1.9366682903000001</v>
      </c>
      <c r="Y8" s="168">
        <v>2.1855472332999999</v>
      </c>
      <c r="Z8" s="168">
        <v>2.1946712258000001</v>
      </c>
      <c r="AA8" s="168">
        <v>2.0679030967999998</v>
      </c>
      <c r="AB8" s="168">
        <v>2.0229363570999999</v>
      </c>
      <c r="AC8" s="168">
        <v>2.0733298386999999</v>
      </c>
      <c r="AD8" s="168">
        <v>2.1800681000000002</v>
      </c>
      <c r="AE8" s="168">
        <v>1.9966170323000001</v>
      </c>
      <c r="AF8" s="168">
        <v>2.1363458667000002</v>
      </c>
      <c r="AG8" s="168">
        <v>2.1347006129000001</v>
      </c>
      <c r="AH8" s="168">
        <v>2.1927853870999998</v>
      </c>
      <c r="AI8" s="168">
        <v>2.1625107667000001</v>
      </c>
      <c r="AJ8" s="168">
        <v>2.1370863548000001</v>
      </c>
      <c r="AK8" s="168">
        <v>2.1471424667000001</v>
      </c>
      <c r="AL8" s="168">
        <v>2.0744185484000002</v>
      </c>
      <c r="AM8" s="168">
        <v>2.1827837741999998</v>
      </c>
      <c r="AN8" s="168">
        <v>2.1246415000000001</v>
      </c>
      <c r="AO8" s="168">
        <v>2.0926239999999998</v>
      </c>
      <c r="AP8" s="168">
        <v>1.9484824332999999</v>
      </c>
      <c r="AQ8" s="168">
        <v>1.8158149676999999</v>
      </c>
      <c r="AR8" s="168">
        <v>1.9025467667</v>
      </c>
      <c r="AS8" s="168">
        <v>2.033649</v>
      </c>
      <c r="AT8" s="168">
        <v>1.9350218387</v>
      </c>
      <c r="AU8" s="168">
        <v>2.0933682999999998</v>
      </c>
      <c r="AV8" s="168">
        <v>2.0142427097</v>
      </c>
      <c r="AW8" s="168">
        <v>1.970885</v>
      </c>
      <c r="AX8" s="168">
        <v>2.0140310000000001</v>
      </c>
      <c r="AY8" s="258">
        <v>2.0596939999999999</v>
      </c>
      <c r="AZ8" s="258">
        <v>2.055933</v>
      </c>
      <c r="BA8" s="258">
        <v>2.0427469999999999</v>
      </c>
      <c r="BB8" s="258">
        <v>2.021134</v>
      </c>
      <c r="BC8" s="258">
        <v>2.034316</v>
      </c>
      <c r="BD8" s="258">
        <v>1.994148</v>
      </c>
      <c r="BE8" s="258">
        <v>1.9774719999999999</v>
      </c>
      <c r="BF8" s="258">
        <v>1.9914799999999999</v>
      </c>
      <c r="BG8" s="258">
        <v>1.916315</v>
      </c>
      <c r="BH8" s="258">
        <v>1.9445870000000001</v>
      </c>
      <c r="BI8" s="258">
        <v>2.0347209999999998</v>
      </c>
      <c r="BJ8" s="258">
        <v>2.0419689999999999</v>
      </c>
      <c r="BK8" s="258">
        <v>2.0293730000000001</v>
      </c>
      <c r="BL8" s="258">
        <v>2.0648849999999999</v>
      </c>
      <c r="BM8" s="258">
        <v>2.0540500000000002</v>
      </c>
      <c r="BN8" s="258">
        <v>2.0504190000000002</v>
      </c>
      <c r="BO8" s="258">
        <v>2.0410400000000002</v>
      </c>
      <c r="BP8" s="258">
        <v>2.0098630000000002</v>
      </c>
      <c r="BQ8" s="258">
        <v>2.0090300000000001</v>
      </c>
      <c r="BR8" s="258">
        <v>1.9503740000000001</v>
      </c>
      <c r="BS8" s="258">
        <v>1.855621</v>
      </c>
      <c r="BT8" s="258">
        <v>1.885302</v>
      </c>
      <c r="BU8" s="258">
        <v>1.973786</v>
      </c>
      <c r="BV8" s="258">
        <v>1.9787669999999999</v>
      </c>
    </row>
    <row r="9" spans="1:74" ht="11.15" customHeight="1" x14ac:dyDescent="0.25">
      <c r="A9" s="61" t="s">
        <v>750</v>
      </c>
      <c r="B9" s="147" t="s">
        <v>110</v>
      </c>
      <c r="C9" s="168">
        <v>101.33383632</v>
      </c>
      <c r="D9" s="168">
        <v>99.418357585999999</v>
      </c>
      <c r="E9" s="168">
        <v>99.185525773999998</v>
      </c>
      <c r="F9" s="168">
        <v>98.932655132999997</v>
      </c>
      <c r="G9" s="168">
        <v>91.969353999999996</v>
      </c>
      <c r="H9" s="168">
        <v>94.629595566999996</v>
      </c>
      <c r="I9" s="168">
        <v>94.577199968000002</v>
      </c>
      <c r="J9" s="168">
        <v>95.370125096999999</v>
      </c>
      <c r="K9" s="168">
        <v>96.034882499999995</v>
      </c>
      <c r="L9" s="168">
        <v>94.737199935000007</v>
      </c>
      <c r="M9" s="168">
        <v>96.930319933000007</v>
      </c>
      <c r="N9" s="168">
        <v>97.376505644999995</v>
      </c>
      <c r="O9" s="168">
        <v>96.842228581000001</v>
      </c>
      <c r="P9" s="168">
        <v>89.457972143000006</v>
      </c>
      <c r="Q9" s="168">
        <v>97.754298934999994</v>
      </c>
      <c r="R9" s="168">
        <v>98.646193566999997</v>
      </c>
      <c r="S9" s="168">
        <v>98.613843355</v>
      </c>
      <c r="T9" s="168">
        <v>98.337505966999998</v>
      </c>
      <c r="U9" s="168">
        <v>99.305832257999995</v>
      </c>
      <c r="V9" s="168">
        <v>99.891829999999999</v>
      </c>
      <c r="W9" s="168">
        <v>101.36637137</v>
      </c>
      <c r="X9" s="168">
        <v>102.19308674</v>
      </c>
      <c r="Y9" s="168">
        <v>103.0885504</v>
      </c>
      <c r="Z9" s="168">
        <v>103.93392555</v>
      </c>
      <c r="AA9" s="168">
        <v>101.23538171</v>
      </c>
      <c r="AB9" s="168">
        <v>100.99372046000001</v>
      </c>
      <c r="AC9" s="168">
        <v>102.764768</v>
      </c>
      <c r="AD9" s="168">
        <v>103.43020773000001</v>
      </c>
      <c r="AE9" s="168">
        <v>104.46673126</v>
      </c>
      <c r="AF9" s="168">
        <v>104.65305133</v>
      </c>
      <c r="AG9" s="168">
        <v>105.78216584</v>
      </c>
      <c r="AH9" s="168">
        <v>106.29119906</v>
      </c>
      <c r="AI9" s="168">
        <v>107.87500876999999</v>
      </c>
      <c r="AJ9" s="168">
        <v>107.75390231999999</v>
      </c>
      <c r="AK9" s="168">
        <v>107.70745927</v>
      </c>
      <c r="AL9" s="168">
        <v>105.48024494000001</v>
      </c>
      <c r="AM9" s="168">
        <v>107.34554677</v>
      </c>
      <c r="AN9" s="168">
        <v>107.59157779</v>
      </c>
      <c r="AO9" s="168">
        <v>108.94795942</v>
      </c>
      <c r="AP9" s="168">
        <v>109.07466027</v>
      </c>
      <c r="AQ9" s="168">
        <v>110.07517799999999</v>
      </c>
      <c r="AR9" s="168">
        <v>109.64608287</v>
      </c>
      <c r="AS9" s="168">
        <v>109.78326848</v>
      </c>
      <c r="AT9" s="168">
        <v>111.19291784000001</v>
      </c>
      <c r="AU9" s="168">
        <v>111.24954597</v>
      </c>
      <c r="AV9" s="168">
        <v>111.22784755000001</v>
      </c>
      <c r="AW9" s="168">
        <v>111.258</v>
      </c>
      <c r="AX9" s="168">
        <v>111.276</v>
      </c>
      <c r="AY9" s="258">
        <v>111.468</v>
      </c>
      <c r="AZ9" s="258">
        <v>111.73399999999999</v>
      </c>
      <c r="BA9" s="258">
        <v>111.86799999999999</v>
      </c>
      <c r="BB9" s="258">
        <v>111.866</v>
      </c>
      <c r="BC9" s="258">
        <v>111.749</v>
      </c>
      <c r="BD9" s="258">
        <v>111.535</v>
      </c>
      <c r="BE9" s="258">
        <v>111.76600000000001</v>
      </c>
      <c r="BF9" s="258">
        <v>111.486</v>
      </c>
      <c r="BG9" s="258">
        <v>111.224</v>
      </c>
      <c r="BH9" s="258">
        <v>111.804</v>
      </c>
      <c r="BI9" s="258">
        <v>112.236</v>
      </c>
      <c r="BJ9" s="258">
        <v>112.739</v>
      </c>
      <c r="BK9" s="258">
        <v>113.08199999999999</v>
      </c>
      <c r="BL9" s="258">
        <v>113.398</v>
      </c>
      <c r="BM9" s="258">
        <v>113.627</v>
      </c>
      <c r="BN9" s="258">
        <v>113.718</v>
      </c>
      <c r="BO9" s="258">
        <v>113.643</v>
      </c>
      <c r="BP9" s="258">
        <v>113.456</v>
      </c>
      <c r="BQ9" s="258">
        <v>113.24299999999999</v>
      </c>
      <c r="BR9" s="258">
        <v>113.066</v>
      </c>
      <c r="BS9" s="258">
        <v>112.94499999999999</v>
      </c>
      <c r="BT9" s="258">
        <v>112.944</v>
      </c>
      <c r="BU9" s="258">
        <v>113.071</v>
      </c>
      <c r="BV9" s="258">
        <v>113.31699999999999</v>
      </c>
    </row>
    <row r="10" spans="1:74" ht="11.15" customHeight="1" x14ac:dyDescent="0.25">
      <c r="A10" s="61" t="s">
        <v>506</v>
      </c>
      <c r="B10" s="147" t="s">
        <v>402</v>
      </c>
      <c r="C10" s="168">
        <v>97.369451612999995</v>
      </c>
      <c r="D10" s="168">
        <v>95.498275862</v>
      </c>
      <c r="E10" s="168">
        <v>95.251677419000004</v>
      </c>
      <c r="F10" s="168">
        <v>95.024733333</v>
      </c>
      <c r="G10" s="168">
        <v>87.865387096999996</v>
      </c>
      <c r="H10" s="168">
        <v>90.400933332999998</v>
      </c>
      <c r="I10" s="168">
        <v>90.343129031999993</v>
      </c>
      <c r="J10" s="168">
        <v>90.392741935000004</v>
      </c>
      <c r="K10" s="168">
        <v>91.293066667000005</v>
      </c>
      <c r="L10" s="168">
        <v>89.707580644999993</v>
      </c>
      <c r="M10" s="168">
        <v>92.499433332999999</v>
      </c>
      <c r="N10" s="168">
        <v>93.106387096999995</v>
      </c>
      <c r="O10" s="168">
        <v>92.644387097000006</v>
      </c>
      <c r="P10" s="168">
        <v>85.780857143000006</v>
      </c>
      <c r="Q10" s="168">
        <v>93.553870967999998</v>
      </c>
      <c r="R10" s="168">
        <v>94.286233332999998</v>
      </c>
      <c r="S10" s="168">
        <v>94.210677419000007</v>
      </c>
      <c r="T10" s="168">
        <v>93.873199999999997</v>
      </c>
      <c r="U10" s="168">
        <v>94.760225805999994</v>
      </c>
      <c r="V10" s="168">
        <v>95.041032258000001</v>
      </c>
      <c r="W10" s="168">
        <v>95.686233333000004</v>
      </c>
      <c r="X10" s="168">
        <v>97.205645161000007</v>
      </c>
      <c r="Y10" s="168">
        <v>98.302733333000006</v>
      </c>
      <c r="Z10" s="168">
        <v>99.131096774</v>
      </c>
      <c r="AA10" s="168">
        <v>96.223290323000001</v>
      </c>
      <c r="AB10" s="168">
        <v>95.969892857000005</v>
      </c>
      <c r="AC10" s="168">
        <v>97.626741934999998</v>
      </c>
      <c r="AD10" s="168">
        <v>98.322833333000005</v>
      </c>
      <c r="AE10" s="168">
        <v>99.101548386999994</v>
      </c>
      <c r="AF10" s="168">
        <v>99.340366666999998</v>
      </c>
      <c r="AG10" s="168">
        <v>100.38154839000001</v>
      </c>
      <c r="AH10" s="168">
        <v>100.89625805999999</v>
      </c>
      <c r="AI10" s="168">
        <v>102.35493332999999</v>
      </c>
      <c r="AJ10" s="168">
        <v>102.24535484</v>
      </c>
      <c r="AK10" s="168">
        <v>102.23686667</v>
      </c>
      <c r="AL10" s="168">
        <v>100.24170968</v>
      </c>
      <c r="AM10" s="168">
        <v>101.90183871000001</v>
      </c>
      <c r="AN10" s="168">
        <v>101.98492856999999</v>
      </c>
      <c r="AO10" s="168">
        <v>102.87716129</v>
      </c>
      <c r="AP10" s="168">
        <v>102.64553333000001</v>
      </c>
      <c r="AQ10" s="168">
        <v>103.56416129</v>
      </c>
      <c r="AR10" s="168">
        <v>103.25016667</v>
      </c>
      <c r="AS10" s="168">
        <v>103.38409677</v>
      </c>
      <c r="AT10" s="168">
        <v>104.51551612999999</v>
      </c>
      <c r="AU10" s="168">
        <v>104.58929999999999</v>
      </c>
      <c r="AV10" s="168">
        <v>104.52145161</v>
      </c>
      <c r="AW10" s="168">
        <v>104.63590000000001</v>
      </c>
      <c r="AX10" s="168">
        <v>104.6621</v>
      </c>
      <c r="AY10" s="258">
        <v>104.8635</v>
      </c>
      <c r="AZ10" s="258">
        <v>105.1097</v>
      </c>
      <c r="BA10" s="258">
        <v>105.18989999999999</v>
      </c>
      <c r="BB10" s="258">
        <v>105.1438</v>
      </c>
      <c r="BC10" s="258">
        <v>105.02079999999999</v>
      </c>
      <c r="BD10" s="258">
        <v>104.7423</v>
      </c>
      <c r="BE10" s="258">
        <v>104.8917</v>
      </c>
      <c r="BF10" s="258">
        <v>104.6418</v>
      </c>
      <c r="BG10" s="258">
        <v>104.3819</v>
      </c>
      <c r="BH10" s="258">
        <v>104.97669999999999</v>
      </c>
      <c r="BI10" s="258">
        <v>105.5017</v>
      </c>
      <c r="BJ10" s="258">
        <v>105.9974</v>
      </c>
      <c r="BK10" s="258">
        <v>106.2871</v>
      </c>
      <c r="BL10" s="258">
        <v>106.6063</v>
      </c>
      <c r="BM10" s="258">
        <v>106.7911</v>
      </c>
      <c r="BN10" s="258">
        <v>106.848</v>
      </c>
      <c r="BO10" s="258">
        <v>106.744</v>
      </c>
      <c r="BP10" s="258">
        <v>106.50320000000001</v>
      </c>
      <c r="BQ10" s="258">
        <v>106.26220000000001</v>
      </c>
      <c r="BR10" s="258">
        <v>106.0416</v>
      </c>
      <c r="BS10" s="258">
        <v>105.8947</v>
      </c>
      <c r="BT10" s="258">
        <v>105.96</v>
      </c>
      <c r="BU10" s="258">
        <v>106.2054</v>
      </c>
      <c r="BV10" s="258">
        <v>106.4648</v>
      </c>
    </row>
    <row r="11" spans="1:74" ht="11.15" customHeight="1" x14ac:dyDescent="0.25">
      <c r="A11" s="468" t="s">
        <v>512</v>
      </c>
      <c r="B11" s="469" t="s">
        <v>915</v>
      </c>
      <c r="C11" s="168">
        <v>0.42639487097000001</v>
      </c>
      <c r="D11" s="168">
        <v>0.19618727586000001</v>
      </c>
      <c r="E11" s="168">
        <v>9.2252419355000004E-2</v>
      </c>
      <c r="F11" s="168">
        <v>0.10714873333</v>
      </c>
      <c r="G11" s="168">
        <v>9.0681387096999994E-2</v>
      </c>
      <c r="H11" s="168">
        <v>0.1623695</v>
      </c>
      <c r="I11" s="168">
        <v>0.13169354839</v>
      </c>
      <c r="J11" s="168">
        <v>9.2999870967999998E-2</v>
      </c>
      <c r="K11" s="168">
        <v>4.1354166667000002E-2</v>
      </c>
      <c r="L11" s="168">
        <v>2.6222580644999998E-4</v>
      </c>
      <c r="M11" s="168">
        <v>9.4856700000000002E-2</v>
      </c>
      <c r="N11" s="168">
        <v>0.17707838710000001</v>
      </c>
      <c r="O11" s="168">
        <v>0.20575835483999999</v>
      </c>
      <c r="P11" s="168">
        <v>0.20337485714</v>
      </c>
      <c r="Q11" s="168">
        <v>4.5444322581E-2</v>
      </c>
      <c r="R11" s="168">
        <v>2.7103333333E-4</v>
      </c>
      <c r="S11" s="168">
        <v>5.4031225805999998E-2</v>
      </c>
      <c r="T11" s="168">
        <v>3.7186666667000001E-4</v>
      </c>
      <c r="U11" s="168">
        <v>5.5981774194000002E-2</v>
      </c>
      <c r="V11" s="168">
        <v>6.9454838709999997E-4</v>
      </c>
      <c r="W11" s="168">
        <v>4.1527399999999999E-2</v>
      </c>
      <c r="X11" s="168">
        <v>7.7432258065000001E-4</v>
      </c>
      <c r="Y11" s="168">
        <v>5.8121266667000002E-2</v>
      </c>
      <c r="Z11" s="168">
        <v>5.2932741934999999E-2</v>
      </c>
      <c r="AA11" s="168">
        <v>0.20826609676999999</v>
      </c>
      <c r="AB11" s="168">
        <v>0.16081885713999999</v>
      </c>
      <c r="AC11" s="168">
        <v>8.5459612902999998E-2</v>
      </c>
      <c r="AD11" s="168">
        <v>5.0344999999999999E-3</v>
      </c>
      <c r="AE11" s="168">
        <v>2.0806870968000001E-2</v>
      </c>
      <c r="AF11" s="168">
        <v>5.9327333333000004E-3</v>
      </c>
      <c r="AG11" s="168">
        <v>9.3112E-2</v>
      </c>
      <c r="AH11" s="168">
        <v>9.8441838709999993E-2</v>
      </c>
      <c r="AI11" s="168">
        <v>5.3478333333000002E-3</v>
      </c>
      <c r="AJ11" s="168">
        <v>6.7019032257999997E-3</v>
      </c>
      <c r="AK11" s="168">
        <v>4.6510900000000001E-2</v>
      </c>
      <c r="AL11" s="168">
        <v>9.6239838709999997E-2</v>
      </c>
      <c r="AM11" s="168">
        <v>8.5911354839000004E-2</v>
      </c>
      <c r="AN11" s="168">
        <v>0.14487800000000001</v>
      </c>
      <c r="AO11" s="168">
        <v>4.3813935483999998E-2</v>
      </c>
      <c r="AP11" s="168">
        <v>6.6590333333000004E-3</v>
      </c>
      <c r="AQ11" s="168">
        <v>5.2297580645000001E-2</v>
      </c>
      <c r="AR11" s="168">
        <v>8.9040666666999994E-3</v>
      </c>
      <c r="AS11" s="168">
        <v>4.8428612902999997E-2</v>
      </c>
      <c r="AT11" s="168">
        <v>8.4130645160999992E-3</v>
      </c>
      <c r="AU11" s="168">
        <v>5.9294666667000003E-3</v>
      </c>
      <c r="AV11" s="168">
        <v>7.1173225806000001E-3</v>
      </c>
      <c r="AW11" s="168">
        <v>4.7738698460999998E-2</v>
      </c>
      <c r="AX11" s="168">
        <v>0.10344488939</v>
      </c>
      <c r="AY11" s="258">
        <v>0.14804888301999999</v>
      </c>
      <c r="AZ11" s="258">
        <v>8.7282685254E-2</v>
      </c>
      <c r="BA11" s="258">
        <v>5.1339731030000002E-2</v>
      </c>
      <c r="BB11" s="258">
        <v>4.0350593626999998E-2</v>
      </c>
      <c r="BC11" s="258">
        <v>3.0833917890999998E-2</v>
      </c>
      <c r="BD11" s="258">
        <v>4.2588160505E-2</v>
      </c>
      <c r="BE11" s="258">
        <v>4.7606052490000002E-2</v>
      </c>
      <c r="BF11" s="258">
        <v>5.2531340426000002E-2</v>
      </c>
      <c r="BG11" s="258">
        <v>1.9159926415999999E-2</v>
      </c>
      <c r="BH11" s="258">
        <v>3.9129490353E-2</v>
      </c>
      <c r="BI11" s="258">
        <v>4.7738698460999998E-2</v>
      </c>
      <c r="BJ11" s="258">
        <v>0.10344488939</v>
      </c>
      <c r="BK11" s="258">
        <v>0.14804888301999999</v>
      </c>
      <c r="BL11" s="258">
        <v>8.7282685254E-2</v>
      </c>
      <c r="BM11" s="258">
        <v>5.1339731030000002E-2</v>
      </c>
      <c r="BN11" s="258">
        <v>4.0350593626999998E-2</v>
      </c>
      <c r="BO11" s="258">
        <v>3.0833917890999998E-2</v>
      </c>
      <c r="BP11" s="258">
        <v>4.2588160505E-2</v>
      </c>
      <c r="BQ11" s="258">
        <v>4.7606052490000002E-2</v>
      </c>
      <c r="BR11" s="258">
        <v>5.2531340426000002E-2</v>
      </c>
      <c r="BS11" s="258">
        <v>1.9159926415999999E-2</v>
      </c>
      <c r="BT11" s="258">
        <v>3.9129490353E-2</v>
      </c>
      <c r="BU11" s="258">
        <v>4.7738698460999998E-2</v>
      </c>
      <c r="BV11" s="258">
        <v>0.10344488939</v>
      </c>
    </row>
    <row r="12" spans="1:74" ht="11.15" customHeight="1" x14ac:dyDescent="0.25">
      <c r="A12" s="468" t="s">
        <v>916</v>
      </c>
      <c r="B12" s="469" t="s">
        <v>917</v>
      </c>
      <c r="C12" s="168">
        <v>8.0743546774000006</v>
      </c>
      <c r="D12" s="168">
        <v>7.7857302413999996</v>
      </c>
      <c r="E12" s="168">
        <v>7.8796419676999996</v>
      </c>
      <c r="F12" s="168">
        <v>7.0155182332999999</v>
      </c>
      <c r="G12" s="168">
        <v>5.8851030323</v>
      </c>
      <c r="H12" s="168">
        <v>3.6333886667000002</v>
      </c>
      <c r="I12" s="168">
        <v>3.1032271613</v>
      </c>
      <c r="J12" s="168">
        <v>3.6277946773999998</v>
      </c>
      <c r="K12" s="168">
        <v>5.0376011667</v>
      </c>
      <c r="L12" s="168">
        <v>7.1923437419000003</v>
      </c>
      <c r="M12" s="168">
        <v>9.3560802333000002</v>
      </c>
      <c r="N12" s="168">
        <v>9.8149261289999998</v>
      </c>
      <c r="O12" s="168">
        <v>9.8450243547999996</v>
      </c>
      <c r="P12" s="168">
        <v>7.4426269999999999</v>
      </c>
      <c r="Q12" s="168">
        <v>10.355585194</v>
      </c>
      <c r="R12" s="168">
        <v>10.227275799999999</v>
      </c>
      <c r="S12" s="168">
        <v>10.158760097</v>
      </c>
      <c r="T12" s="168">
        <v>9.0456053999999995</v>
      </c>
      <c r="U12" s="168">
        <v>9.6820432581000002</v>
      </c>
      <c r="V12" s="168">
        <v>9.6213580967999999</v>
      </c>
      <c r="W12" s="168">
        <v>9.4937819000000001</v>
      </c>
      <c r="X12" s="168">
        <v>9.6167383870999998</v>
      </c>
      <c r="Y12" s="168">
        <v>10.2132348</v>
      </c>
      <c r="Z12" s="168">
        <v>11.140731871</v>
      </c>
      <c r="AA12" s="168">
        <v>11.412610935</v>
      </c>
      <c r="AB12" s="168">
        <v>11.313065785999999</v>
      </c>
      <c r="AC12" s="168">
        <v>11.745664935000001</v>
      </c>
      <c r="AD12" s="168">
        <v>11.015428967</v>
      </c>
      <c r="AE12" s="168">
        <v>11.33703029</v>
      </c>
      <c r="AF12" s="168">
        <v>10.021977232999999</v>
      </c>
      <c r="AG12" s="168">
        <v>9.6908051613000001</v>
      </c>
      <c r="AH12" s="168">
        <v>9.6843560644999993</v>
      </c>
      <c r="AI12" s="168">
        <v>9.8459686666999993</v>
      </c>
      <c r="AJ12" s="168">
        <v>9.9942913871000005</v>
      </c>
      <c r="AK12" s="168">
        <v>10.086944799999999</v>
      </c>
      <c r="AL12" s="168">
        <v>10.966464452</v>
      </c>
      <c r="AM12" s="168">
        <v>10.875970161</v>
      </c>
      <c r="AN12" s="168">
        <v>11.652665036</v>
      </c>
      <c r="AO12" s="168">
        <v>11.836801194</v>
      </c>
      <c r="AP12" s="168">
        <v>12.528115133</v>
      </c>
      <c r="AQ12" s="168">
        <v>11.831429452</v>
      </c>
      <c r="AR12" s="168">
        <v>10.929080633</v>
      </c>
      <c r="AS12" s="168">
        <v>11.267489774</v>
      </c>
      <c r="AT12" s="168">
        <v>11.388993580999999</v>
      </c>
      <c r="AU12" s="168">
        <v>11.5534509</v>
      </c>
      <c r="AV12" s="168">
        <v>12.400103516</v>
      </c>
      <c r="AW12" s="168">
        <v>12.95</v>
      </c>
      <c r="AX12" s="168">
        <v>12.88</v>
      </c>
      <c r="AY12" s="258">
        <v>12.8</v>
      </c>
      <c r="AZ12" s="258">
        <v>12.74</v>
      </c>
      <c r="BA12" s="258">
        <v>12.7</v>
      </c>
      <c r="BB12" s="258">
        <v>12.45</v>
      </c>
      <c r="BC12" s="258">
        <v>11.69</v>
      </c>
      <c r="BD12" s="258">
        <v>11.62</v>
      </c>
      <c r="BE12" s="258">
        <v>11.47</v>
      </c>
      <c r="BF12" s="258">
        <v>12.02</v>
      </c>
      <c r="BG12" s="258">
        <v>11.7</v>
      </c>
      <c r="BH12" s="258">
        <v>12.76</v>
      </c>
      <c r="BI12" s="258">
        <v>12.86</v>
      </c>
      <c r="BJ12" s="258">
        <v>13.46</v>
      </c>
      <c r="BK12" s="258">
        <v>13.03</v>
      </c>
      <c r="BL12" s="258">
        <v>13.17</v>
      </c>
      <c r="BM12" s="258">
        <v>13.02</v>
      </c>
      <c r="BN12" s="258">
        <v>13.7</v>
      </c>
      <c r="BO12" s="258">
        <v>13.2</v>
      </c>
      <c r="BP12" s="258">
        <v>13.91</v>
      </c>
      <c r="BQ12" s="258">
        <v>14.35</v>
      </c>
      <c r="BR12" s="258">
        <v>15.41</v>
      </c>
      <c r="BS12" s="258">
        <v>14.7</v>
      </c>
      <c r="BT12" s="258">
        <v>15.93</v>
      </c>
      <c r="BU12" s="258">
        <v>16.12</v>
      </c>
      <c r="BV12" s="258">
        <v>16.55</v>
      </c>
    </row>
    <row r="13" spans="1:74" ht="11.15" customHeight="1" x14ac:dyDescent="0.25">
      <c r="A13" s="468" t="s">
        <v>511</v>
      </c>
      <c r="B13" s="469" t="s">
        <v>879</v>
      </c>
      <c r="C13" s="168">
        <v>8.0265798709999991</v>
      </c>
      <c r="D13" s="168">
        <v>8.0215104137999997</v>
      </c>
      <c r="E13" s="168">
        <v>6.7850676128999998</v>
      </c>
      <c r="F13" s="168">
        <v>6.2270590666999999</v>
      </c>
      <c r="G13" s="168">
        <v>5.9251954838999996</v>
      </c>
      <c r="H13" s="168">
        <v>6.0856844667000001</v>
      </c>
      <c r="I13" s="168">
        <v>6.6553102903000001</v>
      </c>
      <c r="J13" s="168">
        <v>6.7240330000000004</v>
      </c>
      <c r="K13" s="168">
        <v>5.7655893000000003</v>
      </c>
      <c r="L13" s="168">
        <v>6.4281642580999998</v>
      </c>
      <c r="M13" s="168">
        <v>6.9568074332999998</v>
      </c>
      <c r="N13" s="168">
        <v>8.4228526773999999</v>
      </c>
      <c r="O13" s="168">
        <v>8.9569485806000007</v>
      </c>
      <c r="P13" s="168">
        <v>9.5057082143000002</v>
      </c>
      <c r="Q13" s="168">
        <v>7.6545735806000001</v>
      </c>
      <c r="R13" s="168">
        <v>6.9447321666999997</v>
      </c>
      <c r="S13" s="168">
        <v>6.5546419677000003</v>
      </c>
      <c r="T13" s="168">
        <v>6.9278436333000002</v>
      </c>
      <c r="U13" s="168">
        <v>7.2913991935000002</v>
      </c>
      <c r="V13" s="168">
        <v>7.1267339031999999</v>
      </c>
      <c r="W13" s="168">
        <v>7.2982389999999997</v>
      </c>
      <c r="X13" s="168">
        <v>7.3598816451999998</v>
      </c>
      <c r="Y13" s="168">
        <v>8.0212966666999996</v>
      </c>
      <c r="Z13" s="168">
        <v>8.0955897418999996</v>
      </c>
      <c r="AA13" s="168">
        <v>9.3470130000000005</v>
      </c>
      <c r="AB13" s="168">
        <v>9.0512807500000001</v>
      </c>
      <c r="AC13" s="168">
        <v>8.2843733871000005</v>
      </c>
      <c r="AD13" s="168">
        <v>8.1605300333000006</v>
      </c>
      <c r="AE13" s="168">
        <v>7.4263955484000004</v>
      </c>
      <c r="AF13" s="168">
        <v>7.6225831667000001</v>
      </c>
      <c r="AG13" s="168">
        <v>8.2026819677000002</v>
      </c>
      <c r="AH13" s="168">
        <v>7.5099342903000004</v>
      </c>
      <c r="AI13" s="168">
        <v>7.7912675</v>
      </c>
      <c r="AJ13" s="168">
        <v>7.7181611290000003</v>
      </c>
      <c r="AK13" s="168">
        <v>8.1592198667000009</v>
      </c>
      <c r="AL13" s="168">
        <v>9.3524510967999994</v>
      </c>
      <c r="AM13" s="168">
        <v>8.7912028709999994</v>
      </c>
      <c r="AN13" s="168">
        <v>8.5656576428999998</v>
      </c>
      <c r="AO13" s="168">
        <v>8.0038359032000006</v>
      </c>
      <c r="AP13" s="168">
        <v>7.3382883666999996</v>
      </c>
      <c r="AQ13" s="168">
        <v>6.9190337096999999</v>
      </c>
      <c r="AR13" s="168">
        <v>7.7088121999999997</v>
      </c>
      <c r="AS13" s="168">
        <v>8.2120310323000005</v>
      </c>
      <c r="AT13" s="168">
        <v>7.9406514516</v>
      </c>
      <c r="AU13" s="168">
        <v>7.6602561332999999</v>
      </c>
      <c r="AV13" s="168">
        <v>7.4426820644999996</v>
      </c>
      <c r="AW13" s="168">
        <v>7.6066279999999997</v>
      </c>
      <c r="AX13" s="168">
        <v>7.9948100000000002</v>
      </c>
      <c r="AY13" s="258">
        <v>8.5742580000000004</v>
      </c>
      <c r="AZ13" s="258">
        <v>8.3043700000000005</v>
      </c>
      <c r="BA13" s="258">
        <v>7.757593</v>
      </c>
      <c r="BB13" s="258">
        <v>7.0970839999999997</v>
      </c>
      <c r="BC13" s="258">
        <v>6.7780180000000003</v>
      </c>
      <c r="BD13" s="258">
        <v>7.0483469999999997</v>
      </c>
      <c r="BE13" s="258">
        <v>7.4776309999999997</v>
      </c>
      <c r="BF13" s="258">
        <v>7.2130710000000002</v>
      </c>
      <c r="BG13" s="258">
        <v>7.03057</v>
      </c>
      <c r="BH13" s="258">
        <v>6.9874409999999996</v>
      </c>
      <c r="BI13" s="258">
        <v>7.3061619999999996</v>
      </c>
      <c r="BJ13" s="258">
        <v>8.18825</v>
      </c>
      <c r="BK13" s="258">
        <v>8.7450530000000004</v>
      </c>
      <c r="BL13" s="258">
        <v>8.4130099999999999</v>
      </c>
      <c r="BM13" s="258">
        <v>7.8278879999999997</v>
      </c>
      <c r="BN13" s="258">
        <v>7.1427849999999999</v>
      </c>
      <c r="BO13" s="258">
        <v>6.8081399999999999</v>
      </c>
      <c r="BP13" s="258">
        <v>7.0685799999999999</v>
      </c>
      <c r="BQ13" s="258">
        <v>7.4912789999999996</v>
      </c>
      <c r="BR13" s="258">
        <v>7.222226</v>
      </c>
      <c r="BS13" s="258">
        <v>7.036378</v>
      </c>
      <c r="BT13" s="258">
        <v>6.9898829999999998</v>
      </c>
      <c r="BU13" s="258">
        <v>7.3049090000000003</v>
      </c>
      <c r="BV13" s="258">
        <v>8.1832949999999993</v>
      </c>
    </row>
    <row r="14" spans="1:74" ht="11.15" customHeight="1" x14ac:dyDescent="0.25">
      <c r="A14" s="468" t="s">
        <v>918</v>
      </c>
      <c r="B14" s="469" t="s">
        <v>880</v>
      </c>
      <c r="C14" s="168">
        <v>8.3915735484000002</v>
      </c>
      <c r="D14" s="168">
        <v>7.8778925172000003</v>
      </c>
      <c r="E14" s="168">
        <v>8.1667052902999995</v>
      </c>
      <c r="F14" s="168">
        <v>7.0100360000000004</v>
      </c>
      <c r="G14" s="168">
        <v>6.8720506128999999</v>
      </c>
      <c r="H14" s="168">
        <v>7.6494903000000001</v>
      </c>
      <c r="I14" s="168">
        <v>8.1602113226000004</v>
      </c>
      <c r="J14" s="168">
        <v>7.9925194193999998</v>
      </c>
      <c r="K14" s="168">
        <v>8.1432062333000008</v>
      </c>
      <c r="L14" s="168">
        <v>8.3438034515999995</v>
      </c>
      <c r="M14" s="168">
        <v>8.2509293333000002</v>
      </c>
      <c r="N14" s="168">
        <v>8.0294680323000005</v>
      </c>
      <c r="O14" s="168">
        <v>8.3328895160999998</v>
      </c>
      <c r="P14" s="168">
        <v>7.7003808213999996</v>
      </c>
      <c r="Q14" s="168">
        <v>8.8512142902999997</v>
      </c>
      <c r="R14" s="168">
        <v>8.5838079332999992</v>
      </c>
      <c r="S14" s="168">
        <v>8.4882218065000004</v>
      </c>
      <c r="T14" s="168">
        <v>8.9265471999999999</v>
      </c>
      <c r="U14" s="168">
        <v>8.5775157418999992</v>
      </c>
      <c r="V14" s="168">
        <v>8.5583995484000006</v>
      </c>
      <c r="W14" s="168">
        <v>8.3589710667000006</v>
      </c>
      <c r="X14" s="168">
        <v>7.9656754194000001</v>
      </c>
      <c r="Y14" s="168">
        <v>8.3528429667000008</v>
      </c>
      <c r="Z14" s="168">
        <v>8.8878600968000008</v>
      </c>
      <c r="AA14" s="168">
        <v>8.2917610968000002</v>
      </c>
      <c r="AB14" s="168">
        <v>8.2022080000000006</v>
      </c>
      <c r="AC14" s="168">
        <v>8.8696254194000002</v>
      </c>
      <c r="AD14" s="168">
        <v>8.5640821667000004</v>
      </c>
      <c r="AE14" s="168">
        <v>8.5553847742000002</v>
      </c>
      <c r="AF14" s="168">
        <v>8.4366778667000002</v>
      </c>
      <c r="AG14" s="168">
        <v>8.3686093548000002</v>
      </c>
      <c r="AH14" s="168">
        <v>8.3166361612999999</v>
      </c>
      <c r="AI14" s="168">
        <v>7.7028572332999996</v>
      </c>
      <c r="AJ14" s="168">
        <v>7.8872658065000003</v>
      </c>
      <c r="AK14" s="168">
        <v>8.3721795666999999</v>
      </c>
      <c r="AL14" s="168">
        <v>8.3017834516000004</v>
      </c>
      <c r="AM14" s="168">
        <v>8.7564508065000002</v>
      </c>
      <c r="AN14" s="168">
        <v>8.8749392142999994</v>
      </c>
      <c r="AO14" s="168">
        <v>9.1558717096999995</v>
      </c>
      <c r="AP14" s="168">
        <v>8.1617736667000003</v>
      </c>
      <c r="AQ14" s="168">
        <v>8.7615337097000001</v>
      </c>
      <c r="AR14" s="168">
        <v>9.3144950333000001</v>
      </c>
      <c r="AS14" s="168">
        <v>9.1997672580999996</v>
      </c>
      <c r="AT14" s="168">
        <v>9.0787232902999992</v>
      </c>
      <c r="AU14" s="168">
        <v>9.3007085332999999</v>
      </c>
      <c r="AV14" s="168">
        <v>8.6085830323000003</v>
      </c>
      <c r="AW14" s="168">
        <v>9.0500229999999995</v>
      </c>
      <c r="AX14" s="168">
        <v>9.0485310000000005</v>
      </c>
      <c r="AY14" s="258">
        <v>9.2376869999999993</v>
      </c>
      <c r="AZ14" s="258">
        <v>9.3313450000000007</v>
      </c>
      <c r="BA14" s="258">
        <v>9.6220549999999996</v>
      </c>
      <c r="BB14" s="258">
        <v>8.9416139999999995</v>
      </c>
      <c r="BC14" s="258">
        <v>8.7064190000000004</v>
      </c>
      <c r="BD14" s="258">
        <v>8.9206470000000007</v>
      </c>
      <c r="BE14" s="258">
        <v>9.0386310000000005</v>
      </c>
      <c r="BF14" s="258">
        <v>9.1956980000000001</v>
      </c>
      <c r="BG14" s="258">
        <v>9.3830170000000006</v>
      </c>
      <c r="BH14" s="258">
        <v>9.4613510000000005</v>
      </c>
      <c r="BI14" s="258">
        <v>9.7774800000000006</v>
      </c>
      <c r="BJ14" s="258">
        <v>9.6774319999999996</v>
      </c>
      <c r="BK14" s="258">
        <v>9.8168620000000004</v>
      </c>
      <c r="BL14" s="258">
        <v>9.8476750000000006</v>
      </c>
      <c r="BM14" s="258">
        <v>10.179740000000001</v>
      </c>
      <c r="BN14" s="258">
        <v>9.5172279999999994</v>
      </c>
      <c r="BO14" s="258">
        <v>9.3208040000000008</v>
      </c>
      <c r="BP14" s="258">
        <v>9.610144</v>
      </c>
      <c r="BQ14" s="258">
        <v>9.6599409999999999</v>
      </c>
      <c r="BR14" s="258">
        <v>9.7418990000000001</v>
      </c>
      <c r="BS14" s="258">
        <v>9.8069450000000007</v>
      </c>
      <c r="BT14" s="258">
        <v>9.8345330000000004</v>
      </c>
      <c r="BU14" s="258">
        <v>10.198650000000001</v>
      </c>
      <c r="BV14" s="258">
        <v>10.11797</v>
      </c>
    </row>
    <row r="15" spans="1:74" ht="11.15" customHeight="1" x14ac:dyDescent="0.25">
      <c r="A15" s="61" t="s">
        <v>513</v>
      </c>
      <c r="B15" s="147" t="s">
        <v>403</v>
      </c>
      <c r="C15" s="168">
        <v>0.17970967741999999</v>
      </c>
      <c r="D15" s="168">
        <v>0.17948275861999999</v>
      </c>
      <c r="E15" s="168">
        <v>0.17983870967999999</v>
      </c>
      <c r="F15" s="168">
        <v>0.17510000000000001</v>
      </c>
      <c r="G15" s="168">
        <v>0.16467741934999999</v>
      </c>
      <c r="H15" s="168">
        <v>0.16703333333000001</v>
      </c>
      <c r="I15" s="168">
        <v>0.16996774194</v>
      </c>
      <c r="J15" s="168">
        <v>0.16941935484000001</v>
      </c>
      <c r="K15" s="168">
        <v>0.1696</v>
      </c>
      <c r="L15" s="168">
        <v>0.16832258065</v>
      </c>
      <c r="M15" s="168">
        <v>0.17349999999999999</v>
      </c>
      <c r="N15" s="168">
        <v>0.17377419355000001</v>
      </c>
      <c r="O15" s="168">
        <v>0.17719354839000001</v>
      </c>
      <c r="P15" s="168">
        <v>0.16407142857000001</v>
      </c>
      <c r="Q15" s="168">
        <v>0.17893548386999999</v>
      </c>
      <c r="R15" s="168">
        <v>0.18033333333000001</v>
      </c>
      <c r="S15" s="168">
        <v>0.18019354839000001</v>
      </c>
      <c r="T15" s="168">
        <v>0.17953333332999999</v>
      </c>
      <c r="U15" s="168">
        <v>0.18122580645</v>
      </c>
      <c r="V15" s="168">
        <v>0.18177419354999999</v>
      </c>
      <c r="W15" s="168">
        <v>0.183</v>
      </c>
      <c r="X15" s="168">
        <v>0.18590322580999999</v>
      </c>
      <c r="Y15" s="168">
        <v>0.188</v>
      </c>
      <c r="Z15" s="168">
        <v>0.18958064516000001</v>
      </c>
      <c r="AA15" s="168">
        <v>0.19348387097</v>
      </c>
      <c r="AB15" s="168">
        <v>0.193</v>
      </c>
      <c r="AC15" s="168">
        <v>0.19632258064999999</v>
      </c>
      <c r="AD15" s="168">
        <v>0.19773333333000001</v>
      </c>
      <c r="AE15" s="168">
        <v>0.19929032258000001</v>
      </c>
      <c r="AF15" s="168">
        <v>0.19976666667000001</v>
      </c>
      <c r="AG15" s="168">
        <v>0.20187096773999999</v>
      </c>
      <c r="AH15" s="168">
        <v>0.20290322581</v>
      </c>
      <c r="AI15" s="168">
        <v>0.20583333333000001</v>
      </c>
      <c r="AJ15" s="168">
        <v>0.20561290323</v>
      </c>
      <c r="AK15" s="168">
        <v>0.2056</v>
      </c>
      <c r="AL15" s="168">
        <v>0.20158064515999999</v>
      </c>
      <c r="AM15" s="168">
        <v>0.22825806452</v>
      </c>
      <c r="AN15" s="168">
        <v>0.21235714285999999</v>
      </c>
      <c r="AO15" s="168">
        <v>0.20835483870999999</v>
      </c>
      <c r="AP15" s="168">
        <v>0.18016666667</v>
      </c>
      <c r="AQ15" s="168">
        <v>0.17767741935</v>
      </c>
      <c r="AR15" s="168">
        <v>0.14683333333000001</v>
      </c>
      <c r="AS15" s="168">
        <v>0.20874193548</v>
      </c>
      <c r="AT15" s="168">
        <v>0.15790322580999999</v>
      </c>
      <c r="AU15" s="168">
        <v>0.10686666667</v>
      </c>
      <c r="AV15" s="168">
        <v>0.10564516129</v>
      </c>
      <c r="AW15" s="168">
        <v>0.18158569999999999</v>
      </c>
      <c r="AX15" s="168">
        <v>0.1816305</v>
      </c>
      <c r="AY15" s="258">
        <v>0.18198010000000001</v>
      </c>
      <c r="AZ15" s="258">
        <v>0.1824074</v>
      </c>
      <c r="BA15" s="258">
        <v>0.1825466</v>
      </c>
      <c r="BB15" s="258">
        <v>0.18246660000000001</v>
      </c>
      <c r="BC15" s="258">
        <v>0.182253</v>
      </c>
      <c r="BD15" s="258">
        <v>0.18176980000000001</v>
      </c>
      <c r="BE15" s="258">
        <v>0.1820291</v>
      </c>
      <c r="BF15" s="258">
        <v>0.18159539999999999</v>
      </c>
      <c r="BG15" s="258">
        <v>0.18114430000000001</v>
      </c>
      <c r="BH15" s="258">
        <v>0.18217649999999999</v>
      </c>
      <c r="BI15" s="258">
        <v>0.18308769999999999</v>
      </c>
      <c r="BJ15" s="258">
        <v>0.1839479</v>
      </c>
      <c r="BK15" s="258">
        <v>0.18445059999999999</v>
      </c>
      <c r="BL15" s="258">
        <v>0.18500459999999999</v>
      </c>
      <c r="BM15" s="258">
        <v>0.1853253</v>
      </c>
      <c r="BN15" s="258">
        <v>0.18542410000000001</v>
      </c>
      <c r="BO15" s="258">
        <v>0.18524350000000001</v>
      </c>
      <c r="BP15" s="258">
        <v>0.18482560000000001</v>
      </c>
      <c r="BQ15" s="258">
        <v>0.1844074</v>
      </c>
      <c r="BR15" s="258">
        <v>0.18402470000000001</v>
      </c>
      <c r="BS15" s="258">
        <v>0.18376960000000001</v>
      </c>
      <c r="BT15" s="258">
        <v>0.18388299999999999</v>
      </c>
      <c r="BU15" s="258">
        <v>0.1843089</v>
      </c>
      <c r="BV15" s="258">
        <v>0.1847589</v>
      </c>
    </row>
    <row r="16" spans="1:74" ht="11.15" customHeight="1" x14ac:dyDescent="0.25">
      <c r="A16" s="61" t="s">
        <v>13</v>
      </c>
      <c r="B16" s="147" t="s">
        <v>404</v>
      </c>
      <c r="C16" s="168">
        <v>18.729580644999999</v>
      </c>
      <c r="D16" s="168">
        <v>18.794551724000002</v>
      </c>
      <c r="E16" s="168">
        <v>1.7239032258</v>
      </c>
      <c r="F16" s="168">
        <v>-10.376533332999999</v>
      </c>
      <c r="G16" s="168">
        <v>-14.649064515999999</v>
      </c>
      <c r="H16" s="168">
        <v>-12.104533332999999</v>
      </c>
      <c r="I16" s="168">
        <v>-5.3168387096999998</v>
      </c>
      <c r="J16" s="168">
        <v>-7.4902580644999999</v>
      </c>
      <c r="K16" s="168">
        <v>-10.956233333</v>
      </c>
      <c r="L16" s="168">
        <v>-3.0878387097000002</v>
      </c>
      <c r="M16" s="168">
        <v>-0.21206666666999999</v>
      </c>
      <c r="N16" s="168">
        <v>19.273580644999999</v>
      </c>
      <c r="O16" s="168">
        <v>23.185580645000002</v>
      </c>
      <c r="P16" s="168">
        <v>28.392607142999999</v>
      </c>
      <c r="Q16" s="168">
        <v>2.0584193547999998</v>
      </c>
      <c r="R16" s="168">
        <v>-5.9842333332999997</v>
      </c>
      <c r="S16" s="168">
        <v>-13.661225805999999</v>
      </c>
      <c r="T16" s="168">
        <v>-8.4638000000000009</v>
      </c>
      <c r="U16" s="168">
        <v>-5.6422903226000001</v>
      </c>
      <c r="V16" s="168">
        <v>-5.3048064516000002</v>
      </c>
      <c r="W16" s="168">
        <v>-13.256266667</v>
      </c>
      <c r="X16" s="168">
        <v>-11.857354838999999</v>
      </c>
      <c r="Y16" s="168">
        <v>4.5579333333000003</v>
      </c>
      <c r="Z16" s="168">
        <v>10.654903226</v>
      </c>
      <c r="AA16" s="168">
        <v>32.693032258000002</v>
      </c>
      <c r="AB16" s="168">
        <v>24.018285714000001</v>
      </c>
      <c r="AC16" s="168">
        <v>5.5051935484000003</v>
      </c>
      <c r="AD16" s="168">
        <v>-7.3445999999999998</v>
      </c>
      <c r="AE16" s="168">
        <v>-13.294903226000001</v>
      </c>
      <c r="AF16" s="168">
        <v>-11.058366667</v>
      </c>
      <c r="AG16" s="168">
        <v>-6.0245161290000002</v>
      </c>
      <c r="AH16" s="168">
        <v>-6.8817096773999999</v>
      </c>
      <c r="AI16" s="168">
        <v>-14.864466667</v>
      </c>
      <c r="AJ16" s="168">
        <v>-13.926451612999999</v>
      </c>
      <c r="AK16" s="168">
        <v>2.5964666667</v>
      </c>
      <c r="AL16" s="168">
        <v>18.966451613</v>
      </c>
      <c r="AM16" s="168">
        <v>14.700774193999999</v>
      </c>
      <c r="AN16" s="168">
        <v>14.232357143</v>
      </c>
      <c r="AO16" s="168">
        <v>7.1978064516</v>
      </c>
      <c r="AP16" s="168">
        <v>-8.9502000000000006</v>
      </c>
      <c r="AQ16" s="168">
        <v>-14.623838709999999</v>
      </c>
      <c r="AR16" s="168">
        <v>-11.410866667000001</v>
      </c>
      <c r="AS16" s="168">
        <v>-4.3736451612999998</v>
      </c>
      <c r="AT16" s="168">
        <v>-4.3609354838999996</v>
      </c>
      <c r="AU16" s="168">
        <v>-10.725933333</v>
      </c>
      <c r="AV16" s="168">
        <v>-10.245451613</v>
      </c>
      <c r="AW16" s="168">
        <v>1.2626523810000001</v>
      </c>
      <c r="AX16" s="168">
        <v>8.4657235022999995</v>
      </c>
      <c r="AY16" s="258">
        <v>23.321339999999999</v>
      </c>
      <c r="AZ16" s="258">
        <v>17.27411</v>
      </c>
      <c r="BA16" s="258">
        <v>4.1453860000000002</v>
      </c>
      <c r="BB16" s="258">
        <v>-10.24793</v>
      </c>
      <c r="BC16" s="258">
        <v>-14.252359999999999</v>
      </c>
      <c r="BD16" s="258">
        <v>-10.379009999999999</v>
      </c>
      <c r="BE16" s="258">
        <v>-4.2580010000000001</v>
      </c>
      <c r="BF16" s="258">
        <v>-3.726585</v>
      </c>
      <c r="BG16" s="258">
        <v>-10.494</v>
      </c>
      <c r="BH16" s="258">
        <v>-9.2954500000000007</v>
      </c>
      <c r="BI16" s="258">
        <v>2.141178</v>
      </c>
      <c r="BJ16" s="258">
        <v>16.45485</v>
      </c>
      <c r="BK16" s="258">
        <v>21.398309999999999</v>
      </c>
      <c r="BL16" s="258">
        <v>15.34239</v>
      </c>
      <c r="BM16" s="258">
        <v>3.9613399999999999</v>
      </c>
      <c r="BN16" s="258">
        <v>-11.09986</v>
      </c>
      <c r="BO16" s="258">
        <v>-14.6707</v>
      </c>
      <c r="BP16" s="258">
        <v>-8.7620500000000003</v>
      </c>
      <c r="BQ16" s="258">
        <v>-4.1440190000000001</v>
      </c>
      <c r="BR16" s="258">
        <v>-3.5681699999999998</v>
      </c>
      <c r="BS16" s="258">
        <v>-10.154540000000001</v>
      </c>
      <c r="BT16" s="258">
        <v>-8.5756770000000007</v>
      </c>
      <c r="BU16" s="258">
        <v>4.2143639999999998</v>
      </c>
      <c r="BV16" s="258">
        <v>17.788119999999999</v>
      </c>
    </row>
    <row r="17" spans="1:74" ht="11.15" customHeight="1" x14ac:dyDescent="0.25">
      <c r="A17" s="56" t="s">
        <v>743</v>
      </c>
      <c r="B17" s="147" t="s">
        <v>406</v>
      </c>
      <c r="C17" s="168">
        <v>108.26701719</v>
      </c>
      <c r="D17" s="168">
        <v>107.0269071</v>
      </c>
      <c r="E17" s="168">
        <v>87.987495194000005</v>
      </c>
      <c r="F17" s="168">
        <v>77.132724667000005</v>
      </c>
      <c r="G17" s="168">
        <v>66.640549160999996</v>
      </c>
      <c r="H17" s="168">
        <v>73.429806767000002</v>
      </c>
      <c r="I17" s="168">
        <v>80.720521452</v>
      </c>
      <c r="J17" s="168">
        <v>78.269391902999999</v>
      </c>
      <c r="K17" s="168">
        <v>73.133137667</v>
      </c>
      <c r="L17" s="168">
        <v>77.681157193999994</v>
      </c>
      <c r="M17" s="168">
        <v>81.906186766999994</v>
      </c>
      <c r="N17" s="168">
        <v>103.30993861</v>
      </c>
      <c r="O17" s="168">
        <v>106.99264281000001</v>
      </c>
      <c r="P17" s="168">
        <v>108.90443225</v>
      </c>
      <c r="Q17" s="168">
        <v>84.285197128999997</v>
      </c>
      <c r="R17" s="168">
        <v>76.616870266999996</v>
      </c>
      <c r="S17" s="168">
        <v>68.692003870999997</v>
      </c>
      <c r="T17" s="168">
        <v>74.545418166999994</v>
      </c>
      <c r="U17" s="168">
        <v>78.387304580999995</v>
      </c>
      <c r="V17" s="168">
        <v>78.865947839</v>
      </c>
      <c r="W17" s="168">
        <v>72.100414567000001</v>
      </c>
      <c r="X17" s="168">
        <v>75.313166676999998</v>
      </c>
      <c r="Y17" s="168">
        <v>92.562740099999999</v>
      </c>
      <c r="Z17" s="168">
        <v>98.096210773999999</v>
      </c>
      <c r="AA17" s="168">
        <v>118.96183003</v>
      </c>
      <c r="AB17" s="168">
        <v>109.87937779000001</v>
      </c>
      <c r="AC17" s="168">
        <v>91.083911774000001</v>
      </c>
      <c r="AD17" s="168">
        <v>79.763058599999994</v>
      </c>
      <c r="AE17" s="168">
        <v>73.561881451999994</v>
      </c>
      <c r="AF17" s="168">
        <v>77.652517232999998</v>
      </c>
      <c r="AG17" s="168">
        <v>84.796154000000001</v>
      </c>
      <c r="AH17" s="168">
        <v>83.825622547999998</v>
      </c>
      <c r="AI17" s="168">
        <v>77.945043267000003</v>
      </c>
      <c r="AJ17" s="168">
        <v>78.368978612999996</v>
      </c>
      <c r="AK17" s="168">
        <v>94.786518633</v>
      </c>
      <c r="AL17" s="168">
        <v>109.59117935</v>
      </c>
      <c r="AM17" s="168">
        <v>106.07685997</v>
      </c>
      <c r="AN17" s="168">
        <v>104.61385657</v>
      </c>
      <c r="AO17" s="168">
        <v>97.339641193999995</v>
      </c>
      <c r="AP17" s="168">
        <v>80.531860667000004</v>
      </c>
      <c r="AQ17" s="168">
        <v>75.497451290000001</v>
      </c>
      <c r="AR17" s="168">
        <v>79.461049333000005</v>
      </c>
      <c r="AS17" s="168">
        <v>87.013034387000005</v>
      </c>
      <c r="AT17" s="168">
        <v>87.794293354999994</v>
      </c>
      <c r="AU17" s="168">
        <v>80.783017833000002</v>
      </c>
      <c r="AV17" s="168">
        <v>80.823586418999994</v>
      </c>
      <c r="AW17" s="168">
        <v>91.734478081000006</v>
      </c>
      <c r="AX17" s="168">
        <v>99.479174001999993</v>
      </c>
      <c r="AY17" s="258">
        <v>115.0514</v>
      </c>
      <c r="AZ17" s="258">
        <v>108.8865</v>
      </c>
      <c r="BA17" s="258">
        <v>95.004739999999998</v>
      </c>
      <c r="BB17" s="258">
        <v>80.824160000000006</v>
      </c>
      <c r="BC17" s="258">
        <v>77.363079999999997</v>
      </c>
      <c r="BD17" s="258">
        <v>81.095320000000001</v>
      </c>
      <c r="BE17" s="258">
        <v>87.832329999999999</v>
      </c>
      <c r="BF17" s="258">
        <v>87.146739999999994</v>
      </c>
      <c r="BG17" s="258">
        <v>80.035749999999993</v>
      </c>
      <c r="BH17" s="258">
        <v>80.668599999999998</v>
      </c>
      <c r="BI17" s="258">
        <v>92.542410000000004</v>
      </c>
      <c r="BJ17" s="258">
        <v>107.79049999999999</v>
      </c>
      <c r="BK17" s="258">
        <v>113.9161</v>
      </c>
      <c r="BL17" s="258">
        <v>107.6163</v>
      </c>
      <c r="BM17" s="258">
        <v>95.617270000000005</v>
      </c>
      <c r="BN17" s="258">
        <v>79.899510000000006</v>
      </c>
      <c r="BO17" s="258">
        <v>76.576689999999999</v>
      </c>
      <c r="BP17" s="258">
        <v>81.516999999999996</v>
      </c>
      <c r="BQ17" s="258">
        <v>85.831509999999994</v>
      </c>
      <c r="BR17" s="258">
        <v>84.780349999999999</v>
      </c>
      <c r="BS17" s="258">
        <v>78.47251</v>
      </c>
      <c r="BT17" s="258">
        <v>78.832710000000006</v>
      </c>
      <c r="BU17" s="258">
        <v>91.638120000000001</v>
      </c>
      <c r="BV17" s="258">
        <v>106.0564</v>
      </c>
    </row>
    <row r="18" spans="1:74" ht="11.15" customHeight="1" x14ac:dyDescent="0.25">
      <c r="A18" s="61" t="s">
        <v>515</v>
      </c>
      <c r="B18" s="147" t="s">
        <v>127</v>
      </c>
      <c r="C18" s="168">
        <v>-0.93653332257999999</v>
      </c>
      <c r="D18" s="168">
        <v>-1.4303898621</v>
      </c>
      <c r="E18" s="168">
        <v>-6.8075838710000003E-2</v>
      </c>
      <c r="F18" s="168">
        <v>-1.6804246667</v>
      </c>
      <c r="G18" s="168">
        <v>0.34883793548000003</v>
      </c>
      <c r="H18" s="168">
        <v>-2.2890400999999998</v>
      </c>
      <c r="I18" s="168">
        <v>-1.0979730645000001</v>
      </c>
      <c r="J18" s="168">
        <v>-0.71190803225999999</v>
      </c>
      <c r="K18" s="168">
        <v>-1.2348710000000001</v>
      </c>
      <c r="L18" s="168">
        <v>-2.8261571934999998</v>
      </c>
      <c r="M18" s="168">
        <v>-0.35465343332999999</v>
      </c>
      <c r="N18" s="168">
        <v>-0.46632570967999998</v>
      </c>
      <c r="O18" s="168">
        <v>0.59506687096999999</v>
      </c>
      <c r="P18" s="168">
        <v>1.6568891786</v>
      </c>
      <c r="Q18" s="168">
        <v>0.87938351612999999</v>
      </c>
      <c r="R18" s="168">
        <v>-0.89617026666999999</v>
      </c>
      <c r="S18" s="168">
        <v>-0.42039096774000001</v>
      </c>
      <c r="T18" s="168">
        <v>0.18894849999999999</v>
      </c>
      <c r="U18" s="168">
        <v>-0.4005303871</v>
      </c>
      <c r="V18" s="168">
        <v>-0.27672203225999997</v>
      </c>
      <c r="W18" s="168">
        <v>-0.82671456666999998</v>
      </c>
      <c r="X18" s="168">
        <v>-2.4316505483999999</v>
      </c>
      <c r="Y18" s="168">
        <v>-3.0635067667000002</v>
      </c>
      <c r="Z18" s="168">
        <v>-1.0568236773999999</v>
      </c>
      <c r="AA18" s="168">
        <v>-3.0490235806000001</v>
      </c>
      <c r="AB18" s="168">
        <v>-0.62437778571000002</v>
      </c>
      <c r="AC18" s="168">
        <v>-1.388331129</v>
      </c>
      <c r="AD18" s="168">
        <v>-1.0835919332999999</v>
      </c>
      <c r="AE18" s="168">
        <v>-1.2586879032</v>
      </c>
      <c r="AF18" s="168">
        <v>-0.42645056666999998</v>
      </c>
      <c r="AG18" s="168">
        <v>-1.4792507742000001</v>
      </c>
      <c r="AH18" s="168">
        <v>-1.2665257742</v>
      </c>
      <c r="AI18" s="168">
        <v>-1.6790099332999999</v>
      </c>
      <c r="AJ18" s="168">
        <v>-2.1204302257999998</v>
      </c>
      <c r="AK18" s="168">
        <v>-2.5547852999999998</v>
      </c>
      <c r="AL18" s="168">
        <v>-0.69224387096999995</v>
      </c>
      <c r="AM18" s="168">
        <v>0.46769632677</v>
      </c>
      <c r="AN18" s="168">
        <v>0.68957992429000003</v>
      </c>
      <c r="AO18" s="168">
        <v>-0.20642190645</v>
      </c>
      <c r="AP18" s="168">
        <v>0.21987143333</v>
      </c>
      <c r="AQ18" s="168">
        <v>-0.75825825645</v>
      </c>
      <c r="AR18" s="168">
        <v>-0.87321866999999997</v>
      </c>
      <c r="AS18" s="168">
        <v>-0.99099425871000002</v>
      </c>
      <c r="AT18" s="168">
        <v>-1.4998195783999999</v>
      </c>
      <c r="AU18" s="168">
        <v>-1.8033794999999999</v>
      </c>
      <c r="AV18" s="168">
        <v>-2.0495770000000002</v>
      </c>
      <c r="AW18" s="168">
        <v>2.0192150190000002</v>
      </c>
      <c r="AX18" s="168">
        <v>1.2886650977</v>
      </c>
      <c r="AY18" s="258">
        <v>-9.5864599999999994E-2</v>
      </c>
      <c r="AZ18" s="258">
        <v>-0.82883470000000004</v>
      </c>
      <c r="BA18" s="258">
        <v>-2.3792049999999998</v>
      </c>
      <c r="BB18" s="258">
        <v>-1.710574</v>
      </c>
      <c r="BC18" s="258">
        <v>-2.7993549999999998</v>
      </c>
      <c r="BD18" s="258">
        <v>-1.4458690000000001</v>
      </c>
      <c r="BE18" s="258">
        <v>-0.84686819999999996</v>
      </c>
      <c r="BF18" s="258">
        <v>-1.4959169999999999</v>
      </c>
      <c r="BG18" s="258">
        <v>-1.2592859999999999</v>
      </c>
      <c r="BH18" s="258">
        <v>-1.708817</v>
      </c>
      <c r="BI18" s="258">
        <v>-0.4521384</v>
      </c>
      <c r="BJ18" s="258">
        <v>-0.32520779999999999</v>
      </c>
      <c r="BK18" s="258">
        <v>-1.600508</v>
      </c>
      <c r="BL18" s="258">
        <v>-2.2119239999999998</v>
      </c>
      <c r="BM18" s="258">
        <v>-1.856338</v>
      </c>
      <c r="BN18" s="258">
        <v>-1.5271870000000001</v>
      </c>
      <c r="BO18" s="258">
        <v>-1.9345810000000001</v>
      </c>
      <c r="BP18" s="258">
        <v>-1.968194</v>
      </c>
      <c r="BQ18" s="258">
        <v>0.80351039999999996</v>
      </c>
      <c r="BR18" s="258">
        <v>1.3789229999999999</v>
      </c>
      <c r="BS18" s="258">
        <v>1.060462</v>
      </c>
      <c r="BT18" s="258">
        <v>0.14000460000000001</v>
      </c>
      <c r="BU18" s="258">
        <v>0.88910549999999999</v>
      </c>
      <c r="BV18" s="258">
        <v>2.5862880000000001</v>
      </c>
    </row>
    <row r="19" spans="1:74" ht="11.15" customHeight="1" x14ac:dyDescent="0.25">
      <c r="A19" s="61" t="s">
        <v>744</v>
      </c>
      <c r="B19" s="147" t="s">
        <v>405</v>
      </c>
      <c r="C19" s="168">
        <v>107.33048386999999</v>
      </c>
      <c r="D19" s="168">
        <v>105.59651724</v>
      </c>
      <c r="E19" s="168">
        <v>87.919419355000002</v>
      </c>
      <c r="F19" s="168">
        <v>75.452299999999994</v>
      </c>
      <c r="G19" s="168">
        <v>66.989387097000005</v>
      </c>
      <c r="H19" s="168">
        <v>71.140766666999994</v>
      </c>
      <c r="I19" s="168">
        <v>79.622548386999995</v>
      </c>
      <c r="J19" s="168">
        <v>77.557483871000002</v>
      </c>
      <c r="K19" s="168">
        <v>71.898266667000001</v>
      </c>
      <c r="L19" s="168">
        <v>74.855000000000004</v>
      </c>
      <c r="M19" s="168">
        <v>81.551533332999995</v>
      </c>
      <c r="N19" s="168">
        <v>102.8436129</v>
      </c>
      <c r="O19" s="168">
        <v>107.58770968</v>
      </c>
      <c r="P19" s="168">
        <v>110.56132143000001</v>
      </c>
      <c r="Q19" s="168">
        <v>85.164580645000001</v>
      </c>
      <c r="R19" s="168">
        <v>75.720699999999994</v>
      </c>
      <c r="S19" s="168">
        <v>68.271612903000005</v>
      </c>
      <c r="T19" s="168">
        <v>74.734366667000003</v>
      </c>
      <c r="U19" s="168">
        <v>77.986774194000006</v>
      </c>
      <c r="V19" s="168">
        <v>78.589225806000002</v>
      </c>
      <c r="W19" s="168">
        <v>71.273700000000005</v>
      </c>
      <c r="X19" s="168">
        <v>72.881516129000005</v>
      </c>
      <c r="Y19" s="168">
        <v>89.499233333000006</v>
      </c>
      <c r="Z19" s="168">
        <v>97.039387097000002</v>
      </c>
      <c r="AA19" s="168">
        <v>115.91280645000001</v>
      </c>
      <c r="AB19" s="168">
        <v>109.255</v>
      </c>
      <c r="AC19" s="168">
        <v>89.695580645000007</v>
      </c>
      <c r="AD19" s="168">
        <v>78.679466667</v>
      </c>
      <c r="AE19" s="168">
        <v>72.303193547999996</v>
      </c>
      <c r="AF19" s="168">
        <v>77.226066666999998</v>
      </c>
      <c r="AG19" s="168">
        <v>83.316903225999994</v>
      </c>
      <c r="AH19" s="168">
        <v>82.559096773999997</v>
      </c>
      <c r="AI19" s="168">
        <v>76.266033332999996</v>
      </c>
      <c r="AJ19" s="168">
        <v>76.248548387</v>
      </c>
      <c r="AK19" s="168">
        <v>92.231733332999994</v>
      </c>
      <c r="AL19" s="168">
        <v>108.89893548000001</v>
      </c>
      <c r="AM19" s="168">
        <v>106.54455629</v>
      </c>
      <c r="AN19" s="168">
        <v>105.3034365</v>
      </c>
      <c r="AO19" s="168">
        <v>97.133219287000003</v>
      </c>
      <c r="AP19" s="168">
        <v>80.751732099999998</v>
      </c>
      <c r="AQ19" s="168">
        <v>74.739193033999996</v>
      </c>
      <c r="AR19" s="168">
        <v>78.587830663000005</v>
      </c>
      <c r="AS19" s="168">
        <v>86.022040128</v>
      </c>
      <c r="AT19" s="168">
        <v>86.294473776000004</v>
      </c>
      <c r="AU19" s="168">
        <v>78.979638332999997</v>
      </c>
      <c r="AV19" s="168">
        <v>78.774009418999995</v>
      </c>
      <c r="AW19" s="168">
        <v>93.753693100000007</v>
      </c>
      <c r="AX19" s="168">
        <v>100.7678391</v>
      </c>
      <c r="AY19" s="258">
        <v>114.9555</v>
      </c>
      <c r="AZ19" s="258">
        <v>108.0577</v>
      </c>
      <c r="BA19" s="258">
        <v>92.625529999999998</v>
      </c>
      <c r="BB19" s="258">
        <v>79.113590000000002</v>
      </c>
      <c r="BC19" s="258">
        <v>74.563730000000007</v>
      </c>
      <c r="BD19" s="258">
        <v>79.649450000000002</v>
      </c>
      <c r="BE19" s="258">
        <v>86.985460000000003</v>
      </c>
      <c r="BF19" s="258">
        <v>85.650819999999996</v>
      </c>
      <c r="BG19" s="258">
        <v>78.77646</v>
      </c>
      <c r="BH19" s="258">
        <v>78.959779999999995</v>
      </c>
      <c r="BI19" s="258">
        <v>92.090280000000007</v>
      </c>
      <c r="BJ19" s="258">
        <v>107.4653</v>
      </c>
      <c r="BK19" s="258">
        <v>112.3155</v>
      </c>
      <c r="BL19" s="258">
        <v>105.4044</v>
      </c>
      <c r="BM19" s="258">
        <v>93.760930000000002</v>
      </c>
      <c r="BN19" s="258">
        <v>78.372320000000002</v>
      </c>
      <c r="BO19" s="258">
        <v>74.642110000000002</v>
      </c>
      <c r="BP19" s="258">
        <v>79.5488</v>
      </c>
      <c r="BQ19" s="258">
        <v>86.635019999999997</v>
      </c>
      <c r="BR19" s="258">
        <v>86.159279999999995</v>
      </c>
      <c r="BS19" s="258">
        <v>79.532970000000006</v>
      </c>
      <c r="BT19" s="258">
        <v>78.972719999999995</v>
      </c>
      <c r="BU19" s="258">
        <v>92.527230000000003</v>
      </c>
      <c r="BV19" s="258">
        <v>108.6427</v>
      </c>
    </row>
    <row r="20" spans="1:74" ht="11.15" customHeight="1" x14ac:dyDescent="0.25">
      <c r="A20" s="61"/>
      <c r="B20" s="147"/>
      <c r="C20" s="168"/>
      <c r="D20" s="168"/>
      <c r="E20" s="168"/>
      <c r="F20" s="168"/>
      <c r="G20" s="168"/>
      <c r="H20" s="168"/>
      <c r="I20" s="168"/>
      <c r="J20" s="168"/>
      <c r="K20" s="168"/>
      <c r="L20" s="168"/>
      <c r="M20" s="168"/>
      <c r="N20" s="168"/>
      <c r="O20" s="168"/>
      <c r="P20" s="168"/>
      <c r="Q20" s="168"/>
      <c r="R20" s="168"/>
      <c r="S20" s="168"/>
      <c r="T20" s="168"/>
      <c r="U20" s="168"/>
      <c r="V20" s="168"/>
      <c r="W20" s="168"/>
      <c r="X20" s="168"/>
      <c r="Y20" s="168"/>
      <c r="Z20" s="168"/>
      <c r="AA20" s="168"/>
      <c r="AB20" s="168"/>
      <c r="AC20" s="168"/>
      <c r="AD20" s="168"/>
      <c r="AE20" s="168"/>
      <c r="AF20" s="168"/>
      <c r="AG20" s="168"/>
      <c r="AH20" s="168"/>
      <c r="AI20" s="168"/>
      <c r="AJ20" s="168"/>
      <c r="AK20" s="168"/>
      <c r="AL20" s="168"/>
      <c r="AM20" s="168"/>
      <c r="AN20" s="168"/>
      <c r="AO20" s="168"/>
      <c r="AP20" s="168"/>
      <c r="AQ20" s="168"/>
      <c r="AR20" s="168"/>
      <c r="AS20" s="168"/>
      <c r="AT20" s="168"/>
      <c r="AU20" s="168"/>
      <c r="AV20" s="168"/>
      <c r="AW20" s="168"/>
      <c r="AX20" s="168"/>
      <c r="AY20" s="258"/>
      <c r="AZ20" s="258"/>
      <c r="BA20" s="258"/>
      <c r="BB20" s="258"/>
      <c r="BC20" s="258"/>
      <c r="BD20" s="258"/>
      <c r="BE20" s="258"/>
      <c r="BF20" s="258"/>
      <c r="BG20" s="258"/>
      <c r="BH20" s="258"/>
      <c r="BI20" s="258"/>
      <c r="BJ20" s="168"/>
      <c r="BK20" s="168"/>
      <c r="BL20" s="168"/>
      <c r="BM20" s="168"/>
      <c r="BN20" s="168"/>
      <c r="BO20" s="168"/>
      <c r="BP20" s="168"/>
      <c r="BQ20" s="168"/>
      <c r="BR20" s="168"/>
      <c r="BS20" s="168"/>
      <c r="BT20" s="168"/>
      <c r="BU20" s="168"/>
      <c r="BV20" s="168"/>
    </row>
    <row r="21" spans="1:74" ht="11.15" customHeight="1" x14ac:dyDescent="0.25">
      <c r="A21" s="56"/>
      <c r="B21" s="59" t="s">
        <v>752</v>
      </c>
      <c r="C21" s="182"/>
      <c r="D21" s="182"/>
      <c r="E21" s="182"/>
      <c r="F21" s="182"/>
      <c r="G21" s="182"/>
      <c r="H21" s="182"/>
      <c r="I21" s="182"/>
      <c r="J21" s="182"/>
      <c r="K21" s="182"/>
      <c r="L21" s="182"/>
      <c r="M21" s="182"/>
      <c r="N21" s="182"/>
      <c r="O21" s="182"/>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c r="AU21" s="182"/>
      <c r="AV21" s="182"/>
      <c r="AW21" s="182"/>
      <c r="AX21" s="182"/>
      <c r="AY21" s="285"/>
      <c r="AZ21" s="285"/>
      <c r="BA21" s="285"/>
      <c r="BB21" s="285"/>
      <c r="BC21" s="285"/>
      <c r="BD21" s="285"/>
      <c r="BE21" s="285"/>
      <c r="BF21" s="285"/>
      <c r="BG21" s="285"/>
      <c r="BH21" s="285"/>
      <c r="BI21" s="285"/>
      <c r="BJ21" s="285"/>
      <c r="BK21" s="285"/>
      <c r="BL21" s="285"/>
      <c r="BM21" s="285"/>
      <c r="BN21" s="285"/>
      <c r="BO21" s="285"/>
      <c r="BP21" s="285"/>
      <c r="BQ21" s="285"/>
      <c r="BR21" s="285"/>
      <c r="BS21" s="285"/>
      <c r="BT21" s="285"/>
      <c r="BU21" s="285"/>
      <c r="BV21" s="285"/>
    </row>
    <row r="22" spans="1:74" ht="11.15" customHeight="1" x14ac:dyDescent="0.25">
      <c r="A22" s="61" t="s">
        <v>516</v>
      </c>
      <c r="B22" s="147" t="s">
        <v>407</v>
      </c>
      <c r="C22" s="168">
        <v>26.609161289999999</v>
      </c>
      <c r="D22" s="168">
        <v>25.418931034</v>
      </c>
      <c r="E22" s="168">
        <v>16.994903226000002</v>
      </c>
      <c r="F22" s="168">
        <v>12.602233332999999</v>
      </c>
      <c r="G22" s="168">
        <v>7.6319677418999996</v>
      </c>
      <c r="H22" s="168">
        <v>4.5375333332999999</v>
      </c>
      <c r="I22" s="168">
        <v>3.8109999999999999</v>
      </c>
      <c r="J22" s="168">
        <v>3.5105483871000001</v>
      </c>
      <c r="K22" s="168">
        <v>4.2177333333</v>
      </c>
      <c r="L22" s="168">
        <v>7.7998709677000004</v>
      </c>
      <c r="M22" s="168">
        <v>14.661899999999999</v>
      </c>
      <c r="N22" s="168">
        <v>25.794806452</v>
      </c>
      <c r="O22" s="168">
        <v>28.879483871000001</v>
      </c>
      <c r="P22" s="168">
        <v>31.28</v>
      </c>
      <c r="Q22" s="168">
        <v>18.521387097000002</v>
      </c>
      <c r="R22" s="168">
        <v>11.403533333</v>
      </c>
      <c r="S22" s="168">
        <v>7.0301612902999997</v>
      </c>
      <c r="T22" s="168">
        <v>4.3185666666999998</v>
      </c>
      <c r="U22" s="168">
        <v>3.6412258065000001</v>
      </c>
      <c r="V22" s="168">
        <v>3.4335806452000002</v>
      </c>
      <c r="W22" s="168">
        <v>3.9506000000000001</v>
      </c>
      <c r="X22" s="168">
        <v>6.2142580645000001</v>
      </c>
      <c r="Y22" s="168">
        <v>16.068766666999998</v>
      </c>
      <c r="Z22" s="168">
        <v>21.588548386999999</v>
      </c>
      <c r="AA22" s="168">
        <v>30.906677419000001</v>
      </c>
      <c r="AB22" s="168">
        <v>28.250214285999999</v>
      </c>
      <c r="AC22" s="168">
        <v>18.977387097000001</v>
      </c>
      <c r="AD22" s="168">
        <v>12.814500000000001</v>
      </c>
      <c r="AE22" s="168">
        <v>6.4935806451999998</v>
      </c>
      <c r="AF22" s="168">
        <v>4.1302333332999996</v>
      </c>
      <c r="AG22" s="168">
        <v>3.5536451613</v>
      </c>
      <c r="AH22" s="168">
        <v>3.3188709677000001</v>
      </c>
      <c r="AI22" s="168">
        <v>3.8017666666999999</v>
      </c>
      <c r="AJ22" s="168">
        <v>7.8025806451999999</v>
      </c>
      <c r="AK22" s="168">
        <v>17.110700000000001</v>
      </c>
      <c r="AL22" s="168">
        <v>26.929129031999999</v>
      </c>
      <c r="AM22" s="168">
        <v>25.781774194</v>
      </c>
      <c r="AN22" s="168">
        <v>24.393535713999999</v>
      </c>
      <c r="AO22" s="168">
        <v>20.411096774000001</v>
      </c>
      <c r="AP22" s="168">
        <v>11.255233333</v>
      </c>
      <c r="AQ22" s="168">
        <v>6.3456451613000002</v>
      </c>
      <c r="AR22" s="168">
        <v>4.2877000000000001</v>
      </c>
      <c r="AS22" s="168">
        <v>3.5897419355000002</v>
      </c>
      <c r="AT22" s="168">
        <v>3.3600322580999999</v>
      </c>
      <c r="AU22" s="168">
        <v>3.7763</v>
      </c>
      <c r="AV22" s="168">
        <v>7.3434516129</v>
      </c>
      <c r="AW22" s="168">
        <v>17.176570000000002</v>
      </c>
      <c r="AX22" s="168">
        <v>21.27129</v>
      </c>
      <c r="AY22" s="258">
        <v>28.40485</v>
      </c>
      <c r="AZ22" s="258">
        <v>25.7347</v>
      </c>
      <c r="BA22" s="258">
        <v>18.832159999999998</v>
      </c>
      <c r="BB22" s="258">
        <v>11.19797</v>
      </c>
      <c r="BC22" s="258">
        <v>6.3754280000000003</v>
      </c>
      <c r="BD22" s="258">
        <v>4.3653399999999998</v>
      </c>
      <c r="BE22" s="258">
        <v>3.6908449999999999</v>
      </c>
      <c r="BF22" s="258">
        <v>3.4786039999999998</v>
      </c>
      <c r="BG22" s="258">
        <v>4.3622389999999998</v>
      </c>
      <c r="BH22" s="258">
        <v>7.7987890000000002</v>
      </c>
      <c r="BI22" s="258">
        <v>16.137920000000001</v>
      </c>
      <c r="BJ22" s="258">
        <v>24.66656</v>
      </c>
      <c r="BK22" s="258">
        <v>28.55585</v>
      </c>
      <c r="BL22" s="258">
        <v>25.644970000000001</v>
      </c>
      <c r="BM22" s="258">
        <v>18.76211</v>
      </c>
      <c r="BN22" s="258">
        <v>11.153779999999999</v>
      </c>
      <c r="BO22" s="258">
        <v>6.3538969999999999</v>
      </c>
      <c r="BP22" s="258">
        <v>4.3587109999999996</v>
      </c>
      <c r="BQ22" s="258">
        <v>3.689187</v>
      </c>
      <c r="BR22" s="258">
        <v>3.4774729999999998</v>
      </c>
      <c r="BS22" s="258">
        <v>4.3569300000000002</v>
      </c>
      <c r="BT22" s="258">
        <v>7.7748249999999999</v>
      </c>
      <c r="BU22" s="258">
        <v>16.08445</v>
      </c>
      <c r="BV22" s="258">
        <v>24.58503</v>
      </c>
    </row>
    <row r="23" spans="1:74" ht="11.15" customHeight="1" x14ac:dyDescent="0.25">
      <c r="A23" s="61" t="s">
        <v>517</v>
      </c>
      <c r="B23" s="147" t="s">
        <v>408</v>
      </c>
      <c r="C23" s="168">
        <v>15.793064515999999</v>
      </c>
      <c r="D23" s="168">
        <v>15.40037931</v>
      </c>
      <c r="E23" s="168">
        <v>10.914387097000001</v>
      </c>
      <c r="F23" s="168">
        <v>7.9175000000000004</v>
      </c>
      <c r="G23" s="168">
        <v>5.2339032257999998</v>
      </c>
      <c r="H23" s="168">
        <v>4.3815666667000004</v>
      </c>
      <c r="I23" s="168">
        <v>4.1529999999999996</v>
      </c>
      <c r="J23" s="168">
        <v>4.2202903226000004</v>
      </c>
      <c r="K23" s="168">
        <v>4.7767666667000004</v>
      </c>
      <c r="L23" s="168">
        <v>6.7177741935000004</v>
      </c>
      <c r="M23" s="168">
        <v>9.7629999999999999</v>
      </c>
      <c r="N23" s="168">
        <v>14.608967742000001</v>
      </c>
      <c r="O23" s="168">
        <v>16.014709676999999</v>
      </c>
      <c r="P23" s="168">
        <v>17.720071429000001</v>
      </c>
      <c r="Q23" s="168">
        <v>11.523</v>
      </c>
      <c r="R23" s="168">
        <v>8.2424333332999993</v>
      </c>
      <c r="S23" s="168">
        <v>5.8760645160999996</v>
      </c>
      <c r="T23" s="168">
        <v>4.7786666667000004</v>
      </c>
      <c r="U23" s="168">
        <v>4.6074193548000002</v>
      </c>
      <c r="V23" s="168">
        <v>4.5474516128999998</v>
      </c>
      <c r="W23" s="168">
        <v>4.9851666666999996</v>
      </c>
      <c r="X23" s="168">
        <v>6.3043225806000001</v>
      </c>
      <c r="Y23" s="168">
        <v>11.220433333000001</v>
      </c>
      <c r="Z23" s="168">
        <v>12.936903226</v>
      </c>
      <c r="AA23" s="168">
        <v>17.765096774</v>
      </c>
      <c r="AB23" s="168">
        <v>16.563785714000002</v>
      </c>
      <c r="AC23" s="168">
        <v>12.429032257999999</v>
      </c>
      <c r="AD23" s="168">
        <v>9.1918000000000006</v>
      </c>
      <c r="AE23" s="168">
        <v>5.9079032258000002</v>
      </c>
      <c r="AF23" s="168">
        <v>4.8784666666999996</v>
      </c>
      <c r="AG23" s="168">
        <v>4.6576129032000004</v>
      </c>
      <c r="AH23" s="168">
        <v>4.5638064515999996</v>
      </c>
      <c r="AI23" s="168">
        <v>4.9964333332999997</v>
      </c>
      <c r="AJ23" s="168">
        <v>7.2009677419000004</v>
      </c>
      <c r="AK23" s="168">
        <v>11.763266667</v>
      </c>
      <c r="AL23" s="168">
        <v>15.875032257999999</v>
      </c>
      <c r="AM23" s="168">
        <v>15.318322581</v>
      </c>
      <c r="AN23" s="168">
        <v>15.108892857000001</v>
      </c>
      <c r="AO23" s="168">
        <v>13.162580645</v>
      </c>
      <c r="AP23" s="168">
        <v>8.4391999999999996</v>
      </c>
      <c r="AQ23" s="168">
        <v>5.8960322581</v>
      </c>
      <c r="AR23" s="168">
        <v>4.9700333333</v>
      </c>
      <c r="AS23" s="168">
        <v>4.6093225805999998</v>
      </c>
      <c r="AT23" s="168">
        <v>4.681</v>
      </c>
      <c r="AU23" s="168">
        <v>4.8764333332999996</v>
      </c>
      <c r="AV23" s="168">
        <v>7.2297741934999999</v>
      </c>
      <c r="AW23" s="168">
        <v>12.05312</v>
      </c>
      <c r="AX23" s="168">
        <v>13.32911</v>
      </c>
      <c r="AY23" s="258">
        <v>16.397749999999998</v>
      </c>
      <c r="AZ23" s="258">
        <v>15.67249</v>
      </c>
      <c r="BA23" s="258">
        <v>12.331810000000001</v>
      </c>
      <c r="BB23" s="258">
        <v>8.4901759999999999</v>
      </c>
      <c r="BC23" s="258">
        <v>5.9910079999999999</v>
      </c>
      <c r="BD23" s="258">
        <v>5.1402710000000003</v>
      </c>
      <c r="BE23" s="258">
        <v>4.9038449999999996</v>
      </c>
      <c r="BF23" s="258">
        <v>4.9339190000000004</v>
      </c>
      <c r="BG23" s="258">
        <v>5.4575950000000004</v>
      </c>
      <c r="BH23" s="258">
        <v>7.3859050000000002</v>
      </c>
      <c r="BI23" s="258">
        <v>11.487959999999999</v>
      </c>
      <c r="BJ23" s="258">
        <v>15.0524</v>
      </c>
      <c r="BK23" s="258">
        <v>16.54909</v>
      </c>
      <c r="BL23" s="258">
        <v>15.69022</v>
      </c>
      <c r="BM23" s="258">
        <v>12.344150000000001</v>
      </c>
      <c r="BN23" s="258">
        <v>8.5004290000000005</v>
      </c>
      <c r="BO23" s="258">
        <v>6.0030599999999996</v>
      </c>
      <c r="BP23" s="258">
        <v>5.1550140000000004</v>
      </c>
      <c r="BQ23" s="258">
        <v>4.9198649999999997</v>
      </c>
      <c r="BR23" s="258">
        <v>4.9500299999999999</v>
      </c>
      <c r="BS23" s="258">
        <v>5.4726030000000003</v>
      </c>
      <c r="BT23" s="258">
        <v>7.3957879999999996</v>
      </c>
      <c r="BU23" s="258">
        <v>11.495979999999999</v>
      </c>
      <c r="BV23" s="258">
        <v>15.056950000000001</v>
      </c>
    </row>
    <row r="24" spans="1:74" ht="11.15" customHeight="1" x14ac:dyDescent="0.25">
      <c r="A24" s="61" t="s">
        <v>519</v>
      </c>
      <c r="B24" s="147" t="s">
        <v>409</v>
      </c>
      <c r="C24" s="168">
        <v>25.315193548</v>
      </c>
      <c r="D24" s="168">
        <v>25.132448276000002</v>
      </c>
      <c r="E24" s="168">
        <v>23.063258064999999</v>
      </c>
      <c r="F24" s="168">
        <v>21.256566667000001</v>
      </c>
      <c r="G24" s="168">
        <v>20.037774194000001</v>
      </c>
      <c r="H24" s="168">
        <v>20.161733333000001</v>
      </c>
      <c r="I24" s="168">
        <v>20.585322581</v>
      </c>
      <c r="J24" s="168">
        <v>21.075354838999999</v>
      </c>
      <c r="K24" s="168">
        <v>21.608566667000002</v>
      </c>
      <c r="L24" s="168">
        <v>22.289967742000002</v>
      </c>
      <c r="M24" s="168">
        <v>23.551333332999999</v>
      </c>
      <c r="N24" s="168">
        <v>25.271354839000001</v>
      </c>
      <c r="O24" s="168">
        <v>25.674258065</v>
      </c>
      <c r="P24" s="168">
        <v>24.630892856999999</v>
      </c>
      <c r="Q24" s="168">
        <v>22.872129032</v>
      </c>
      <c r="R24" s="168">
        <v>22.718900000000001</v>
      </c>
      <c r="S24" s="168">
        <v>21.429967741999999</v>
      </c>
      <c r="T24" s="168">
        <v>21.481133332999999</v>
      </c>
      <c r="U24" s="168">
        <v>21.695032258000001</v>
      </c>
      <c r="V24" s="168">
        <v>21.756483871</v>
      </c>
      <c r="W24" s="168">
        <v>21.503066666999999</v>
      </c>
      <c r="X24" s="168">
        <v>22.052129032</v>
      </c>
      <c r="Y24" s="168">
        <v>24.537299999999998</v>
      </c>
      <c r="Z24" s="168">
        <v>25.093870968000001</v>
      </c>
      <c r="AA24" s="168">
        <v>26.647612902999999</v>
      </c>
      <c r="AB24" s="168">
        <v>26.039071429</v>
      </c>
      <c r="AC24" s="168">
        <v>24.543064516000001</v>
      </c>
      <c r="AD24" s="168">
        <v>23.524133333000002</v>
      </c>
      <c r="AE24" s="168">
        <v>22.058741935</v>
      </c>
      <c r="AF24" s="168">
        <v>21.823433333000001</v>
      </c>
      <c r="AG24" s="168">
        <v>21.452129031999998</v>
      </c>
      <c r="AH24" s="168">
        <v>21.826193547999999</v>
      </c>
      <c r="AI24" s="168">
        <v>21.769233332999999</v>
      </c>
      <c r="AJ24" s="168">
        <v>22.307838709999999</v>
      </c>
      <c r="AK24" s="168">
        <v>24.314499999999999</v>
      </c>
      <c r="AL24" s="168">
        <v>24.546483871</v>
      </c>
      <c r="AM24" s="168">
        <v>24.885193548</v>
      </c>
      <c r="AN24" s="168">
        <v>25.289750000000002</v>
      </c>
      <c r="AO24" s="168">
        <v>24.378161290000001</v>
      </c>
      <c r="AP24" s="168">
        <v>23.527766667000002</v>
      </c>
      <c r="AQ24" s="168">
        <v>21.965903225999998</v>
      </c>
      <c r="AR24" s="168">
        <v>21.735466667000001</v>
      </c>
      <c r="AS24" s="168">
        <v>21.565999999999999</v>
      </c>
      <c r="AT24" s="168">
        <v>22.210870967999998</v>
      </c>
      <c r="AU24" s="168">
        <v>22.168299999999999</v>
      </c>
      <c r="AV24" s="168">
        <v>22.818129032000002</v>
      </c>
      <c r="AW24" s="168">
        <v>24.645800000000001</v>
      </c>
      <c r="AX24" s="168">
        <v>25.052309999999999</v>
      </c>
      <c r="AY24" s="258">
        <v>25.589269999999999</v>
      </c>
      <c r="AZ24" s="258">
        <v>25.19631</v>
      </c>
      <c r="BA24" s="258">
        <v>23.68441</v>
      </c>
      <c r="BB24" s="258">
        <v>22.606059999999999</v>
      </c>
      <c r="BC24" s="258">
        <v>21.360749999999999</v>
      </c>
      <c r="BD24" s="258">
        <v>21.253620000000002</v>
      </c>
      <c r="BE24" s="258">
        <v>21.175239999999999</v>
      </c>
      <c r="BF24" s="258">
        <v>21.575579999999999</v>
      </c>
      <c r="BG24" s="258">
        <v>21.66159</v>
      </c>
      <c r="BH24" s="258">
        <v>22.13945</v>
      </c>
      <c r="BI24" s="258">
        <v>24.094840000000001</v>
      </c>
      <c r="BJ24" s="258">
        <v>24.91356</v>
      </c>
      <c r="BK24" s="258">
        <v>25.407900000000001</v>
      </c>
      <c r="BL24" s="258">
        <v>25.059460000000001</v>
      </c>
      <c r="BM24" s="258">
        <v>23.586950000000002</v>
      </c>
      <c r="BN24" s="258">
        <v>22.545809999999999</v>
      </c>
      <c r="BO24" s="258">
        <v>21.329879999999999</v>
      </c>
      <c r="BP24" s="258">
        <v>21.24578</v>
      </c>
      <c r="BQ24" s="258">
        <v>21.18451</v>
      </c>
      <c r="BR24" s="258">
        <v>21.600449999999999</v>
      </c>
      <c r="BS24" s="258">
        <v>21.699079999999999</v>
      </c>
      <c r="BT24" s="258">
        <v>22.18788</v>
      </c>
      <c r="BU24" s="258">
        <v>24.155860000000001</v>
      </c>
      <c r="BV24" s="258">
        <v>24.981960000000001</v>
      </c>
    </row>
    <row r="25" spans="1:74" ht="11.15" customHeight="1" x14ac:dyDescent="0.25">
      <c r="A25" s="61" t="s">
        <v>520</v>
      </c>
      <c r="B25" s="147" t="s">
        <v>128</v>
      </c>
      <c r="C25" s="168">
        <v>30.610675870000001</v>
      </c>
      <c r="D25" s="168">
        <v>30.79463621</v>
      </c>
      <c r="E25" s="168">
        <v>28.734965769999999</v>
      </c>
      <c r="F25" s="168">
        <v>25.926789400000001</v>
      </c>
      <c r="G25" s="168">
        <v>27.003484740000001</v>
      </c>
      <c r="H25" s="168">
        <v>34.703374529999998</v>
      </c>
      <c r="I25" s="168">
        <v>43.412800740000002</v>
      </c>
      <c r="J25" s="168">
        <v>41.162834740000001</v>
      </c>
      <c r="K25" s="168">
        <v>33.863578269999998</v>
      </c>
      <c r="L25" s="168">
        <v>30.59008665</v>
      </c>
      <c r="M25" s="168">
        <v>25.73531307</v>
      </c>
      <c r="N25" s="168">
        <v>28.543452970000001</v>
      </c>
      <c r="O25" s="168">
        <v>27.87178274</v>
      </c>
      <c r="P25" s="168">
        <v>28.019485209999999</v>
      </c>
      <c r="Q25" s="168">
        <v>23.93483681</v>
      </c>
      <c r="R25" s="168">
        <v>25.376018299999998</v>
      </c>
      <c r="S25" s="168">
        <v>26.252197389999999</v>
      </c>
      <c r="T25" s="168">
        <v>36.236205830000003</v>
      </c>
      <c r="U25" s="168">
        <v>39.949802579999997</v>
      </c>
      <c r="V25" s="168">
        <v>40.720301130000003</v>
      </c>
      <c r="W25" s="168">
        <v>32.95772247</v>
      </c>
      <c r="X25" s="168">
        <v>30.292222580000001</v>
      </c>
      <c r="Y25" s="168">
        <v>28.944711399999999</v>
      </c>
      <c r="Z25" s="168">
        <v>28.353089579999999</v>
      </c>
      <c r="AA25" s="168">
        <v>30.619830189999998</v>
      </c>
      <c r="AB25" s="168">
        <v>28.714266890000001</v>
      </c>
      <c r="AC25" s="168">
        <v>25.059586939999999</v>
      </c>
      <c r="AD25" s="168">
        <v>24.769173869999999</v>
      </c>
      <c r="AE25" s="168">
        <v>29.764089259999999</v>
      </c>
      <c r="AF25" s="168">
        <v>38.150888569999999</v>
      </c>
      <c r="AG25" s="168">
        <v>45.321610550000003</v>
      </c>
      <c r="AH25" s="168">
        <v>44.52079174</v>
      </c>
      <c r="AI25" s="168">
        <v>37.504625529999998</v>
      </c>
      <c r="AJ25" s="168">
        <v>30.530118259999998</v>
      </c>
      <c r="AK25" s="168">
        <v>30.070234769999999</v>
      </c>
      <c r="AL25" s="168">
        <v>32.012982030000003</v>
      </c>
      <c r="AM25" s="168">
        <v>31.095298230000001</v>
      </c>
      <c r="AN25" s="168">
        <v>31.083972209999999</v>
      </c>
      <c r="AO25" s="168">
        <v>29.999670900000002</v>
      </c>
      <c r="AP25" s="168">
        <v>28.9642321</v>
      </c>
      <c r="AQ25" s="168">
        <v>32.152257550000002</v>
      </c>
      <c r="AR25" s="168">
        <v>39.089197329999998</v>
      </c>
      <c r="AS25" s="168">
        <v>47.46184658</v>
      </c>
      <c r="AT25" s="168">
        <v>47.177247970000003</v>
      </c>
      <c r="AU25" s="168">
        <v>39.553105000000002</v>
      </c>
      <c r="AV25" s="168">
        <v>32.786912645000001</v>
      </c>
      <c r="AW25" s="168">
        <v>30.68843</v>
      </c>
      <c r="AX25" s="168">
        <v>31.646059999999999</v>
      </c>
      <c r="AY25" s="258">
        <v>34.51173</v>
      </c>
      <c r="AZ25" s="258">
        <v>31.66235</v>
      </c>
      <c r="BA25" s="258">
        <v>28.588059999999999</v>
      </c>
      <c r="BB25" s="258">
        <v>28.165849999999999</v>
      </c>
      <c r="BC25" s="258">
        <v>32.37312</v>
      </c>
      <c r="BD25" s="258">
        <v>40.241039999999998</v>
      </c>
      <c r="BE25" s="258">
        <v>48.27129</v>
      </c>
      <c r="BF25" s="258">
        <v>46.779989999999998</v>
      </c>
      <c r="BG25" s="258">
        <v>38.697780000000002</v>
      </c>
      <c r="BH25" s="258">
        <v>32.994579999999999</v>
      </c>
      <c r="BI25" s="258">
        <v>31.185020000000002</v>
      </c>
      <c r="BJ25" s="258">
        <v>33.014719999999997</v>
      </c>
      <c r="BK25" s="258">
        <v>31.784990000000001</v>
      </c>
      <c r="BL25" s="258">
        <v>29.24699</v>
      </c>
      <c r="BM25" s="258">
        <v>29.7547</v>
      </c>
      <c r="BN25" s="258">
        <v>27.457409999999999</v>
      </c>
      <c r="BO25" s="258">
        <v>32.395539999999997</v>
      </c>
      <c r="BP25" s="258">
        <v>40.044069999999998</v>
      </c>
      <c r="BQ25" s="258">
        <v>47.826740000000001</v>
      </c>
      <c r="BR25" s="258">
        <v>47.139589999999998</v>
      </c>
      <c r="BS25" s="258">
        <v>39.28519</v>
      </c>
      <c r="BT25" s="258">
        <v>32.905949999999997</v>
      </c>
      <c r="BU25" s="258">
        <v>31.53594</v>
      </c>
      <c r="BV25" s="258">
        <v>34.114069999999998</v>
      </c>
    </row>
    <row r="26" spans="1:74" ht="11.15" customHeight="1" x14ac:dyDescent="0.25">
      <c r="A26" s="61" t="s">
        <v>518</v>
      </c>
      <c r="B26" s="147" t="s">
        <v>410</v>
      </c>
      <c r="C26" s="168">
        <v>5.2521612903000001</v>
      </c>
      <c r="D26" s="168">
        <v>5.1582068966000003</v>
      </c>
      <c r="E26" s="168">
        <v>5.1465806452000002</v>
      </c>
      <c r="F26" s="168">
        <v>5.1250999999999998</v>
      </c>
      <c r="G26" s="168">
        <v>4.7449032257999999</v>
      </c>
      <c r="H26" s="168">
        <v>4.8766666667000003</v>
      </c>
      <c r="I26" s="168">
        <v>4.8801290323000002</v>
      </c>
      <c r="J26" s="168">
        <v>4.8814193548000002</v>
      </c>
      <c r="K26" s="168">
        <v>4.9268000000000001</v>
      </c>
      <c r="L26" s="168">
        <v>4.8448064516000002</v>
      </c>
      <c r="M26" s="168">
        <v>4.9954666666999996</v>
      </c>
      <c r="N26" s="168">
        <v>5.0263548386999997</v>
      </c>
      <c r="O26" s="168">
        <v>4.9656451613000003</v>
      </c>
      <c r="P26" s="168">
        <v>4.5977857142999996</v>
      </c>
      <c r="Q26" s="168">
        <v>5.0143870968000002</v>
      </c>
      <c r="R26" s="168">
        <v>5.0536666666999999</v>
      </c>
      <c r="S26" s="168">
        <v>5.0496129031999999</v>
      </c>
      <c r="T26" s="168">
        <v>5.0315000000000003</v>
      </c>
      <c r="U26" s="168">
        <v>5.0790645160999999</v>
      </c>
      <c r="V26" s="168">
        <v>5.0940967741999996</v>
      </c>
      <c r="W26" s="168">
        <v>5.1287000000000003</v>
      </c>
      <c r="X26" s="168">
        <v>5.2101290323000002</v>
      </c>
      <c r="Y26" s="168">
        <v>5.2689333332999997</v>
      </c>
      <c r="Z26" s="168">
        <v>5.3133225806000004</v>
      </c>
      <c r="AA26" s="168">
        <v>4.9836129032000001</v>
      </c>
      <c r="AB26" s="168">
        <v>4.9704642857000003</v>
      </c>
      <c r="AC26" s="168">
        <v>5.0562903225999998</v>
      </c>
      <c r="AD26" s="168">
        <v>5.0923333333</v>
      </c>
      <c r="AE26" s="168">
        <v>5.1326774194000002</v>
      </c>
      <c r="AF26" s="168">
        <v>5.1450333332999998</v>
      </c>
      <c r="AG26" s="168">
        <v>5.1989677418999998</v>
      </c>
      <c r="AH26" s="168">
        <v>5.2256129032</v>
      </c>
      <c r="AI26" s="168">
        <v>5.3011666667000004</v>
      </c>
      <c r="AJ26" s="168">
        <v>5.2954838710000001</v>
      </c>
      <c r="AK26" s="168">
        <v>5.2950666667000004</v>
      </c>
      <c r="AL26" s="168">
        <v>5.1917096773999996</v>
      </c>
      <c r="AM26" s="168">
        <v>5.2816774194000002</v>
      </c>
      <c r="AN26" s="168">
        <v>5.2916071429000002</v>
      </c>
      <c r="AO26" s="168">
        <v>5.3527741935000002</v>
      </c>
      <c r="AP26" s="168">
        <v>5.3514666667000004</v>
      </c>
      <c r="AQ26" s="168">
        <v>5.3912580644999997</v>
      </c>
      <c r="AR26" s="168">
        <v>5.3728666667000002</v>
      </c>
      <c r="AS26" s="168">
        <v>5.3833870967999999</v>
      </c>
      <c r="AT26" s="168">
        <v>5.4433548387000004</v>
      </c>
      <c r="AU26" s="168">
        <v>5.4581999999999997</v>
      </c>
      <c r="AV26" s="168">
        <v>5.4561612902999999</v>
      </c>
      <c r="AW26" s="168">
        <v>5.4574619999999996</v>
      </c>
      <c r="AX26" s="168">
        <v>5.4614459999999996</v>
      </c>
      <c r="AY26" s="258">
        <v>5.4717669999999998</v>
      </c>
      <c r="AZ26" s="258">
        <v>5.4838630000000004</v>
      </c>
      <c r="BA26" s="258">
        <v>5.488613</v>
      </c>
      <c r="BB26" s="258">
        <v>5.4860810000000004</v>
      </c>
      <c r="BC26" s="258">
        <v>5.4795569999999998</v>
      </c>
      <c r="BD26" s="258">
        <v>5.4651379999999996</v>
      </c>
      <c r="BE26" s="258">
        <v>5.4728950000000003</v>
      </c>
      <c r="BF26" s="258">
        <v>5.4598469999999999</v>
      </c>
      <c r="BG26" s="258">
        <v>5.4463039999999996</v>
      </c>
      <c r="BH26" s="258">
        <v>5.4773269999999998</v>
      </c>
      <c r="BI26" s="258">
        <v>5.5047240000000004</v>
      </c>
      <c r="BJ26" s="258">
        <v>5.5305920000000004</v>
      </c>
      <c r="BK26" s="258">
        <v>5.5457010000000002</v>
      </c>
      <c r="BL26" s="258">
        <v>5.5623579999999997</v>
      </c>
      <c r="BM26" s="258">
        <v>5.5720020000000003</v>
      </c>
      <c r="BN26" s="258">
        <v>5.5749709999999997</v>
      </c>
      <c r="BO26" s="258">
        <v>5.5695420000000002</v>
      </c>
      <c r="BP26" s="258">
        <v>5.5569790000000001</v>
      </c>
      <c r="BQ26" s="258">
        <v>5.544403</v>
      </c>
      <c r="BR26" s="258">
        <v>5.532896</v>
      </c>
      <c r="BS26" s="258">
        <v>5.5252290000000004</v>
      </c>
      <c r="BT26" s="258">
        <v>5.5286379999999999</v>
      </c>
      <c r="BU26" s="258">
        <v>5.5414430000000001</v>
      </c>
      <c r="BV26" s="258">
        <v>5.5549730000000004</v>
      </c>
    </row>
    <row r="27" spans="1:74" ht="11.15" customHeight="1" x14ac:dyDescent="0.25">
      <c r="A27" s="61" t="s">
        <v>522</v>
      </c>
      <c r="B27" s="147" t="s">
        <v>782</v>
      </c>
      <c r="C27" s="168">
        <v>3.6158709676999998</v>
      </c>
      <c r="D27" s="168">
        <v>3.5576206896999998</v>
      </c>
      <c r="E27" s="168">
        <v>2.9310322581000001</v>
      </c>
      <c r="F27" s="168">
        <v>2.4897999999999998</v>
      </c>
      <c r="G27" s="168">
        <v>2.2030645161</v>
      </c>
      <c r="H27" s="168">
        <v>2.3456000000000001</v>
      </c>
      <c r="I27" s="168">
        <v>2.6459999999999999</v>
      </c>
      <c r="J27" s="168">
        <v>2.5727096773999998</v>
      </c>
      <c r="K27" s="168">
        <v>2.3704666667000001</v>
      </c>
      <c r="L27" s="168">
        <v>2.4781612903000001</v>
      </c>
      <c r="M27" s="168">
        <v>2.7101999999999999</v>
      </c>
      <c r="N27" s="168">
        <v>3.4643548386999998</v>
      </c>
      <c r="O27" s="168">
        <v>4.0324193548</v>
      </c>
      <c r="P27" s="168">
        <v>4.1637142857000002</v>
      </c>
      <c r="Q27" s="168">
        <v>3.1494193548</v>
      </c>
      <c r="R27" s="168">
        <v>2.7768000000000002</v>
      </c>
      <c r="S27" s="168">
        <v>2.4842258065</v>
      </c>
      <c r="T27" s="168">
        <v>2.7389000000000001</v>
      </c>
      <c r="U27" s="168">
        <v>2.8648387096999999</v>
      </c>
      <c r="V27" s="168">
        <v>2.8879032258000001</v>
      </c>
      <c r="W27" s="168">
        <v>2.5991</v>
      </c>
      <c r="X27" s="168">
        <v>2.6590645160999999</v>
      </c>
      <c r="Y27" s="168">
        <v>3.3097333333000001</v>
      </c>
      <c r="Z27" s="168">
        <v>3.6042903225999998</v>
      </c>
      <c r="AA27" s="168">
        <v>4.423</v>
      </c>
      <c r="AB27" s="168">
        <v>4.1580714285999996</v>
      </c>
      <c r="AC27" s="168">
        <v>3.3747741935</v>
      </c>
      <c r="AD27" s="168">
        <v>2.9340666667000002</v>
      </c>
      <c r="AE27" s="168">
        <v>2.6782258065</v>
      </c>
      <c r="AF27" s="168">
        <v>2.8740333332999999</v>
      </c>
      <c r="AG27" s="168">
        <v>3.1147419355000001</v>
      </c>
      <c r="AH27" s="168">
        <v>3.0834516128999998</v>
      </c>
      <c r="AI27" s="168">
        <v>2.8295333333000001</v>
      </c>
      <c r="AJ27" s="168">
        <v>2.8290645160999999</v>
      </c>
      <c r="AK27" s="168">
        <v>3.4663666666999999</v>
      </c>
      <c r="AL27" s="168">
        <v>4.1350322580999999</v>
      </c>
      <c r="AM27" s="168">
        <v>3.9990322581000002</v>
      </c>
      <c r="AN27" s="168">
        <v>3.9524285714</v>
      </c>
      <c r="AO27" s="168">
        <v>3.6456774194000001</v>
      </c>
      <c r="AP27" s="168">
        <v>3.0306000000000002</v>
      </c>
      <c r="AQ27" s="168">
        <v>2.8048387096999998</v>
      </c>
      <c r="AR27" s="168">
        <v>2.9493333332999998</v>
      </c>
      <c r="AS27" s="168">
        <v>3.2284838709999999</v>
      </c>
      <c r="AT27" s="168">
        <v>3.2387096774000002</v>
      </c>
      <c r="AU27" s="168">
        <v>2.9640666667</v>
      </c>
      <c r="AV27" s="168">
        <v>2.9563225806000002</v>
      </c>
      <c r="AW27" s="168">
        <v>3.5490529999999998</v>
      </c>
      <c r="AX27" s="168">
        <v>3.8243649999999998</v>
      </c>
      <c r="AY27" s="258">
        <v>4.3809230000000001</v>
      </c>
      <c r="AZ27" s="258">
        <v>4.1087199999999999</v>
      </c>
      <c r="BA27" s="258">
        <v>3.5012180000000002</v>
      </c>
      <c r="BB27" s="258">
        <v>2.968194</v>
      </c>
      <c r="BC27" s="258">
        <v>2.7846039999999999</v>
      </c>
      <c r="BD27" s="258">
        <v>2.984782</v>
      </c>
      <c r="BE27" s="258">
        <v>3.2720950000000002</v>
      </c>
      <c r="BF27" s="258">
        <v>3.2236289999999999</v>
      </c>
      <c r="BG27" s="258">
        <v>2.9516939999999998</v>
      </c>
      <c r="BH27" s="258">
        <v>2.9644729999999999</v>
      </c>
      <c r="BI27" s="258">
        <v>3.480553</v>
      </c>
      <c r="BJ27" s="258">
        <v>4.0881889999999999</v>
      </c>
      <c r="BK27" s="258">
        <v>4.2757550000000002</v>
      </c>
      <c r="BL27" s="258">
        <v>4.00413</v>
      </c>
      <c r="BM27" s="258">
        <v>3.5447679999999999</v>
      </c>
      <c r="BN27" s="258">
        <v>2.9436599999999999</v>
      </c>
      <c r="BO27" s="258">
        <v>2.793936</v>
      </c>
      <c r="BP27" s="258">
        <v>2.9919920000000002</v>
      </c>
      <c r="BQ27" s="258">
        <v>3.274057</v>
      </c>
      <c r="BR27" s="258">
        <v>3.2625829999999998</v>
      </c>
      <c r="BS27" s="258">
        <v>2.9976769999999999</v>
      </c>
      <c r="BT27" s="258">
        <v>2.9833810000000001</v>
      </c>
      <c r="BU27" s="258">
        <v>3.5172919999999999</v>
      </c>
      <c r="BV27" s="258">
        <v>4.1534519999999997</v>
      </c>
    </row>
    <row r="28" spans="1:74" ht="11.15" customHeight="1" x14ac:dyDescent="0.25">
      <c r="A28" s="61" t="s">
        <v>529</v>
      </c>
      <c r="B28" s="147" t="s">
        <v>411</v>
      </c>
      <c r="C28" s="168">
        <v>0.13425806452</v>
      </c>
      <c r="D28" s="168">
        <v>0.13424137930999999</v>
      </c>
      <c r="E28" s="168">
        <v>0.13425806452</v>
      </c>
      <c r="F28" s="168">
        <v>0.13423333333000001</v>
      </c>
      <c r="G28" s="168">
        <v>0.13425806452</v>
      </c>
      <c r="H28" s="168">
        <v>0.13423333333000001</v>
      </c>
      <c r="I28" s="168">
        <v>0.13425806452</v>
      </c>
      <c r="J28" s="168">
        <v>0.13425806452</v>
      </c>
      <c r="K28" s="168">
        <v>0.13423333333000001</v>
      </c>
      <c r="L28" s="168">
        <v>0.13425806452</v>
      </c>
      <c r="M28" s="168">
        <v>0.13423333333000001</v>
      </c>
      <c r="N28" s="168">
        <v>0.13425806452</v>
      </c>
      <c r="O28" s="168">
        <v>0.14929032258</v>
      </c>
      <c r="P28" s="168">
        <v>0.14928571429000001</v>
      </c>
      <c r="Q28" s="168">
        <v>0.14929032258</v>
      </c>
      <c r="R28" s="168">
        <v>0.14929999999999999</v>
      </c>
      <c r="S28" s="168">
        <v>0.14929032258</v>
      </c>
      <c r="T28" s="168">
        <v>0.14929999999999999</v>
      </c>
      <c r="U28" s="168">
        <v>0.14929032258</v>
      </c>
      <c r="V28" s="168">
        <v>0.14929032258</v>
      </c>
      <c r="W28" s="168">
        <v>0.14929999999999999</v>
      </c>
      <c r="X28" s="168">
        <v>0.14929032258</v>
      </c>
      <c r="Y28" s="168">
        <v>0.14929999999999999</v>
      </c>
      <c r="Z28" s="168">
        <v>0.14929032258</v>
      </c>
      <c r="AA28" s="168">
        <v>0.17225806452</v>
      </c>
      <c r="AB28" s="168">
        <v>0.17224999999999999</v>
      </c>
      <c r="AC28" s="168">
        <v>0.17225806452</v>
      </c>
      <c r="AD28" s="168">
        <v>0.17223333332999999</v>
      </c>
      <c r="AE28" s="168">
        <v>0.17225806452</v>
      </c>
      <c r="AF28" s="168">
        <v>0.17223333332999999</v>
      </c>
      <c r="AG28" s="168">
        <v>0.17225806452</v>
      </c>
      <c r="AH28" s="168">
        <v>0.17225806452</v>
      </c>
      <c r="AI28" s="168">
        <v>0.17223333332999999</v>
      </c>
      <c r="AJ28" s="168">
        <v>0.17225806452</v>
      </c>
      <c r="AK28" s="168">
        <v>0.17223333332999999</v>
      </c>
      <c r="AL28" s="168">
        <v>0.17225806452</v>
      </c>
      <c r="AM28" s="168">
        <v>0.18325806452000001</v>
      </c>
      <c r="AN28" s="168">
        <v>0.18325</v>
      </c>
      <c r="AO28" s="168">
        <v>0.18325806452000001</v>
      </c>
      <c r="AP28" s="168">
        <v>0.18323333333</v>
      </c>
      <c r="AQ28" s="168">
        <v>0.18325806452000001</v>
      </c>
      <c r="AR28" s="168">
        <v>0.18323333333</v>
      </c>
      <c r="AS28" s="168">
        <v>0.18325806452000001</v>
      </c>
      <c r="AT28" s="168">
        <v>0.18325806452000001</v>
      </c>
      <c r="AU28" s="168">
        <v>0.18323333333</v>
      </c>
      <c r="AV28" s="168">
        <v>0.18325806452000001</v>
      </c>
      <c r="AW28" s="168">
        <v>0.18325810000000001</v>
      </c>
      <c r="AX28" s="168">
        <v>0.18325810000000001</v>
      </c>
      <c r="AY28" s="258">
        <v>0.19925809999999999</v>
      </c>
      <c r="AZ28" s="258">
        <v>0.19925809999999999</v>
      </c>
      <c r="BA28" s="258">
        <v>0.19925809999999999</v>
      </c>
      <c r="BB28" s="258">
        <v>0.19925809999999999</v>
      </c>
      <c r="BC28" s="258">
        <v>0.19925809999999999</v>
      </c>
      <c r="BD28" s="258">
        <v>0.19925809999999999</v>
      </c>
      <c r="BE28" s="258">
        <v>0.19925809999999999</v>
      </c>
      <c r="BF28" s="258">
        <v>0.19925809999999999</v>
      </c>
      <c r="BG28" s="258">
        <v>0.19925809999999999</v>
      </c>
      <c r="BH28" s="258">
        <v>0.19925809999999999</v>
      </c>
      <c r="BI28" s="258">
        <v>0.19925809999999999</v>
      </c>
      <c r="BJ28" s="258">
        <v>0.19925809999999999</v>
      </c>
      <c r="BK28" s="258">
        <v>0.19625809999999999</v>
      </c>
      <c r="BL28" s="258">
        <v>0.19625809999999999</v>
      </c>
      <c r="BM28" s="258">
        <v>0.19625809999999999</v>
      </c>
      <c r="BN28" s="258">
        <v>0.19625809999999999</v>
      </c>
      <c r="BO28" s="258">
        <v>0.19625809999999999</v>
      </c>
      <c r="BP28" s="258">
        <v>0.19625809999999999</v>
      </c>
      <c r="BQ28" s="258">
        <v>0.19625809999999999</v>
      </c>
      <c r="BR28" s="258">
        <v>0.19625809999999999</v>
      </c>
      <c r="BS28" s="258">
        <v>0.19625809999999999</v>
      </c>
      <c r="BT28" s="258">
        <v>0.19625809999999999</v>
      </c>
      <c r="BU28" s="258">
        <v>0.19625809999999999</v>
      </c>
      <c r="BV28" s="258">
        <v>0.19625809999999999</v>
      </c>
    </row>
    <row r="29" spans="1:74" ht="11.15" customHeight="1" x14ac:dyDescent="0.25">
      <c r="A29" s="61" t="s">
        <v>521</v>
      </c>
      <c r="B29" s="147" t="s">
        <v>754</v>
      </c>
      <c r="C29" s="168">
        <v>107.33048386999999</v>
      </c>
      <c r="D29" s="168">
        <v>105.59651724</v>
      </c>
      <c r="E29" s="168">
        <v>87.919419355000002</v>
      </c>
      <c r="F29" s="168">
        <v>75.452299999999994</v>
      </c>
      <c r="G29" s="168">
        <v>66.989387097000005</v>
      </c>
      <c r="H29" s="168">
        <v>71.140766666999994</v>
      </c>
      <c r="I29" s="168">
        <v>79.622548386999995</v>
      </c>
      <c r="J29" s="168">
        <v>77.557483871000002</v>
      </c>
      <c r="K29" s="168">
        <v>71.898266667000001</v>
      </c>
      <c r="L29" s="168">
        <v>74.855000000000004</v>
      </c>
      <c r="M29" s="168">
        <v>81.551533332999995</v>
      </c>
      <c r="N29" s="168">
        <v>102.8436129</v>
      </c>
      <c r="O29" s="168">
        <v>107.58770968</v>
      </c>
      <c r="P29" s="168">
        <v>110.56132143000001</v>
      </c>
      <c r="Q29" s="168">
        <v>85.164580645000001</v>
      </c>
      <c r="R29" s="168">
        <v>75.720699999999994</v>
      </c>
      <c r="S29" s="168">
        <v>68.271612903000005</v>
      </c>
      <c r="T29" s="168">
        <v>74.734366667000003</v>
      </c>
      <c r="U29" s="168">
        <v>77.986774194000006</v>
      </c>
      <c r="V29" s="168">
        <v>78.589225806000002</v>
      </c>
      <c r="W29" s="168">
        <v>71.273700000000005</v>
      </c>
      <c r="X29" s="168">
        <v>72.881516129000005</v>
      </c>
      <c r="Y29" s="168">
        <v>89.499233333000006</v>
      </c>
      <c r="Z29" s="168">
        <v>97.039387097000002</v>
      </c>
      <c r="AA29" s="168">
        <v>115.91280645000001</v>
      </c>
      <c r="AB29" s="168">
        <v>109.255</v>
      </c>
      <c r="AC29" s="168">
        <v>89.695580645000007</v>
      </c>
      <c r="AD29" s="168">
        <v>78.679466667</v>
      </c>
      <c r="AE29" s="168">
        <v>72.303193547999996</v>
      </c>
      <c r="AF29" s="168">
        <v>77.226066666999998</v>
      </c>
      <c r="AG29" s="168">
        <v>83.316903225999994</v>
      </c>
      <c r="AH29" s="168">
        <v>82.559096773999997</v>
      </c>
      <c r="AI29" s="168">
        <v>76.266033332999996</v>
      </c>
      <c r="AJ29" s="168">
        <v>76.248548387</v>
      </c>
      <c r="AK29" s="168">
        <v>92.231733332999994</v>
      </c>
      <c r="AL29" s="168">
        <v>108.89893548000001</v>
      </c>
      <c r="AM29" s="168">
        <v>106.54455629</v>
      </c>
      <c r="AN29" s="168">
        <v>105.3034365</v>
      </c>
      <c r="AO29" s="168">
        <v>97.133219287000003</v>
      </c>
      <c r="AP29" s="168">
        <v>80.751732099999998</v>
      </c>
      <c r="AQ29" s="168">
        <v>74.739193033999996</v>
      </c>
      <c r="AR29" s="168">
        <v>78.587830663000005</v>
      </c>
      <c r="AS29" s="168">
        <v>86.022040128</v>
      </c>
      <c r="AT29" s="168">
        <v>86.294473776000004</v>
      </c>
      <c r="AU29" s="168">
        <v>78.979638332999997</v>
      </c>
      <c r="AV29" s="168">
        <v>78.774009418999995</v>
      </c>
      <c r="AW29" s="168">
        <v>93.753693100000007</v>
      </c>
      <c r="AX29" s="168">
        <v>100.7678391</v>
      </c>
      <c r="AY29" s="258">
        <v>114.9555</v>
      </c>
      <c r="AZ29" s="258">
        <v>108.0577</v>
      </c>
      <c r="BA29" s="258">
        <v>92.625529999999998</v>
      </c>
      <c r="BB29" s="258">
        <v>79.113590000000002</v>
      </c>
      <c r="BC29" s="258">
        <v>74.563730000000007</v>
      </c>
      <c r="BD29" s="258">
        <v>79.649450000000002</v>
      </c>
      <c r="BE29" s="258">
        <v>86.985460000000003</v>
      </c>
      <c r="BF29" s="258">
        <v>85.650819999999996</v>
      </c>
      <c r="BG29" s="258">
        <v>78.77646</v>
      </c>
      <c r="BH29" s="258">
        <v>78.959779999999995</v>
      </c>
      <c r="BI29" s="258">
        <v>92.090280000000007</v>
      </c>
      <c r="BJ29" s="258">
        <v>107.4653</v>
      </c>
      <c r="BK29" s="258">
        <v>112.3155</v>
      </c>
      <c r="BL29" s="258">
        <v>105.4044</v>
      </c>
      <c r="BM29" s="258">
        <v>93.760930000000002</v>
      </c>
      <c r="BN29" s="258">
        <v>78.372320000000002</v>
      </c>
      <c r="BO29" s="258">
        <v>74.642110000000002</v>
      </c>
      <c r="BP29" s="258">
        <v>79.5488</v>
      </c>
      <c r="BQ29" s="258">
        <v>86.635019999999997</v>
      </c>
      <c r="BR29" s="258">
        <v>86.159279999999995</v>
      </c>
      <c r="BS29" s="258">
        <v>79.532970000000006</v>
      </c>
      <c r="BT29" s="258">
        <v>78.972719999999995</v>
      </c>
      <c r="BU29" s="258">
        <v>92.527230000000003</v>
      </c>
      <c r="BV29" s="258">
        <v>108.6427</v>
      </c>
    </row>
    <row r="30" spans="1:74" ht="11.15" customHeight="1" x14ac:dyDescent="0.25">
      <c r="A30" s="61"/>
      <c r="B30" s="147"/>
      <c r="C30" s="168"/>
      <c r="D30" s="168"/>
      <c r="E30" s="168"/>
      <c r="F30" s="168"/>
      <c r="G30" s="168"/>
      <c r="H30" s="168"/>
      <c r="I30" s="168"/>
      <c r="J30" s="168"/>
      <c r="K30" s="168"/>
      <c r="L30" s="168"/>
      <c r="M30" s="168"/>
      <c r="N30" s="168"/>
      <c r="O30" s="168"/>
      <c r="P30" s="168"/>
      <c r="Q30" s="168"/>
      <c r="R30" s="168"/>
      <c r="S30" s="168"/>
      <c r="T30" s="168"/>
      <c r="U30" s="168"/>
      <c r="V30" s="168"/>
      <c r="W30" s="168"/>
      <c r="X30" s="168"/>
      <c r="Y30" s="168"/>
      <c r="Z30" s="168"/>
      <c r="AA30" s="168"/>
      <c r="AB30" s="168"/>
      <c r="AC30" s="168"/>
      <c r="AD30" s="168"/>
      <c r="AE30" s="168"/>
      <c r="AF30" s="168"/>
      <c r="AG30" s="168"/>
      <c r="AH30" s="168"/>
      <c r="AI30" s="168"/>
      <c r="AJ30" s="168"/>
      <c r="AK30" s="168"/>
      <c r="AL30" s="168"/>
      <c r="AM30" s="168"/>
      <c r="AN30" s="168"/>
      <c r="AO30" s="168"/>
      <c r="AP30" s="168"/>
      <c r="AQ30" s="168"/>
      <c r="AR30" s="168"/>
      <c r="AS30" s="168"/>
      <c r="AT30" s="168"/>
      <c r="AU30" s="168"/>
      <c r="AV30" s="168"/>
      <c r="AW30" s="168"/>
      <c r="AX30" s="168"/>
      <c r="AY30" s="258"/>
      <c r="AZ30" s="258"/>
      <c r="BA30" s="258"/>
      <c r="BB30" s="258"/>
      <c r="BC30" s="258"/>
      <c r="BD30" s="258"/>
      <c r="BE30" s="258"/>
      <c r="BF30" s="258"/>
      <c r="BG30" s="258"/>
      <c r="BH30" s="258"/>
      <c r="BI30" s="258"/>
      <c r="BJ30" s="168"/>
      <c r="BK30" s="168"/>
      <c r="BL30" s="168"/>
      <c r="BM30" s="168"/>
      <c r="BN30" s="168"/>
      <c r="BO30" s="168"/>
      <c r="BP30" s="168"/>
      <c r="BQ30" s="168"/>
      <c r="BR30" s="168"/>
      <c r="BS30" s="168"/>
      <c r="BT30" s="168"/>
      <c r="BU30" s="168"/>
      <c r="BV30" s="168"/>
    </row>
    <row r="31" spans="1:74" ht="11.15" customHeight="1" x14ac:dyDescent="0.25">
      <c r="A31" s="56"/>
      <c r="B31" s="62" t="s">
        <v>753</v>
      </c>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286"/>
      <c r="AZ31" s="286"/>
      <c r="BA31" s="286"/>
      <c r="BB31" s="286"/>
      <c r="BC31" s="286"/>
      <c r="BD31" s="286"/>
      <c r="BE31" s="286"/>
      <c r="BF31" s="286"/>
      <c r="BG31" s="286"/>
      <c r="BH31" s="286"/>
      <c r="BI31" s="286"/>
      <c r="BJ31" s="286"/>
      <c r="BK31" s="286"/>
      <c r="BL31" s="286"/>
      <c r="BM31" s="286"/>
      <c r="BN31" s="286"/>
      <c r="BO31" s="286"/>
      <c r="BP31" s="286"/>
      <c r="BQ31" s="286"/>
      <c r="BR31" s="286"/>
      <c r="BS31" s="286"/>
      <c r="BT31" s="286"/>
      <c r="BU31" s="286"/>
      <c r="BV31" s="286"/>
    </row>
    <row r="32" spans="1:74" ht="11.15" customHeight="1" x14ac:dyDescent="0.25">
      <c r="A32" s="61" t="s">
        <v>514</v>
      </c>
      <c r="B32" s="147" t="s">
        <v>412</v>
      </c>
      <c r="C32" s="190">
        <v>2616.1750000000002</v>
      </c>
      <c r="D32" s="190">
        <v>2080.8829999999998</v>
      </c>
      <c r="E32" s="190">
        <v>2029.3589999999999</v>
      </c>
      <c r="F32" s="190">
        <v>2332.4929999999999</v>
      </c>
      <c r="G32" s="190">
        <v>2777.5839999999998</v>
      </c>
      <c r="H32" s="190">
        <v>3133.0949999999998</v>
      </c>
      <c r="I32" s="190">
        <v>3293.549</v>
      </c>
      <c r="J32" s="190">
        <v>3522.2159999999999</v>
      </c>
      <c r="K32" s="190">
        <v>3839.8359999999998</v>
      </c>
      <c r="L32" s="190">
        <v>3928.5030000000002</v>
      </c>
      <c r="M32" s="190">
        <v>3931.616</v>
      </c>
      <c r="N32" s="190">
        <v>3340.9810000000002</v>
      </c>
      <c r="O32" s="190">
        <v>2634.9670000000001</v>
      </c>
      <c r="P32" s="190">
        <v>1859.2180000000001</v>
      </c>
      <c r="Q32" s="190">
        <v>1801.2249999999999</v>
      </c>
      <c r="R32" s="190">
        <v>1975.0329999999999</v>
      </c>
      <c r="S32" s="190">
        <v>2389.8910000000001</v>
      </c>
      <c r="T32" s="190">
        <v>2585.1260000000002</v>
      </c>
      <c r="U32" s="190">
        <v>2754.7139999999999</v>
      </c>
      <c r="V32" s="190">
        <v>2917.268</v>
      </c>
      <c r="W32" s="190">
        <v>3305.982</v>
      </c>
      <c r="X32" s="190">
        <v>3665.3850000000002</v>
      </c>
      <c r="Y32" s="190">
        <v>3532.7750000000001</v>
      </c>
      <c r="Z32" s="190">
        <v>3209.982</v>
      </c>
      <c r="AA32" s="190">
        <v>2215.9409999999998</v>
      </c>
      <c r="AB32" s="190">
        <v>1562.018</v>
      </c>
      <c r="AC32" s="190">
        <v>1401.4649999999999</v>
      </c>
      <c r="AD32" s="190">
        <v>1611.7650000000001</v>
      </c>
      <c r="AE32" s="190">
        <v>2001.915</v>
      </c>
      <c r="AF32" s="190">
        <v>2325.3209999999999</v>
      </c>
      <c r="AG32" s="190">
        <v>2505.1219999999998</v>
      </c>
      <c r="AH32" s="190">
        <v>2709.422</v>
      </c>
      <c r="AI32" s="190">
        <v>3145.643</v>
      </c>
      <c r="AJ32" s="190">
        <v>3569.384</v>
      </c>
      <c r="AK32" s="190">
        <v>3501.05</v>
      </c>
      <c r="AL32" s="190">
        <v>2925.38</v>
      </c>
      <c r="AM32" s="190">
        <v>2469.5819999999999</v>
      </c>
      <c r="AN32" s="190">
        <v>2071.9119999999998</v>
      </c>
      <c r="AO32" s="190">
        <v>1849.635</v>
      </c>
      <c r="AP32" s="190">
        <v>2115.8000000000002</v>
      </c>
      <c r="AQ32" s="190">
        <v>2555.6759999999999</v>
      </c>
      <c r="AR32" s="190">
        <v>2899.9059999999999</v>
      </c>
      <c r="AS32" s="190">
        <v>3034.308</v>
      </c>
      <c r="AT32" s="190">
        <v>3167.9639999999999</v>
      </c>
      <c r="AU32" s="190">
        <v>3489.848</v>
      </c>
      <c r="AV32" s="190">
        <v>3807.6729999999998</v>
      </c>
      <c r="AW32" s="190">
        <v>3769.7934286</v>
      </c>
      <c r="AX32" s="190">
        <v>3507.3560000000002</v>
      </c>
      <c r="AY32" s="242">
        <v>2784.3939999999998</v>
      </c>
      <c r="AZ32" s="242">
        <v>2283.4450000000002</v>
      </c>
      <c r="BA32" s="242">
        <v>2154.9380000000001</v>
      </c>
      <c r="BB32" s="242">
        <v>2462.3760000000002</v>
      </c>
      <c r="BC32" s="242">
        <v>2904.1990000000001</v>
      </c>
      <c r="BD32" s="242">
        <v>3215.57</v>
      </c>
      <c r="BE32" s="242">
        <v>3347.5680000000002</v>
      </c>
      <c r="BF32" s="242">
        <v>3463.0920000000001</v>
      </c>
      <c r="BG32" s="242">
        <v>3777.9119999999998</v>
      </c>
      <c r="BH32" s="242">
        <v>4066.0709999999999</v>
      </c>
      <c r="BI32" s="242">
        <v>4001.835</v>
      </c>
      <c r="BJ32" s="242">
        <v>3491.7350000000001</v>
      </c>
      <c r="BK32" s="242">
        <v>2828.3870000000002</v>
      </c>
      <c r="BL32" s="242">
        <v>2398.8000000000002</v>
      </c>
      <c r="BM32" s="242">
        <v>2275.9989999999998</v>
      </c>
      <c r="BN32" s="242">
        <v>2608.9949999999999</v>
      </c>
      <c r="BO32" s="242">
        <v>3063.7869999999998</v>
      </c>
      <c r="BP32" s="242">
        <v>3326.6480000000001</v>
      </c>
      <c r="BQ32" s="242">
        <v>3455.1129999999998</v>
      </c>
      <c r="BR32" s="242">
        <v>3565.7260000000001</v>
      </c>
      <c r="BS32" s="242">
        <v>3870.3620000000001</v>
      </c>
      <c r="BT32" s="242">
        <v>4136.2079999999996</v>
      </c>
      <c r="BU32" s="242">
        <v>4009.777</v>
      </c>
      <c r="BV32" s="242">
        <v>3458.3449999999998</v>
      </c>
    </row>
    <row r="33" spans="1:74" ht="11.15" customHeight="1" x14ac:dyDescent="0.25">
      <c r="A33" s="468" t="s">
        <v>949</v>
      </c>
      <c r="B33" s="469" t="s">
        <v>954</v>
      </c>
      <c r="C33" s="190">
        <v>591.51300000000003</v>
      </c>
      <c r="D33" s="190">
        <v>437.649</v>
      </c>
      <c r="E33" s="190">
        <v>385.30200000000002</v>
      </c>
      <c r="F33" s="190">
        <v>427.642</v>
      </c>
      <c r="G33" s="190">
        <v>553.024</v>
      </c>
      <c r="H33" s="190">
        <v>654.83199999999999</v>
      </c>
      <c r="I33" s="190">
        <v>721.28499999999997</v>
      </c>
      <c r="J33" s="190">
        <v>803.30200000000002</v>
      </c>
      <c r="K33" s="190">
        <v>889.8</v>
      </c>
      <c r="L33" s="190">
        <v>943.726</v>
      </c>
      <c r="M33" s="190">
        <v>929.1</v>
      </c>
      <c r="N33" s="190">
        <v>762.65899999999999</v>
      </c>
      <c r="O33" s="190">
        <v>557.01900000000001</v>
      </c>
      <c r="P33" s="190">
        <v>377.28300000000002</v>
      </c>
      <c r="Q33" s="190">
        <v>312.65199999999999</v>
      </c>
      <c r="R33" s="190">
        <v>333.59699999999998</v>
      </c>
      <c r="S33" s="190">
        <v>425.51</v>
      </c>
      <c r="T33" s="190">
        <v>514.76300000000003</v>
      </c>
      <c r="U33" s="190">
        <v>604.83100000000002</v>
      </c>
      <c r="V33" s="190">
        <v>688.31500000000005</v>
      </c>
      <c r="W33" s="190">
        <v>804.37800000000004</v>
      </c>
      <c r="X33" s="190">
        <v>904.35299999999995</v>
      </c>
      <c r="Y33" s="190">
        <v>841.98699999999997</v>
      </c>
      <c r="Z33" s="190">
        <v>765.726</v>
      </c>
      <c r="AA33" s="190">
        <v>503.01</v>
      </c>
      <c r="AB33" s="190">
        <v>331.68299999999999</v>
      </c>
      <c r="AC33" s="190">
        <v>242.15100000000001</v>
      </c>
      <c r="AD33" s="190">
        <v>259.29899999999998</v>
      </c>
      <c r="AE33" s="190">
        <v>370.637</v>
      </c>
      <c r="AF33" s="190">
        <v>481.84500000000003</v>
      </c>
      <c r="AG33" s="190">
        <v>557.35299999999995</v>
      </c>
      <c r="AH33" s="190">
        <v>629.06200000000001</v>
      </c>
      <c r="AI33" s="190">
        <v>759.00300000000004</v>
      </c>
      <c r="AJ33" s="190">
        <v>857.32299999999998</v>
      </c>
      <c r="AK33" s="190">
        <v>841.90499999999997</v>
      </c>
      <c r="AL33" s="190">
        <v>698.23500000000001</v>
      </c>
      <c r="AM33" s="190">
        <v>547.44799999999998</v>
      </c>
      <c r="AN33" s="190">
        <v>422.834</v>
      </c>
      <c r="AO33" s="190">
        <v>334.17899999999997</v>
      </c>
      <c r="AP33" s="190">
        <v>418.238</v>
      </c>
      <c r="AQ33" s="190">
        <v>551.75</v>
      </c>
      <c r="AR33" s="190">
        <v>646.41</v>
      </c>
      <c r="AS33" s="190">
        <v>692.00599999999997</v>
      </c>
      <c r="AT33" s="190">
        <v>764.74699999999996</v>
      </c>
      <c r="AU33" s="190">
        <v>852.88599999999997</v>
      </c>
      <c r="AV33" s="190">
        <v>932.17499999999995</v>
      </c>
      <c r="AW33" s="190">
        <v>881.57142856999997</v>
      </c>
      <c r="AX33" s="190">
        <v>799</v>
      </c>
      <c r="AY33" s="242">
        <v>604.14620000000002</v>
      </c>
      <c r="AZ33" s="242">
        <v>459.9246</v>
      </c>
      <c r="BA33" s="242">
        <v>395.31950000000001</v>
      </c>
      <c r="BB33" s="242">
        <v>463.30459999999999</v>
      </c>
      <c r="BC33" s="242">
        <v>594.48720000000003</v>
      </c>
      <c r="BD33" s="242">
        <v>693.41200000000003</v>
      </c>
      <c r="BE33" s="242">
        <v>754.29700000000003</v>
      </c>
      <c r="BF33" s="242">
        <v>793.54560000000004</v>
      </c>
      <c r="BG33" s="242">
        <v>876.8116</v>
      </c>
      <c r="BH33" s="242">
        <v>953.79669999999999</v>
      </c>
      <c r="BI33" s="242">
        <v>928.46069999999997</v>
      </c>
      <c r="BJ33" s="242">
        <v>801.42139999999995</v>
      </c>
      <c r="BK33" s="242">
        <v>622.14649999999995</v>
      </c>
      <c r="BL33" s="242">
        <v>499.2054</v>
      </c>
      <c r="BM33" s="242">
        <v>440.2321</v>
      </c>
      <c r="BN33" s="242">
        <v>511.9151</v>
      </c>
      <c r="BO33" s="242">
        <v>636.34929999999997</v>
      </c>
      <c r="BP33" s="242">
        <v>716.87199999999996</v>
      </c>
      <c r="BQ33" s="242">
        <v>747.70839999999998</v>
      </c>
      <c r="BR33" s="242">
        <v>786.70719999999994</v>
      </c>
      <c r="BS33" s="242">
        <v>861.33939999999996</v>
      </c>
      <c r="BT33" s="242">
        <v>941.18949999999995</v>
      </c>
      <c r="BU33" s="242">
        <v>903.96439999999996</v>
      </c>
      <c r="BV33" s="242">
        <v>762.74090000000001</v>
      </c>
    </row>
    <row r="34" spans="1:74" ht="11.15" customHeight="1" x14ac:dyDescent="0.25">
      <c r="A34" s="468" t="s">
        <v>950</v>
      </c>
      <c r="B34" s="469" t="s">
        <v>955</v>
      </c>
      <c r="C34" s="190">
        <v>717.08199999999999</v>
      </c>
      <c r="D34" s="190">
        <v>541.07500000000005</v>
      </c>
      <c r="E34" s="190">
        <v>471.33600000000001</v>
      </c>
      <c r="F34" s="190">
        <v>523.28800000000001</v>
      </c>
      <c r="G34" s="190">
        <v>640.524</v>
      </c>
      <c r="H34" s="190">
        <v>746.98599999999999</v>
      </c>
      <c r="I34" s="190">
        <v>827.11599999999999</v>
      </c>
      <c r="J34" s="190">
        <v>934.70100000000002</v>
      </c>
      <c r="K34" s="190">
        <v>1052.6420000000001</v>
      </c>
      <c r="L34" s="190">
        <v>1113.2</v>
      </c>
      <c r="M34" s="190">
        <v>1107.643</v>
      </c>
      <c r="N34" s="190">
        <v>917.51599999999996</v>
      </c>
      <c r="O34" s="190">
        <v>692.38099999999997</v>
      </c>
      <c r="P34" s="190">
        <v>453.46300000000002</v>
      </c>
      <c r="Q34" s="190">
        <v>395.23099999999999</v>
      </c>
      <c r="R34" s="190">
        <v>437.99299999999999</v>
      </c>
      <c r="S34" s="190">
        <v>531.67999999999995</v>
      </c>
      <c r="T34" s="190">
        <v>629.53800000000001</v>
      </c>
      <c r="U34" s="190">
        <v>720.101</v>
      </c>
      <c r="V34" s="190">
        <v>827.45600000000002</v>
      </c>
      <c r="W34" s="190">
        <v>965.71500000000003</v>
      </c>
      <c r="X34" s="190">
        <v>1075.3610000000001</v>
      </c>
      <c r="Y34" s="190">
        <v>1022.811</v>
      </c>
      <c r="Z34" s="190">
        <v>886.6</v>
      </c>
      <c r="AA34" s="190">
        <v>574.95299999999997</v>
      </c>
      <c r="AB34" s="190">
        <v>372.28699999999998</v>
      </c>
      <c r="AC34" s="190">
        <v>296.10599999999999</v>
      </c>
      <c r="AD34" s="190">
        <v>330.20800000000003</v>
      </c>
      <c r="AE34" s="190">
        <v>444.25799999999998</v>
      </c>
      <c r="AF34" s="190">
        <v>557.01099999999997</v>
      </c>
      <c r="AG34" s="190">
        <v>648.32299999999998</v>
      </c>
      <c r="AH34" s="190">
        <v>767.01400000000001</v>
      </c>
      <c r="AI34" s="190">
        <v>916.58699999999999</v>
      </c>
      <c r="AJ34" s="190">
        <v>1053.441</v>
      </c>
      <c r="AK34" s="190">
        <v>1030.375</v>
      </c>
      <c r="AL34" s="190">
        <v>831.31100000000004</v>
      </c>
      <c r="AM34" s="190">
        <v>660.15</v>
      </c>
      <c r="AN34" s="190">
        <v>518.22699999999998</v>
      </c>
      <c r="AO34" s="190">
        <v>416.673</v>
      </c>
      <c r="AP34" s="190">
        <v>485.03300000000002</v>
      </c>
      <c r="AQ34" s="190">
        <v>595.16899999999998</v>
      </c>
      <c r="AR34" s="190">
        <v>700.62599999999998</v>
      </c>
      <c r="AS34" s="190">
        <v>779.96100000000001</v>
      </c>
      <c r="AT34" s="190">
        <v>870.601</v>
      </c>
      <c r="AU34" s="190">
        <v>992.84299999999996</v>
      </c>
      <c r="AV34" s="190">
        <v>1098.857</v>
      </c>
      <c r="AW34" s="190">
        <v>1086.1428570999999</v>
      </c>
      <c r="AX34" s="190">
        <v>968</v>
      </c>
      <c r="AY34" s="242">
        <v>741.02639999999997</v>
      </c>
      <c r="AZ34" s="242">
        <v>569.60429999999997</v>
      </c>
      <c r="BA34" s="242">
        <v>485.83769999999998</v>
      </c>
      <c r="BB34" s="242">
        <v>540.28899999999999</v>
      </c>
      <c r="BC34" s="242">
        <v>659.06730000000005</v>
      </c>
      <c r="BD34" s="242">
        <v>762.12400000000002</v>
      </c>
      <c r="BE34" s="242">
        <v>832.59829999999999</v>
      </c>
      <c r="BF34" s="242">
        <v>916.48199999999997</v>
      </c>
      <c r="BG34" s="242">
        <v>1033.1310000000001</v>
      </c>
      <c r="BH34" s="242">
        <v>1140.4069999999999</v>
      </c>
      <c r="BI34" s="242">
        <v>1117.1110000000001</v>
      </c>
      <c r="BJ34" s="242">
        <v>929.94590000000005</v>
      </c>
      <c r="BK34" s="242">
        <v>712.66250000000002</v>
      </c>
      <c r="BL34" s="242">
        <v>579.78959999999995</v>
      </c>
      <c r="BM34" s="242">
        <v>502.04180000000002</v>
      </c>
      <c r="BN34" s="242">
        <v>584.19860000000006</v>
      </c>
      <c r="BO34" s="242">
        <v>711.17250000000001</v>
      </c>
      <c r="BP34" s="242">
        <v>791.71299999999997</v>
      </c>
      <c r="BQ34" s="242">
        <v>871.51959999999997</v>
      </c>
      <c r="BR34" s="242">
        <v>970.43529999999998</v>
      </c>
      <c r="BS34" s="242">
        <v>1079.3420000000001</v>
      </c>
      <c r="BT34" s="242">
        <v>1165.1579999999999</v>
      </c>
      <c r="BU34" s="242">
        <v>1109.078</v>
      </c>
      <c r="BV34" s="242">
        <v>930.19090000000006</v>
      </c>
    </row>
    <row r="35" spans="1:74" ht="11.15" customHeight="1" x14ac:dyDescent="0.25">
      <c r="A35" s="468" t="s">
        <v>951</v>
      </c>
      <c r="B35" s="469" t="s">
        <v>956</v>
      </c>
      <c r="C35" s="190">
        <v>934.55100000000004</v>
      </c>
      <c r="D35" s="190">
        <v>777.98900000000003</v>
      </c>
      <c r="E35" s="190">
        <v>856.99599999999998</v>
      </c>
      <c r="F35" s="190">
        <v>1021.981</v>
      </c>
      <c r="G35" s="190">
        <v>1140.3</v>
      </c>
      <c r="H35" s="190">
        <v>1221.2280000000001</v>
      </c>
      <c r="I35" s="190">
        <v>1206.979</v>
      </c>
      <c r="J35" s="190">
        <v>1233.355</v>
      </c>
      <c r="K35" s="190">
        <v>1312.67</v>
      </c>
      <c r="L35" s="190">
        <v>1280.971</v>
      </c>
      <c r="M35" s="190">
        <v>1312.672</v>
      </c>
      <c r="N35" s="190">
        <v>1155.134</v>
      </c>
      <c r="O35" s="190">
        <v>944.577</v>
      </c>
      <c r="P35" s="190">
        <v>679.43299999999999</v>
      </c>
      <c r="Q35" s="190">
        <v>760.14800000000002</v>
      </c>
      <c r="R35" s="190">
        <v>832.26900000000001</v>
      </c>
      <c r="S35" s="190">
        <v>978.79600000000005</v>
      </c>
      <c r="T35" s="190">
        <v>993.36500000000001</v>
      </c>
      <c r="U35" s="190">
        <v>973.06899999999996</v>
      </c>
      <c r="V35" s="190">
        <v>939.52200000000005</v>
      </c>
      <c r="W35" s="190">
        <v>1052.7349999999999</v>
      </c>
      <c r="X35" s="190">
        <v>1184.701</v>
      </c>
      <c r="Y35" s="190">
        <v>1169.171</v>
      </c>
      <c r="Z35" s="190">
        <v>1142.665</v>
      </c>
      <c r="AA35" s="190">
        <v>793.52800000000002</v>
      </c>
      <c r="AB35" s="190">
        <v>580.62400000000002</v>
      </c>
      <c r="AC35" s="190">
        <v>587.35799999999995</v>
      </c>
      <c r="AD35" s="190">
        <v>731.01900000000001</v>
      </c>
      <c r="AE35" s="190">
        <v>840.63300000000004</v>
      </c>
      <c r="AF35" s="190">
        <v>884.80700000000002</v>
      </c>
      <c r="AG35" s="190">
        <v>871.65099999999995</v>
      </c>
      <c r="AH35" s="190">
        <v>883.95500000000004</v>
      </c>
      <c r="AI35" s="190">
        <v>1006.276</v>
      </c>
      <c r="AJ35" s="190">
        <v>1170.046</v>
      </c>
      <c r="AK35" s="190">
        <v>1178.8140000000001</v>
      </c>
      <c r="AL35" s="190">
        <v>1041.9649999999999</v>
      </c>
      <c r="AM35" s="190">
        <v>979.65899999999999</v>
      </c>
      <c r="AN35" s="190">
        <v>919.44899999999996</v>
      </c>
      <c r="AO35" s="190">
        <v>918.64499999999998</v>
      </c>
      <c r="AP35" s="190">
        <v>982.49800000000005</v>
      </c>
      <c r="AQ35" s="190">
        <v>1083.0820000000001</v>
      </c>
      <c r="AR35" s="190">
        <v>1135.9349999999999</v>
      </c>
      <c r="AS35" s="190">
        <v>1107.0070000000001</v>
      </c>
      <c r="AT35" s="190">
        <v>1031.24</v>
      </c>
      <c r="AU35" s="190">
        <v>1091.663</v>
      </c>
      <c r="AV35" s="190">
        <v>1208.0119999999999</v>
      </c>
      <c r="AW35" s="190">
        <v>1232.5714286</v>
      </c>
      <c r="AX35" s="190">
        <v>1201</v>
      </c>
      <c r="AY35" s="242">
        <v>981.24019999999996</v>
      </c>
      <c r="AZ35" s="242">
        <v>853.98739999999998</v>
      </c>
      <c r="BA35" s="242">
        <v>887.78589999999997</v>
      </c>
      <c r="BB35" s="242">
        <v>1049.703</v>
      </c>
      <c r="BC35" s="242">
        <v>1183.5530000000001</v>
      </c>
      <c r="BD35" s="242">
        <v>1237.7260000000001</v>
      </c>
      <c r="BE35" s="242">
        <v>1206.5119999999999</v>
      </c>
      <c r="BF35" s="242">
        <v>1179.5809999999999</v>
      </c>
      <c r="BG35" s="242">
        <v>1262.482</v>
      </c>
      <c r="BH35" s="242">
        <v>1345.2</v>
      </c>
      <c r="BI35" s="242">
        <v>1347.942</v>
      </c>
      <c r="BJ35" s="242">
        <v>1229.809</v>
      </c>
      <c r="BK35" s="242">
        <v>1068.116</v>
      </c>
      <c r="BL35" s="242">
        <v>943.67010000000005</v>
      </c>
      <c r="BM35" s="242">
        <v>972.59860000000003</v>
      </c>
      <c r="BN35" s="242">
        <v>1128.71</v>
      </c>
      <c r="BO35" s="242">
        <v>1258.346</v>
      </c>
      <c r="BP35" s="242">
        <v>1306.319</v>
      </c>
      <c r="BQ35" s="242">
        <v>1292.7619999999999</v>
      </c>
      <c r="BR35" s="242">
        <v>1245.838</v>
      </c>
      <c r="BS35" s="242">
        <v>1333.8119999999999</v>
      </c>
      <c r="BT35" s="242">
        <v>1401.4680000000001</v>
      </c>
      <c r="BU35" s="242">
        <v>1386.1690000000001</v>
      </c>
      <c r="BV35" s="242">
        <v>1252.155</v>
      </c>
    </row>
    <row r="36" spans="1:74" ht="11.15" customHeight="1" x14ac:dyDescent="0.25">
      <c r="A36" s="468" t="s">
        <v>952</v>
      </c>
      <c r="B36" s="469" t="s">
        <v>957</v>
      </c>
      <c r="C36" s="190">
        <v>134.99700000000001</v>
      </c>
      <c r="D36" s="190">
        <v>99.387</v>
      </c>
      <c r="E36" s="190">
        <v>91.873000000000005</v>
      </c>
      <c r="F36" s="190">
        <v>109.496</v>
      </c>
      <c r="G36" s="190">
        <v>143.38399999999999</v>
      </c>
      <c r="H36" s="190">
        <v>177.05500000000001</v>
      </c>
      <c r="I36" s="190">
        <v>200.209</v>
      </c>
      <c r="J36" s="190">
        <v>214.78200000000001</v>
      </c>
      <c r="K36" s="190">
        <v>235.09399999999999</v>
      </c>
      <c r="L36" s="190">
        <v>239.428</v>
      </c>
      <c r="M36" s="190">
        <v>236.36199999999999</v>
      </c>
      <c r="N36" s="190">
        <v>195.131</v>
      </c>
      <c r="O36" s="190">
        <v>154.86199999999999</v>
      </c>
      <c r="P36" s="190">
        <v>115.10599999999999</v>
      </c>
      <c r="Q36" s="190">
        <v>113.42700000000001</v>
      </c>
      <c r="R36" s="190">
        <v>123.884</v>
      </c>
      <c r="S36" s="190">
        <v>154.82900000000001</v>
      </c>
      <c r="T36" s="190">
        <v>175.06200000000001</v>
      </c>
      <c r="U36" s="190">
        <v>184.54599999999999</v>
      </c>
      <c r="V36" s="190">
        <v>190.40700000000001</v>
      </c>
      <c r="W36" s="190">
        <v>205.22200000000001</v>
      </c>
      <c r="X36" s="190">
        <v>213.31800000000001</v>
      </c>
      <c r="Y36" s="190">
        <v>204.40299999999999</v>
      </c>
      <c r="Z36" s="190">
        <v>171.28200000000001</v>
      </c>
      <c r="AA36" s="190">
        <v>127.863</v>
      </c>
      <c r="AB36" s="190">
        <v>92.822999999999993</v>
      </c>
      <c r="AC36" s="190">
        <v>90.370999999999995</v>
      </c>
      <c r="AD36" s="190">
        <v>92.991</v>
      </c>
      <c r="AE36" s="190">
        <v>116.554</v>
      </c>
      <c r="AF36" s="190">
        <v>137.01300000000001</v>
      </c>
      <c r="AG36" s="190">
        <v>147.446</v>
      </c>
      <c r="AH36" s="190">
        <v>159.45599999999999</v>
      </c>
      <c r="AI36" s="190">
        <v>184.27699999999999</v>
      </c>
      <c r="AJ36" s="190">
        <v>206.03299999999999</v>
      </c>
      <c r="AK36" s="190">
        <v>194.33500000000001</v>
      </c>
      <c r="AL36" s="190">
        <v>157.53299999999999</v>
      </c>
      <c r="AM36" s="190">
        <v>122.78</v>
      </c>
      <c r="AN36" s="190">
        <v>93.683000000000007</v>
      </c>
      <c r="AO36" s="190">
        <v>79.253</v>
      </c>
      <c r="AP36" s="190">
        <v>98.120999999999995</v>
      </c>
      <c r="AQ36" s="190">
        <v>136.36099999999999</v>
      </c>
      <c r="AR36" s="190">
        <v>171.48599999999999</v>
      </c>
      <c r="AS36" s="190">
        <v>192.15600000000001</v>
      </c>
      <c r="AT36" s="190">
        <v>216.44900000000001</v>
      </c>
      <c r="AU36" s="190">
        <v>239.483</v>
      </c>
      <c r="AV36" s="190">
        <v>251.86699999999999</v>
      </c>
      <c r="AW36" s="190">
        <v>246</v>
      </c>
      <c r="AX36" s="190">
        <v>228</v>
      </c>
      <c r="AY36" s="242">
        <v>186.4008</v>
      </c>
      <c r="AZ36" s="242">
        <v>151.67699999999999</v>
      </c>
      <c r="BA36" s="242">
        <v>140.99359999999999</v>
      </c>
      <c r="BB36" s="242">
        <v>141.1046</v>
      </c>
      <c r="BC36" s="242">
        <v>157.39869999999999</v>
      </c>
      <c r="BD36" s="242">
        <v>179.26740000000001</v>
      </c>
      <c r="BE36" s="242">
        <v>198.71729999999999</v>
      </c>
      <c r="BF36" s="242">
        <v>217.59960000000001</v>
      </c>
      <c r="BG36" s="242">
        <v>236.26429999999999</v>
      </c>
      <c r="BH36" s="242">
        <v>247.58359999999999</v>
      </c>
      <c r="BI36" s="242">
        <v>239.20670000000001</v>
      </c>
      <c r="BJ36" s="242">
        <v>202.9281</v>
      </c>
      <c r="BK36" s="242">
        <v>170.23259999999999</v>
      </c>
      <c r="BL36" s="242">
        <v>143.98159999999999</v>
      </c>
      <c r="BM36" s="242">
        <v>130.91489999999999</v>
      </c>
      <c r="BN36" s="242">
        <v>129.64660000000001</v>
      </c>
      <c r="BO36" s="242">
        <v>160.24969999999999</v>
      </c>
      <c r="BP36" s="242">
        <v>179.34059999999999</v>
      </c>
      <c r="BQ36" s="242">
        <v>197.03729999999999</v>
      </c>
      <c r="BR36" s="242">
        <v>214.98670000000001</v>
      </c>
      <c r="BS36" s="242">
        <v>233.56559999999999</v>
      </c>
      <c r="BT36" s="242">
        <v>245.1</v>
      </c>
      <c r="BU36" s="242">
        <v>237.31290000000001</v>
      </c>
      <c r="BV36" s="242">
        <v>201.4323</v>
      </c>
    </row>
    <row r="37" spans="1:74" ht="11.15" customHeight="1" x14ac:dyDescent="0.25">
      <c r="A37" s="468" t="s">
        <v>953</v>
      </c>
      <c r="B37" s="469" t="s">
        <v>958</v>
      </c>
      <c r="C37" s="190">
        <v>209.90100000000001</v>
      </c>
      <c r="D37" s="190">
        <v>199.06700000000001</v>
      </c>
      <c r="E37" s="190">
        <v>200.44800000000001</v>
      </c>
      <c r="F37" s="190">
        <v>227.10300000000001</v>
      </c>
      <c r="G37" s="190">
        <v>276.32100000000003</v>
      </c>
      <c r="H37" s="190">
        <v>307.63900000000001</v>
      </c>
      <c r="I37" s="190">
        <v>310.85300000000001</v>
      </c>
      <c r="J37" s="190">
        <v>306.63600000000002</v>
      </c>
      <c r="K37" s="190">
        <v>318.45600000000002</v>
      </c>
      <c r="L37" s="190">
        <v>319.786</v>
      </c>
      <c r="M37" s="190">
        <v>315.94</v>
      </c>
      <c r="N37" s="190">
        <v>282.24299999999999</v>
      </c>
      <c r="O37" s="190">
        <v>259.44099999999997</v>
      </c>
      <c r="P37" s="190">
        <v>209.17400000000001</v>
      </c>
      <c r="Q37" s="190">
        <v>196.5</v>
      </c>
      <c r="R37" s="190">
        <v>224.02099999999999</v>
      </c>
      <c r="S37" s="190">
        <v>274.25599999999997</v>
      </c>
      <c r="T37" s="190">
        <v>245.655</v>
      </c>
      <c r="U37" s="190">
        <v>243.90199999999999</v>
      </c>
      <c r="V37" s="190">
        <v>242.07</v>
      </c>
      <c r="W37" s="190">
        <v>247.595</v>
      </c>
      <c r="X37" s="190">
        <v>257.26499999999999</v>
      </c>
      <c r="Y37" s="190">
        <v>266.36399999999998</v>
      </c>
      <c r="Z37" s="190">
        <v>218.285</v>
      </c>
      <c r="AA37" s="190">
        <v>193.77</v>
      </c>
      <c r="AB37" s="190">
        <v>163.19200000000001</v>
      </c>
      <c r="AC37" s="190">
        <v>164.84899999999999</v>
      </c>
      <c r="AD37" s="190">
        <v>177.39500000000001</v>
      </c>
      <c r="AE37" s="190">
        <v>207.28</v>
      </c>
      <c r="AF37" s="190">
        <v>239.541</v>
      </c>
      <c r="AG37" s="190">
        <v>252.923</v>
      </c>
      <c r="AH37" s="190">
        <v>240.18</v>
      </c>
      <c r="AI37" s="190">
        <v>247.42699999999999</v>
      </c>
      <c r="AJ37" s="190">
        <v>249.994</v>
      </c>
      <c r="AK37" s="190">
        <v>224.244</v>
      </c>
      <c r="AL37" s="190">
        <v>166.82599999999999</v>
      </c>
      <c r="AM37" s="190">
        <v>130.893</v>
      </c>
      <c r="AN37" s="190">
        <v>90.224999999999994</v>
      </c>
      <c r="AO37" s="190">
        <v>74.186000000000007</v>
      </c>
      <c r="AP37" s="190">
        <v>105.01300000000001</v>
      </c>
      <c r="AQ37" s="190">
        <v>161.29900000000001</v>
      </c>
      <c r="AR37" s="190">
        <v>215.55699999999999</v>
      </c>
      <c r="AS37" s="190">
        <v>231.31399999999999</v>
      </c>
      <c r="AT37" s="190">
        <v>251.30500000000001</v>
      </c>
      <c r="AU37" s="190">
        <v>278.26400000000001</v>
      </c>
      <c r="AV37" s="190">
        <v>282.36900000000003</v>
      </c>
      <c r="AW37" s="190">
        <v>290.28571428999999</v>
      </c>
      <c r="AX37" s="190">
        <v>280</v>
      </c>
      <c r="AY37" s="242">
        <v>243.52520000000001</v>
      </c>
      <c r="AZ37" s="242">
        <v>222.12970000000001</v>
      </c>
      <c r="BA37" s="242">
        <v>220.2098</v>
      </c>
      <c r="BB37" s="242">
        <v>243.15389999999999</v>
      </c>
      <c r="BC37" s="242">
        <v>283.54520000000002</v>
      </c>
      <c r="BD37" s="242">
        <v>315.05220000000003</v>
      </c>
      <c r="BE37" s="242">
        <v>325.63900000000001</v>
      </c>
      <c r="BF37" s="242">
        <v>324.28550000000001</v>
      </c>
      <c r="BG37" s="242">
        <v>336.26049999999998</v>
      </c>
      <c r="BH37" s="242">
        <v>346.07170000000002</v>
      </c>
      <c r="BI37" s="242">
        <v>337.59370000000001</v>
      </c>
      <c r="BJ37" s="242">
        <v>298.18680000000001</v>
      </c>
      <c r="BK37" s="242">
        <v>228.36089999999999</v>
      </c>
      <c r="BL37" s="242">
        <v>207.054</v>
      </c>
      <c r="BM37" s="242">
        <v>206.453</v>
      </c>
      <c r="BN37" s="242">
        <v>230.76</v>
      </c>
      <c r="BO37" s="242">
        <v>272.55579999999998</v>
      </c>
      <c r="BP37" s="242">
        <v>305.38679999999999</v>
      </c>
      <c r="BQ37" s="242">
        <v>317.19110000000001</v>
      </c>
      <c r="BR37" s="242">
        <v>316.97559999999999</v>
      </c>
      <c r="BS37" s="242">
        <v>330.05090000000001</v>
      </c>
      <c r="BT37" s="242">
        <v>350.94589999999999</v>
      </c>
      <c r="BU37" s="242">
        <v>342.44139999999999</v>
      </c>
      <c r="BV37" s="242">
        <v>283.0188</v>
      </c>
    </row>
    <row r="38" spans="1:74" ht="11.15" customHeight="1" x14ac:dyDescent="0.25">
      <c r="A38" s="468" t="s">
        <v>959</v>
      </c>
      <c r="B38" s="532" t="s">
        <v>401</v>
      </c>
      <c r="C38" s="205">
        <v>28.131</v>
      </c>
      <c r="D38" s="205">
        <v>25.716000000000001</v>
      </c>
      <c r="E38" s="205">
        <v>23.402999999999999</v>
      </c>
      <c r="F38" s="205">
        <v>22.981999999999999</v>
      </c>
      <c r="G38" s="205">
        <v>24.030999999999999</v>
      </c>
      <c r="H38" s="205">
        <v>25.356000000000002</v>
      </c>
      <c r="I38" s="205">
        <v>27.109000000000002</v>
      </c>
      <c r="J38" s="205">
        <v>29.44</v>
      </c>
      <c r="K38" s="205">
        <v>31.172999999999998</v>
      </c>
      <c r="L38" s="205">
        <v>31.393000000000001</v>
      </c>
      <c r="M38" s="205">
        <v>29.899000000000001</v>
      </c>
      <c r="N38" s="205">
        <v>28.298999999999999</v>
      </c>
      <c r="O38" s="205">
        <v>26.687999999999999</v>
      </c>
      <c r="P38" s="205">
        <v>24.759</v>
      </c>
      <c r="Q38" s="205">
        <v>23.266999999999999</v>
      </c>
      <c r="R38" s="205">
        <v>23.27</v>
      </c>
      <c r="S38" s="205">
        <v>24.82</v>
      </c>
      <c r="T38" s="205">
        <v>26.742999999999999</v>
      </c>
      <c r="U38" s="205">
        <v>28.265999999999998</v>
      </c>
      <c r="V38" s="205">
        <v>29.498999999999999</v>
      </c>
      <c r="W38" s="205">
        <v>30.337</v>
      </c>
      <c r="X38" s="205">
        <v>30.388000000000002</v>
      </c>
      <c r="Y38" s="205">
        <v>28.04</v>
      </c>
      <c r="Z38" s="205">
        <v>25.425999999999998</v>
      </c>
      <c r="AA38" s="205">
        <v>22.815999999999999</v>
      </c>
      <c r="AB38" s="205">
        <v>21.408999999999999</v>
      </c>
      <c r="AC38" s="205">
        <v>20.631</v>
      </c>
      <c r="AD38" s="205">
        <v>20.853000000000002</v>
      </c>
      <c r="AE38" s="205">
        <v>22.553000000000001</v>
      </c>
      <c r="AF38" s="205">
        <v>25.105</v>
      </c>
      <c r="AG38" s="205">
        <v>27.427</v>
      </c>
      <c r="AH38" s="205">
        <v>29.754999999999999</v>
      </c>
      <c r="AI38" s="205">
        <v>32.075000000000003</v>
      </c>
      <c r="AJ38" s="205">
        <v>32.548000000000002</v>
      </c>
      <c r="AK38" s="205">
        <v>31.376999999999999</v>
      </c>
      <c r="AL38" s="205">
        <v>29.510999999999999</v>
      </c>
      <c r="AM38" s="205">
        <v>28.652999999999999</v>
      </c>
      <c r="AN38" s="205">
        <v>27.492999999999999</v>
      </c>
      <c r="AO38" s="205">
        <v>26.7</v>
      </c>
      <c r="AP38" s="205">
        <v>26.898</v>
      </c>
      <c r="AQ38" s="205">
        <v>28.015000000000001</v>
      </c>
      <c r="AR38" s="205">
        <v>29.890999999999998</v>
      </c>
      <c r="AS38" s="205">
        <v>31.864999999999998</v>
      </c>
      <c r="AT38" s="205">
        <v>33.622999999999998</v>
      </c>
      <c r="AU38" s="205">
        <v>34.71</v>
      </c>
      <c r="AV38" s="205">
        <v>34.393000000000001</v>
      </c>
      <c r="AW38" s="205">
        <v>33.222000000000001</v>
      </c>
      <c r="AX38" s="205">
        <v>31.356000000000002</v>
      </c>
      <c r="AY38" s="249">
        <v>28.055599999999998</v>
      </c>
      <c r="AZ38" s="249">
        <v>26.122</v>
      </c>
      <c r="BA38" s="249">
        <v>24.791599999999999</v>
      </c>
      <c r="BB38" s="249">
        <v>24.820799999999998</v>
      </c>
      <c r="BC38" s="249">
        <v>26.1478</v>
      </c>
      <c r="BD38" s="249">
        <v>27.988</v>
      </c>
      <c r="BE38" s="249">
        <v>29.803999999999998</v>
      </c>
      <c r="BF38" s="249">
        <v>31.597999999999999</v>
      </c>
      <c r="BG38" s="249">
        <v>32.962200000000003</v>
      </c>
      <c r="BH38" s="249">
        <v>33.0122</v>
      </c>
      <c r="BI38" s="249">
        <v>31.521000000000001</v>
      </c>
      <c r="BJ38" s="249">
        <v>29.443999999999999</v>
      </c>
      <c r="BK38" s="249">
        <v>26.86872</v>
      </c>
      <c r="BL38" s="249">
        <v>25.099799999999998</v>
      </c>
      <c r="BM38" s="249">
        <v>23.758520000000001</v>
      </c>
      <c r="BN38" s="249">
        <v>23.764759999999999</v>
      </c>
      <c r="BO38" s="249">
        <v>25.11336</v>
      </c>
      <c r="BP38" s="249">
        <v>27.0166</v>
      </c>
      <c r="BQ38" s="249">
        <v>28.894200000000001</v>
      </c>
      <c r="BR38" s="249">
        <v>30.783000000000001</v>
      </c>
      <c r="BS38" s="249">
        <v>32.251440000000002</v>
      </c>
      <c r="BT38" s="249">
        <v>32.34684</v>
      </c>
      <c r="BU38" s="249">
        <v>30.811800000000002</v>
      </c>
      <c r="BV38" s="249">
        <v>28.807200000000002</v>
      </c>
    </row>
    <row r="39" spans="1:74" s="335" customFormat="1" ht="12" customHeight="1" x14ac:dyDescent="0.25">
      <c r="A39" s="334"/>
      <c r="B39" s="641" t="s">
        <v>817</v>
      </c>
      <c r="C39" s="620"/>
      <c r="D39" s="620"/>
      <c r="E39" s="620"/>
      <c r="F39" s="620"/>
      <c r="G39" s="620"/>
      <c r="H39" s="620"/>
      <c r="I39" s="620"/>
      <c r="J39" s="620"/>
      <c r="K39" s="620"/>
      <c r="L39" s="620"/>
      <c r="M39" s="620"/>
      <c r="N39" s="620"/>
      <c r="O39" s="620"/>
      <c r="P39" s="620"/>
      <c r="Q39" s="600"/>
      <c r="AY39" s="390"/>
      <c r="AZ39" s="390"/>
      <c r="BA39" s="390"/>
      <c r="BB39" s="478"/>
      <c r="BC39" s="390"/>
      <c r="BD39" s="390"/>
      <c r="BE39" s="390"/>
      <c r="BF39" s="390"/>
      <c r="BG39" s="390"/>
      <c r="BH39" s="390"/>
      <c r="BI39" s="390"/>
      <c r="BJ39" s="390"/>
    </row>
    <row r="40" spans="1:74" s="335" customFormat="1" ht="12" customHeight="1" x14ac:dyDescent="0.25">
      <c r="A40" s="334"/>
      <c r="B40" s="652" t="s">
        <v>818</v>
      </c>
      <c r="C40" s="620"/>
      <c r="D40" s="620"/>
      <c r="E40" s="620"/>
      <c r="F40" s="620"/>
      <c r="G40" s="620"/>
      <c r="H40" s="620"/>
      <c r="I40" s="620"/>
      <c r="J40" s="620"/>
      <c r="K40" s="620"/>
      <c r="L40" s="620"/>
      <c r="M40" s="620"/>
      <c r="N40" s="620"/>
      <c r="O40" s="620"/>
      <c r="P40" s="620"/>
      <c r="Q40" s="600"/>
      <c r="Y40" s="533"/>
      <c r="Z40" s="533"/>
      <c r="AA40" s="533"/>
      <c r="AB40" s="533"/>
      <c r="AY40" s="390"/>
      <c r="AZ40" s="390"/>
      <c r="BA40" s="390"/>
      <c r="BB40" s="390"/>
      <c r="BC40" s="390"/>
      <c r="BD40" s="390"/>
      <c r="BE40" s="390"/>
      <c r="BF40" s="390"/>
      <c r="BG40" s="390"/>
      <c r="BH40" s="390"/>
      <c r="BI40" s="390"/>
      <c r="BJ40" s="390"/>
    </row>
    <row r="41" spans="1:74" s="335" customFormat="1" ht="12" customHeight="1" x14ac:dyDescent="0.25">
      <c r="A41" s="334"/>
      <c r="B41" s="652" t="s">
        <v>819</v>
      </c>
      <c r="C41" s="620"/>
      <c r="D41" s="620"/>
      <c r="E41" s="620"/>
      <c r="F41" s="620"/>
      <c r="G41" s="620"/>
      <c r="H41" s="620"/>
      <c r="I41" s="620"/>
      <c r="J41" s="620"/>
      <c r="K41" s="620"/>
      <c r="L41" s="620"/>
      <c r="M41" s="620"/>
      <c r="N41" s="620"/>
      <c r="O41" s="620"/>
      <c r="P41" s="620"/>
      <c r="Q41" s="600"/>
      <c r="AY41" s="390"/>
      <c r="AZ41" s="390"/>
      <c r="BA41" s="390"/>
      <c r="BB41" s="390"/>
      <c r="BC41" s="390"/>
      <c r="BD41" s="390"/>
      <c r="BE41" s="390"/>
      <c r="BF41" s="390"/>
      <c r="BG41" s="390"/>
      <c r="BH41" s="390"/>
      <c r="BI41" s="390"/>
      <c r="BJ41" s="390"/>
    </row>
    <row r="42" spans="1:74" s="335" customFormat="1" ht="12" customHeight="1" x14ac:dyDescent="0.25">
      <c r="A42" s="334"/>
      <c r="B42" s="652" t="s">
        <v>960</v>
      </c>
      <c r="C42" s="600"/>
      <c r="D42" s="600"/>
      <c r="E42" s="600"/>
      <c r="F42" s="600"/>
      <c r="G42" s="600"/>
      <c r="H42" s="600"/>
      <c r="I42" s="600"/>
      <c r="J42" s="600"/>
      <c r="K42" s="600"/>
      <c r="L42" s="600"/>
      <c r="M42" s="600"/>
      <c r="N42" s="600"/>
      <c r="O42" s="600"/>
      <c r="P42" s="600"/>
      <c r="Q42" s="600"/>
      <c r="AY42" s="390"/>
      <c r="AZ42" s="390"/>
      <c r="BA42" s="390"/>
      <c r="BB42" s="390"/>
      <c r="BC42" s="390"/>
      <c r="BD42" s="390"/>
      <c r="BE42" s="390"/>
      <c r="BF42" s="390"/>
      <c r="BG42" s="390"/>
      <c r="BH42" s="390"/>
      <c r="BI42" s="390"/>
      <c r="BJ42" s="390"/>
    </row>
    <row r="43" spans="1:74" s="218" customFormat="1" ht="12" customHeight="1" x14ac:dyDescent="0.25">
      <c r="A43" s="61"/>
      <c r="B43" s="604" t="s">
        <v>783</v>
      </c>
      <c r="C43" s="605"/>
      <c r="D43" s="605"/>
      <c r="E43" s="605"/>
      <c r="F43" s="605"/>
      <c r="G43" s="605"/>
      <c r="H43" s="605"/>
      <c r="I43" s="605"/>
      <c r="J43" s="605"/>
      <c r="K43" s="605"/>
      <c r="L43" s="605"/>
      <c r="M43" s="605"/>
      <c r="N43" s="605"/>
      <c r="O43" s="605"/>
      <c r="P43" s="605"/>
      <c r="Q43" s="605"/>
      <c r="AY43" s="389"/>
      <c r="AZ43" s="389"/>
      <c r="BA43" s="389"/>
      <c r="BB43" s="389"/>
      <c r="BC43" s="389"/>
      <c r="BD43" s="389"/>
      <c r="BE43" s="389"/>
      <c r="BF43" s="389"/>
      <c r="BG43" s="389"/>
      <c r="BH43" s="389"/>
      <c r="BI43" s="389"/>
      <c r="BJ43" s="389"/>
    </row>
    <row r="44" spans="1:74" s="335" customFormat="1" ht="12" customHeight="1" x14ac:dyDescent="0.25">
      <c r="A44" s="334"/>
      <c r="B44" s="653" t="s">
        <v>822</v>
      </c>
      <c r="C44" s="653"/>
      <c r="D44" s="653"/>
      <c r="E44" s="653"/>
      <c r="F44" s="653"/>
      <c r="G44" s="653"/>
      <c r="H44" s="653"/>
      <c r="I44" s="653"/>
      <c r="J44" s="653"/>
      <c r="K44" s="653"/>
      <c r="L44" s="653"/>
      <c r="M44" s="653"/>
      <c r="N44" s="653"/>
      <c r="O44" s="653"/>
      <c r="P44" s="653"/>
      <c r="Q44" s="600"/>
      <c r="AY44" s="390"/>
      <c r="AZ44" s="390"/>
      <c r="BA44" s="390"/>
      <c r="BB44" s="390"/>
      <c r="BC44" s="390"/>
      <c r="BD44" s="390"/>
      <c r="BE44" s="390"/>
      <c r="BF44" s="390"/>
      <c r="BG44" s="390"/>
      <c r="BH44" s="390"/>
      <c r="BI44" s="390"/>
      <c r="BJ44" s="390"/>
    </row>
    <row r="45" spans="1:74" s="335" customFormat="1" ht="12" customHeight="1" x14ac:dyDescent="0.25">
      <c r="A45" s="334"/>
      <c r="B45" s="618" t="str">
        <f>"Notes: "&amp;"EIA completed modeling and analysis for this report on " &amp;Dates!$D$2&amp;"."</f>
        <v>Notes: EIA completed modeling and analysis for this report on Thursday January 4, 2024.</v>
      </c>
      <c r="C45" s="611"/>
      <c r="D45" s="611"/>
      <c r="E45" s="611"/>
      <c r="F45" s="611"/>
      <c r="G45" s="611"/>
      <c r="H45" s="611"/>
      <c r="I45" s="611"/>
      <c r="J45" s="611"/>
      <c r="K45" s="611"/>
      <c r="L45" s="611"/>
      <c r="M45" s="611"/>
      <c r="N45" s="611"/>
      <c r="O45" s="611"/>
      <c r="P45" s="611"/>
      <c r="Q45" s="611"/>
      <c r="AY45" s="390"/>
      <c r="AZ45" s="390"/>
      <c r="BA45" s="390"/>
      <c r="BB45" s="390"/>
      <c r="BC45" s="390"/>
      <c r="BD45" s="390"/>
      <c r="BE45" s="390"/>
      <c r="BF45" s="390"/>
      <c r="BG45" s="390"/>
      <c r="BH45" s="390"/>
      <c r="BI45" s="390"/>
      <c r="BJ45" s="390"/>
    </row>
    <row r="46" spans="1:74" s="335" customFormat="1" ht="12" customHeight="1" x14ac:dyDescent="0.25">
      <c r="A46" s="334"/>
      <c r="B46" s="610" t="s">
        <v>334</v>
      </c>
      <c r="C46" s="611"/>
      <c r="D46" s="611"/>
      <c r="E46" s="611"/>
      <c r="F46" s="611"/>
      <c r="G46" s="611"/>
      <c r="H46" s="611"/>
      <c r="I46" s="611"/>
      <c r="J46" s="611"/>
      <c r="K46" s="611"/>
      <c r="L46" s="611"/>
      <c r="M46" s="611"/>
      <c r="N46" s="611"/>
      <c r="O46" s="611"/>
      <c r="P46" s="611"/>
      <c r="Q46" s="611"/>
      <c r="AY46" s="390"/>
      <c r="AZ46" s="390"/>
      <c r="BA46" s="390"/>
      <c r="BB46" s="390"/>
      <c r="BC46" s="390"/>
      <c r="BD46" s="390"/>
      <c r="BE46" s="390"/>
      <c r="BF46" s="390"/>
      <c r="BG46" s="390"/>
      <c r="BH46" s="390"/>
      <c r="BI46" s="390"/>
      <c r="BJ46" s="390"/>
    </row>
    <row r="47" spans="1:74" s="335" customFormat="1" ht="12" customHeight="1" x14ac:dyDescent="0.25">
      <c r="A47" s="334"/>
      <c r="B47" s="619" t="s">
        <v>823</v>
      </c>
      <c r="C47" s="620"/>
      <c r="D47" s="620"/>
      <c r="E47" s="620"/>
      <c r="F47" s="620"/>
      <c r="G47" s="620"/>
      <c r="H47" s="620"/>
      <c r="I47" s="620"/>
      <c r="J47" s="620"/>
      <c r="K47" s="620"/>
      <c r="L47" s="620"/>
      <c r="M47" s="620"/>
      <c r="N47" s="620"/>
      <c r="O47" s="620"/>
      <c r="P47" s="620"/>
      <c r="Q47" s="600"/>
      <c r="AY47" s="390"/>
      <c r="AZ47" s="390"/>
      <c r="BA47" s="390"/>
      <c r="BB47" s="390"/>
      <c r="BC47" s="390"/>
      <c r="BD47" s="390"/>
      <c r="BE47" s="390"/>
      <c r="BF47" s="390"/>
      <c r="BG47" s="390"/>
      <c r="BH47" s="390"/>
      <c r="BI47" s="390"/>
      <c r="BJ47" s="390"/>
    </row>
    <row r="48" spans="1:74" s="335" customFormat="1" ht="12" customHeight="1" x14ac:dyDescent="0.25">
      <c r="A48" s="334"/>
      <c r="B48" s="607" t="s">
        <v>802</v>
      </c>
      <c r="C48" s="608"/>
      <c r="D48" s="608"/>
      <c r="E48" s="608"/>
      <c r="F48" s="608"/>
      <c r="G48" s="608"/>
      <c r="H48" s="608"/>
      <c r="I48" s="608"/>
      <c r="J48" s="608"/>
      <c r="K48" s="608"/>
      <c r="L48" s="608"/>
      <c r="M48" s="608"/>
      <c r="N48" s="608"/>
      <c r="O48" s="608"/>
      <c r="P48" s="608"/>
      <c r="Q48" s="600"/>
      <c r="AY48" s="390"/>
      <c r="AZ48" s="390"/>
      <c r="BA48" s="390"/>
      <c r="BB48" s="390"/>
      <c r="BC48" s="390"/>
      <c r="BD48" s="494"/>
      <c r="BE48" s="494"/>
      <c r="BF48" s="494"/>
      <c r="BG48" s="390"/>
      <c r="BH48" s="390"/>
      <c r="BI48" s="390"/>
      <c r="BJ48" s="390"/>
    </row>
    <row r="49" spans="1:74" s="336" customFormat="1" ht="12" customHeight="1" x14ac:dyDescent="0.25">
      <c r="A49" s="322"/>
      <c r="B49" s="627" t="s">
        <v>1240</v>
      </c>
      <c r="C49" s="600"/>
      <c r="D49" s="600"/>
      <c r="E49" s="600"/>
      <c r="F49" s="600"/>
      <c r="G49" s="600"/>
      <c r="H49" s="600"/>
      <c r="I49" s="600"/>
      <c r="J49" s="600"/>
      <c r="K49" s="600"/>
      <c r="L49" s="600"/>
      <c r="M49" s="600"/>
      <c r="N49" s="600"/>
      <c r="O49" s="600"/>
      <c r="P49" s="600"/>
      <c r="Q49" s="600"/>
      <c r="AY49" s="391"/>
      <c r="AZ49" s="391"/>
      <c r="BA49" s="391"/>
      <c r="BB49" s="391"/>
      <c r="BC49" s="391"/>
      <c r="BD49" s="495"/>
      <c r="BE49" s="495"/>
      <c r="BF49" s="495"/>
      <c r="BG49" s="391"/>
      <c r="BH49" s="391"/>
      <c r="BI49" s="391"/>
      <c r="BJ49" s="391"/>
    </row>
    <row r="50" spans="1:74" x14ac:dyDescent="0.25">
      <c r="BK50" s="287"/>
      <c r="BL50" s="287"/>
      <c r="BM50" s="287"/>
      <c r="BN50" s="287"/>
      <c r="BO50" s="287"/>
      <c r="BP50" s="287"/>
      <c r="BQ50" s="287"/>
      <c r="BR50" s="287"/>
      <c r="BS50" s="287"/>
      <c r="BT50" s="287"/>
      <c r="BU50" s="287"/>
      <c r="BV50" s="287"/>
    </row>
    <row r="51" spans="1:74" x14ac:dyDescent="0.25">
      <c r="BK51" s="287"/>
      <c r="BL51" s="287"/>
      <c r="BM51" s="287"/>
      <c r="BN51" s="287"/>
      <c r="BO51" s="287"/>
      <c r="BP51" s="287"/>
      <c r="BQ51" s="287"/>
      <c r="BR51" s="287"/>
      <c r="BS51" s="287"/>
      <c r="BT51" s="287"/>
      <c r="BU51" s="287"/>
      <c r="BV51" s="287"/>
    </row>
    <row r="52" spans="1:74" x14ac:dyDescent="0.25">
      <c r="BK52" s="287"/>
      <c r="BL52" s="287"/>
      <c r="BM52" s="287"/>
      <c r="BN52" s="287"/>
      <c r="BO52" s="287"/>
      <c r="BP52" s="287"/>
      <c r="BQ52" s="287"/>
      <c r="BR52" s="287"/>
      <c r="BS52" s="287"/>
      <c r="BT52" s="287"/>
      <c r="BU52" s="287"/>
      <c r="BV52" s="287"/>
    </row>
    <row r="53" spans="1:74" x14ac:dyDescent="0.25">
      <c r="BK53" s="287"/>
      <c r="BL53" s="287"/>
      <c r="BM53" s="287"/>
      <c r="BN53" s="287"/>
      <c r="BO53" s="287"/>
      <c r="BP53" s="287"/>
      <c r="BQ53" s="287"/>
      <c r="BR53" s="287"/>
      <c r="BS53" s="287"/>
      <c r="BT53" s="287"/>
      <c r="BU53" s="287"/>
      <c r="BV53" s="287"/>
    </row>
    <row r="54" spans="1:74" x14ac:dyDescent="0.25">
      <c r="BK54" s="287"/>
      <c r="BL54" s="287"/>
      <c r="BM54" s="287"/>
      <c r="BN54" s="287"/>
      <c r="BO54" s="287"/>
      <c r="BP54" s="287"/>
      <c r="BQ54" s="287"/>
      <c r="BR54" s="287"/>
      <c r="BS54" s="287"/>
      <c r="BT54" s="287"/>
      <c r="BU54" s="287"/>
      <c r="BV54" s="287"/>
    </row>
    <row r="55" spans="1:74" x14ac:dyDescent="0.25">
      <c r="BK55" s="287"/>
      <c r="BL55" s="287"/>
      <c r="BM55" s="287"/>
      <c r="BN55" s="287"/>
      <c r="BO55" s="287"/>
      <c r="BP55" s="287"/>
      <c r="BQ55" s="287"/>
      <c r="BR55" s="287"/>
      <c r="BS55" s="287"/>
      <c r="BT55" s="287"/>
      <c r="BU55" s="287"/>
      <c r="BV55" s="287"/>
    </row>
    <row r="56" spans="1:74" x14ac:dyDescent="0.25">
      <c r="BK56" s="287"/>
      <c r="BL56" s="287"/>
      <c r="BM56" s="287"/>
      <c r="BN56" s="287"/>
      <c r="BO56" s="287"/>
      <c r="BP56" s="287"/>
      <c r="BQ56" s="287"/>
      <c r="BR56" s="287"/>
      <c r="BS56" s="287"/>
      <c r="BT56" s="287"/>
      <c r="BU56" s="287"/>
      <c r="BV56" s="287"/>
    </row>
    <row r="57" spans="1:74" x14ac:dyDescent="0.25">
      <c r="BK57" s="287"/>
      <c r="BL57" s="287"/>
      <c r="BM57" s="287"/>
      <c r="BN57" s="287"/>
      <c r="BO57" s="287"/>
      <c r="BP57" s="287"/>
      <c r="BQ57" s="287"/>
      <c r="BR57" s="287"/>
      <c r="BS57" s="287"/>
      <c r="BT57" s="287"/>
      <c r="BU57" s="287"/>
      <c r="BV57" s="287"/>
    </row>
    <row r="58" spans="1:74" x14ac:dyDescent="0.25">
      <c r="BK58" s="287"/>
      <c r="BL58" s="287"/>
      <c r="BM58" s="287"/>
      <c r="BN58" s="287"/>
      <c r="BO58" s="287"/>
      <c r="BP58" s="287"/>
      <c r="BQ58" s="287"/>
      <c r="BR58" s="287"/>
      <c r="BS58" s="287"/>
      <c r="BT58" s="287"/>
      <c r="BU58" s="287"/>
      <c r="BV58" s="287"/>
    </row>
    <row r="59" spans="1:74" x14ac:dyDescent="0.25">
      <c r="BK59" s="287"/>
      <c r="BL59" s="287"/>
      <c r="BM59" s="287"/>
      <c r="BN59" s="287"/>
      <c r="BO59" s="287"/>
      <c r="BP59" s="287"/>
      <c r="BQ59" s="287"/>
      <c r="BR59" s="287"/>
      <c r="BS59" s="287"/>
      <c r="BT59" s="287"/>
      <c r="BU59" s="287"/>
      <c r="BV59" s="287"/>
    </row>
    <row r="60" spans="1:74" x14ac:dyDescent="0.25">
      <c r="BK60" s="287"/>
      <c r="BL60" s="287"/>
      <c r="BM60" s="287"/>
      <c r="BN60" s="287"/>
      <c r="BO60" s="287"/>
      <c r="BP60" s="287"/>
      <c r="BQ60" s="287"/>
      <c r="BR60" s="287"/>
      <c r="BS60" s="287"/>
      <c r="BT60" s="287"/>
      <c r="BU60" s="287"/>
      <c r="BV60" s="287"/>
    </row>
    <row r="61" spans="1:74" x14ac:dyDescent="0.25">
      <c r="BK61" s="287"/>
      <c r="BL61" s="287"/>
      <c r="BM61" s="287"/>
      <c r="BN61" s="287"/>
      <c r="BO61" s="287"/>
      <c r="BP61" s="287"/>
      <c r="BQ61" s="287"/>
      <c r="BR61" s="287"/>
      <c r="BS61" s="287"/>
      <c r="BT61" s="287"/>
      <c r="BU61" s="287"/>
      <c r="BV61" s="287"/>
    </row>
    <row r="62" spans="1:74" x14ac:dyDescent="0.25">
      <c r="BK62" s="287"/>
      <c r="BL62" s="287"/>
      <c r="BM62" s="287"/>
      <c r="BN62" s="287"/>
      <c r="BO62" s="287"/>
      <c r="BP62" s="287"/>
      <c r="BQ62" s="287"/>
      <c r="BR62" s="287"/>
      <c r="BS62" s="287"/>
      <c r="BT62" s="287"/>
      <c r="BU62" s="287"/>
      <c r="BV62" s="287"/>
    </row>
    <row r="63" spans="1:74" x14ac:dyDescent="0.25">
      <c r="BK63" s="287"/>
      <c r="BL63" s="287"/>
      <c r="BM63" s="287"/>
      <c r="BN63" s="287"/>
      <c r="BO63" s="287"/>
      <c r="BP63" s="287"/>
      <c r="BQ63" s="287"/>
      <c r="BR63" s="287"/>
      <c r="BS63" s="287"/>
      <c r="BT63" s="287"/>
      <c r="BU63" s="287"/>
      <c r="BV63" s="287"/>
    </row>
    <row r="64" spans="1:74" x14ac:dyDescent="0.25">
      <c r="BK64" s="287"/>
      <c r="BL64" s="287"/>
      <c r="BM64" s="287"/>
      <c r="BN64" s="287"/>
      <c r="BO64" s="287"/>
      <c r="BP64" s="287"/>
      <c r="BQ64" s="287"/>
      <c r="BR64" s="287"/>
      <c r="BS64" s="287"/>
      <c r="BT64" s="287"/>
      <c r="BU64" s="287"/>
      <c r="BV64" s="287"/>
    </row>
    <row r="65" spans="63:74" x14ac:dyDescent="0.25">
      <c r="BK65" s="287"/>
      <c r="BL65" s="287"/>
      <c r="BM65" s="287"/>
      <c r="BN65" s="287"/>
      <c r="BO65" s="287"/>
      <c r="BP65" s="287"/>
      <c r="BQ65" s="287"/>
      <c r="BR65" s="287"/>
      <c r="BS65" s="287"/>
      <c r="BT65" s="287"/>
      <c r="BU65" s="287"/>
      <c r="BV65" s="287"/>
    </row>
    <row r="66" spans="63:74" x14ac:dyDescent="0.25">
      <c r="BK66" s="287"/>
      <c r="BL66" s="287"/>
      <c r="BM66" s="287"/>
      <c r="BN66" s="287"/>
      <c r="BO66" s="287"/>
      <c r="BP66" s="287"/>
      <c r="BQ66" s="287"/>
      <c r="BR66" s="287"/>
      <c r="BS66" s="287"/>
      <c r="BT66" s="287"/>
      <c r="BU66" s="287"/>
      <c r="BV66" s="287"/>
    </row>
    <row r="67" spans="63:74" x14ac:dyDescent="0.25">
      <c r="BK67" s="287"/>
      <c r="BL67" s="287"/>
      <c r="BM67" s="287"/>
      <c r="BN67" s="287"/>
      <c r="BO67" s="287"/>
      <c r="BP67" s="287"/>
      <c r="BQ67" s="287"/>
      <c r="BR67" s="287"/>
      <c r="BS67" s="287"/>
      <c r="BT67" s="287"/>
      <c r="BU67" s="287"/>
      <c r="BV67" s="287"/>
    </row>
    <row r="68" spans="63:74" x14ac:dyDescent="0.25">
      <c r="BK68" s="287"/>
      <c r="BL68" s="287"/>
      <c r="BM68" s="287"/>
      <c r="BN68" s="287"/>
      <c r="BO68" s="287"/>
      <c r="BP68" s="287"/>
      <c r="BQ68" s="287"/>
      <c r="BR68" s="287"/>
      <c r="BS68" s="287"/>
      <c r="BT68" s="287"/>
      <c r="BU68" s="287"/>
      <c r="BV68" s="287"/>
    </row>
    <row r="69" spans="63:74" x14ac:dyDescent="0.25">
      <c r="BK69" s="287"/>
      <c r="BL69" s="287"/>
      <c r="BM69" s="287"/>
      <c r="BN69" s="287"/>
      <c r="BO69" s="287"/>
      <c r="BP69" s="287"/>
      <c r="BQ69" s="287"/>
      <c r="BR69" s="287"/>
      <c r="BS69" s="287"/>
      <c r="BT69" s="287"/>
      <c r="BU69" s="287"/>
      <c r="BV69" s="287"/>
    </row>
    <row r="70" spans="63:74" x14ac:dyDescent="0.25">
      <c r="BK70" s="287"/>
      <c r="BL70" s="287"/>
      <c r="BM70" s="287"/>
      <c r="BN70" s="287"/>
      <c r="BO70" s="287"/>
      <c r="BP70" s="287"/>
      <c r="BQ70" s="287"/>
      <c r="BR70" s="287"/>
      <c r="BS70" s="287"/>
      <c r="BT70" s="287"/>
      <c r="BU70" s="287"/>
      <c r="BV70" s="287"/>
    </row>
    <row r="71" spans="63:74" x14ac:dyDescent="0.25">
      <c r="BK71" s="287"/>
      <c r="BL71" s="287"/>
      <c r="BM71" s="287"/>
      <c r="BN71" s="287"/>
      <c r="BO71" s="287"/>
      <c r="BP71" s="287"/>
      <c r="BQ71" s="287"/>
      <c r="BR71" s="287"/>
      <c r="BS71" s="287"/>
      <c r="BT71" s="287"/>
      <c r="BU71" s="287"/>
      <c r="BV71" s="287"/>
    </row>
    <row r="72" spans="63:74" x14ac:dyDescent="0.25">
      <c r="BK72" s="287"/>
      <c r="BL72" s="287"/>
      <c r="BM72" s="287"/>
      <c r="BN72" s="287"/>
      <c r="BO72" s="287"/>
      <c r="BP72" s="287"/>
      <c r="BQ72" s="287"/>
      <c r="BR72" s="287"/>
      <c r="BS72" s="287"/>
      <c r="BT72" s="287"/>
      <c r="BU72" s="287"/>
      <c r="BV72" s="287"/>
    </row>
    <row r="73" spans="63:74" x14ac:dyDescent="0.25">
      <c r="BK73" s="287"/>
      <c r="BL73" s="287"/>
      <c r="BM73" s="287"/>
      <c r="BN73" s="287"/>
      <c r="BO73" s="287"/>
      <c r="BP73" s="287"/>
      <c r="BQ73" s="287"/>
      <c r="BR73" s="287"/>
      <c r="BS73" s="287"/>
      <c r="BT73" s="287"/>
      <c r="BU73" s="287"/>
      <c r="BV73" s="287"/>
    </row>
    <row r="74" spans="63:74" x14ac:dyDescent="0.25">
      <c r="BK74" s="287"/>
      <c r="BL74" s="287"/>
      <c r="BM74" s="287"/>
      <c r="BN74" s="287"/>
      <c r="BO74" s="287"/>
      <c r="BP74" s="287"/>
      <c r="BQ74" s="287"/>
      <c r="BR74" s="287"/>
      <c r="BS74" s="287"/>
      <c r="BT74" s="287"/>
      <c r="BU74" s="287"/>
      <c r="BV74" s="287"/>
    </row>
    <row r="75" spans="63:74" x14ac:dyDescent="0.25">
      <c r="BK75" s="287"/>
      <c r="BL75" s="287"/>
      <c r="BM75" s="287"/>
      <c r="BN75" s="287"/>
      <c r="BO75" s="287"/>
      <c r="BP75" s="287"/>
      <c r="BQ75" s="287"/>
      <c r="BR75" s="287"/>
      <c r="BS75" s="287"/>
      <c r="BT75" s="287"/>
      <c r="BU75" s="287"/>
      <c r="BV75" s="287"/>
    </row>
    <row r="76" spans="63:74" x14ac:dyDescent="0.25">
      <c r="BK76" s="287"/>
      <c r="BL76" s="287"/>
      <c r="BM76" s="287"/>
      <c r="BN76" s="287"/>
      <c r="BO76" s="287"/>
      <c r="BP76" s="287"/>
      <c r="BQ76" s="287"/>
      <c r="BR76" s="287"/>
      <c r="BS76" s="287"/>
      <c r="BT76" s="287"/>
      <c r="BU76" s="287"/>
      <c r="BV76" s="287"/>
    </row>
    <row r="77" spans="63:74" x14ac:dyDescent="0.25">
      <c r="BK77" s="287"/>
      <c r="BL77" s="287"/>
      <c r="BM77" s="287"/>
      <c r="BN77" s="287"/>
      <c r="BO77" s="287"/>
      <c r="BP77" s="287"/>
      <c r="BQ77" s="287"/>
      <c r="BR77" s="287"/>
      <c r="BS77" s="287"/>
      <c r="BT77" s="287"/>
      <c r="BU77" s="287"/>
      <c r="BV77" s="287"/>
    </row>
    <row r="78" spans="63:74" x14ac:dyDescent="0.25">
      <c r="BK78" s="287"/>
      <c r="BL78" s="287"/>
      <c r="BM78" s="287"/>
      <c r="BN78" s="287"/>
      <c r="BO78" s="287"/>
      <c r="BP78" s="287"/>
      <c r="BQ78" s="287"/>
      <c r="BR78" s="287"/>
      <c r="BS78" s="287"/>
      <c r="BT78" s="287"/>
      <c r="BU78" s="287"/>
      <c r="BV78" s="287"/>
    </row>
    <row r="79" spans="63:74" x14ac:dyDescent="0.25">
      <c r="BK79" s="287"/>
      <c r="BL79" s="287"/>
      <c r="BM79" s="287"/>
      <c r="BN79" s="287"/>
      <c r="BO79" s="287"/>
      <c r="BP79" s="287"/>
      <c r="BQ79" s="287"/>
      <c r="BR79" s="287"/>
      <c r="BS79" s="287"/>
      <c r="BT79" s="287"/>
      <c r="BU79" s="287"/>
      <c r="BV79" s="287"/>
    </row>
    <row r="80" spans="63:74" x14ac:dyDescent="0.25">
      <c r="BK80" s="287"/>
      <c r="BL80" s="287"/>
      <c r="BM80" s="287"/>
      <c r="BN80" s="287"/>
      <c r="BO80" s="287"/>
      <c r="BP80" s="287"/>
      <c r="BQ80" s="287"/>
      <c r="BR80" s="287"/>
      <c r="BS80" s="287"/>
      <c r="BT80" s="287"/>
      <c r="BU80" s="287"/>
      <c r="BV80" s="287"/>
    </row>
    <row r="81" spans="63:74" x14ac:dyDescent="0.25">
      <c r="BK81" s="287"/>
      <c r="BL81" s="287"/>
      <c r="BM81" s="287"/>
      <c r="BN81" s="287"/>
      <c r="BO81" s="287"/>
      <c r="BP81" s="287"/>
      <c r="BQ81" s="287"/>
      <c r="BR81" s="287"/>
      <c r="BS81" s="287"/>
      <c r="BT81" s="287"/>
      <c r="BU81" s="287"/>
      <c r="BV81" s="287"/>
    </row>
    <row r="82" spans="63:74" x14ac:dyDescent="0.25">
      <c r="BK82" s="287"/>
      <c r="BL82" s="287"/>
      <c r="BM82" s="287"/>
      <c r="BN82" s="287"/>
      <c r="BO82" s="287"/>
      <c r="BP82" s="287"/>
      <c r="BQ82" s="287"/>
      <c r="BR82" s="287"/>
      <c r="BS82" s="287"/>
      <c r="BT82" s="287"/>
      <c r="BU82" s="287"/>
      <c r="BV82" s="287"/>
    </row>
    <row r="83" spans="63:74" x14ac:dyDescent="0.25">
      <c r="BK83" s="287"/>
      <c r="BL83" s="287"/>
      <c r="BM83" s="287"/>
      <c r="BN83" s="287"/>
      <c r="BO83" s="287"/>
      <c r="BP83" s="287"/>
      <c r="BQ83" s="287"/>
      <c r="BR83" s="287"/>
      <c r="BS83" s="287"/>
      <c r="BT83" s="287"/>
      <c r="BU83" s="287"/>
      <c r="BV83" s="287"/>
    </row>
    <row r="84" spans="63:74" x14ac:dyDescent="0.25">
      <c r="BK84" s="287"/>
      <c r="BL84" s="287"/>
      <c r="BM84" s="287"/>
      <c r="BN84" s="287"/>
      <c r="BO84" s="287"/>
      <c r="BP84" s="287"/>
      <c r="BQ84" s="287"/>
      <c r="BR84" s="287"/>
      <c r="BS84" s="287"/>
      <c r="BT84" s="287"/>
      <c r="BU84" s="287"/>
      <c r="BV84" s="287"/>
    </row>
    <row r="85" spans="63:74" x14ac:dyDescent="0.25">
      <c r="BK85" s="287"/>
      <c r="BL85" s="287"/>
      <c r="BM85" s="287"/>
      <c r="BN85" s="287"/>
      <c r="BO85" s="287"/>
      <c r="BP85" s="287"/>
      <c r="BQ85" s="287"/>
      <c r="BR85" s="287"/>
      <c r="BS85" s="287"/>
      <c r="BT85" s="287"/>
      <c r="BU85" s="287"/>
      <c r="BV85" s="287"/>
    </row>
    <row r="86" spans="63:74" x14ac:dyDescent="0.25">
      <c r="BK86" s="287"/>
      <c r="BL86" s="287"/>
      <c r="BM86" s="287"/>
      <c r="BN86" s="287"/>
      <c r="BO86" s="287"/>
      <c r="BP86" s="287"/>
      <c r="BQ86" s="287"/>
      <c r="BR86" s="287"/>
      <c r="BS86" s="287"/>
      <c r="BT86" s="287"/>
      <c r="BU86" s="287"/>
      <c r="BV86" s="287"/>
    </row>
    <row r="87" spans="63:74" x14ac:dyDescent="0.25">
      <c r="BK87" s="287"/>
      <c r="BL87" s="287"/>
      <c r="BM87" s="287"/>
      <c r="BN87" s="287"/>
      <c r="BO87" s="287"/>
      <c r="BP87" s="287"/>
      <c r="BQ87" s="287"/>
      <c r="BR87" s="287"/>
      <c r="BS87" s="287"/>
      <c r="BT87" s="287"/>
      <c r="BU87" s="287"/>
      <c r="BV87" s="287"/>
    </row>
    <row r="88" spans="63:74" x14ac:dyDescent="0.25">
      <c r="BK88" s="287"/>
      <c r="BL88" s="287"/>
      <c r="BM88" s="287"/>
      <c r="BN88" s="287"/>
      <c r="BO88" s="287"/>
      <c r="BP88" s="287"/>
      <c r="BQ88" s="287"/>
      <c r="BR88" s="287"/>
      <c r="BS88" s="287"/>
      <c r="BT88" s="287"/>
      <c r="BU88" s="287"/>
      <c r="BV88" s="287"/>
    </row>
    <row r="89" spans="63:74" x14ac:dyDescent="0.25">
      <c r="BK89" s="287"/>
      <c r="BL89" s="287"/>
      <c r="BM89" s="287"/>
      <c r="BN89" s="287"/>
      <c r="BO89" s="287"/>
      <c r="BP89" s="287"/>
      <c r="BQ89" s="287"/>
      <c r="BR89" s="287"/>
      <c r="BS89" s="287"/>
      <c r="BT89" s="287"/>
      <c r="BU89" s="287"/>
      <c r="BV89" s="287"/>
    </row>
    <row r="90" spans="63:74" x14ac:dyDescent="0.25">
      <c r="BK90" s="287"/>
      <c r="BL90" s="287"/>
      <c r="BM90" s="287"/>
      <c r="BN90" s="287"/>
      <c r="BO90" s="287"/>
      <c r="BP90" s="287"/>
      <c r="BQ90" s="287"/>
      <c r="BR90" s="287"/>
      <c r="BS90" s="287"/>
      <c r="BT90" s="287"/>
      <c r="BU90" s="287"/>
      <c r="BV90" s="287"/>
    </row>
    <row r="91" spans="63:74" x14ac:dyDescent="0.25">
      <c r="BK91" s="287"/>
      <c r="BL91" s="287"/>
      <c r="BM91" s="287"/>
      <c r="BN91" s="287"/>
      <c r="BO91" s="287"/>
      <c r="BP91" s="287"/>
      <c r="BQ91" s="287"/>
      <c r="BR91" s="287"/>
      <c r="BS91" s="287"/>
      <c r="BT91" s="287"/>
      <c r="BU91" s="287"/>
      <c r="BV91" s="287"/>
    </row>
    <row r="92" spans="63:74" x14ac:dyDescent="0.25">
      <c r="BK92" s="287"/>
      <c r="BL92" s="287"/>
      <c r="BM92" s="287"/>
      <c r="BN92" s="287"/>
      <c r="BO92" s="287"/>
      <c r="BP92" s="287"/>
      <c r="BQ92" s="287"/>
      <c r="BR92" s="287"/>
      <c r="BS92" s="287"/>
      <c r="BT92" s="287"/>
      <c r="BU92" s="287"/>
      <c r="BV92" s="287"/>
    </row>
    <row r="93" spans="63:74" x14ac:dyDescent="0.25">
      <c r="BK93" s="287"/>
      <c r="BL93" s="287"/>
      <c r="BM93" s="287"/>
      <c r="BN93" s="287"/>
      <c r="BO93" s="287"/>
      <c r="BP93" s="287"/>
      <c r="BQ93" s="287"/>
      <c r="BR93" s="287"/>
      <c r="BS93" s="287"/>
      <c r="BT93" s="287"/>
      <c r="BU93" s="287"/>
      <c r="BV93" s="287"/>
    </row>
    <row r="94" spans="63:74" x14ac:dyDescent="0.25">
      <c r="BK94" s="287"/>
      <c r="BL94" s="287"/>
      <c r="BM94" s="287"/>
      <c r="BN94" s="287"/>
      <c r="BO94" s="287"/>
      <c r="BP94" s="287"/>
      <c r="BQ94" s="287"/>
      <c r="BR94" s="287"/>
      <c r="BS94" s="287"/>
      <c r="BT94" s="287"/>
      <c r="BU94" s="287"/>
      <c r="BV94" s="287"/>
    </row>
    <row r="95" spans="63:74" x14ac:dyDescent="0.25">
      <c r="BK95" s="287"/>
      <c r="BL95" s="287"/>
      <c r="BM95" s="287"/>
      <c r="BN95" s="287"/>
      <c r="BO95" s="287"/>
      <c r="BP95" s="287"/>
      <c r="BQ95" s="287"/>
      <c r="BR95" s="287"/>
      <c r="BS95" s="287"/>
      <c r="BT95" s="287"/>
      <c r="BU95" s="287"/>
      <c r="BV95" s="287"/>
    </row>
    <row r="96" spans="63:74" x14ac:dyDescent="0.25">
      <c r="BK96" s="287"/>
      <c r="BL96" s="287"/>
      <c r="BM96" s="287"/>
      <c r="BN96" s="287"/>
      <c r="BO96" s="287"/>
      <c r="BP96" s="287"/>
      <c r="BQ96" s="287"/>
      <c r="BR96" s="287"/>
      <c r="BS96" s="287"/>
      <c r="BT96" s="287"/>
      <c r="BU96" s="287"/>
      <c r="BV96" s="287"/>
    </row>
    <row r="97" spans="63:74" x14ac:dyDescent="0.25">
      <c r="BK97" s="287"/>
      <c r="BL97" s="287"/>
      <c r="BM97" s="287"/>
      <c r="BN97" s="287"/>
      <c r="BO97" s="287"/>
      <c r="BP97" s="287"/>
      <c r="BQ97" s="287"/>
      <c r="BR97" s="287"/>
      <c r="BS97" s="287"/>
      <c r="BT97" s="287"/>
      <c r="BU97" s="287"/>
      <c r="BV97" s="287"/>
    </row>
    <row r="98" spans="63:74" x14ac:dyDescent="0.25">
      <c r="BK98" s="287"/>
      <c r="BL98" s="287"/>
      <c r="BM98" s="287"/>
      <c r="BN98" s="287"/>
      <c r="BO98" s="287"/>
      <c r="BP98" s="287"/>
      <c r="BQ98" s="287"/>
      <c r="BR98" s="287"/>
      <c r="BS98" s="287"/>
      <c r="BT98" s="287"/>
      <c r="BU98" s="287"/>
      <c r="BV98" s="287"/>
    </row>
    <row r="99" spans="63:74" x14ac:dyDescent="0.25">
      <c r="BK99" s="287"/>
      <c r="BL99" s="287"/>
      <c r="BM99" s="287"/>
      <c r="BN99" s="287"/>
      <c r="BO99" s="287"/>
      <c r="BP99" s="287"/>
      <c r="BQ99" s="287"/>
      <c r="BR99" s="287"/>
      <c r="BS99" s="287"/>
      <c r="BT99" s="287"/>
      <c r="BU99" s="287"/>
      <c r="BV99" s="287"/>
    </row>
    <row r="100" spans="63:74" x14ac:dyDescent="0.25">
      <c r="BK100" s="287"/>
      <c r="BL100" s="287"/>
      <c r="BM100" s="287"/>
      <c r="BN100" s="287"/>
      <c r="BO100" s="287"/>
      <c r="BP100" s="287"/>
      <c r="BQ100" s="287"/>
      <c r="BR100" s="287"/>
      <c r="BS100" s="287"/>
      <c r="BT100" s="287"/>
      <c r="BU100" s="287"/>
      <c r="BV100" s="287"/>
    </row>
    <row r="101" spans="63:74" x14ac:dyDescent="0.25">
      <c r="BK101" s="287"/>
      <c r="BL101" s="287"/>
      <c r="BM101" s="287"/>
      <c r="BN101" s="287"/>
      <c r="BO101" s="287"/>
      <c r="BP101" s="287"/>
      <c r="BQ101" s="287"/>
      <c r="BR101" s="287"/>
      <c r="BS101" s="287"/>
      <c r="BT101" s="287"/>
      <c r="BU101" s="287"/>
      <c r="BV101" s="287"/>
    </row>
    <row r="102" spans="63:74" x14ac:dyDescent="0.25">
      <c r="BK102" s="287"/>
      <c r="BL102" s="287"/>
      <c r="BM102" s="287"/>
      <c r="BN102" s="287"/>
      <c r="BO102" s="287"/>
      <c r="BP102" s="287"/>
      <c r="BQ102" s="287"/>
      <c r="BR102" s="287"/>
      <c r="BS102" s="287"/>
      <c r="BT102" s="287"/>
      <c r="BU102" s="287"/>
      <c r="BV102" s="287"/>
    </row>
    <row r="103" spans="63:74" x14ac:dyDescent="0.25">
      <c r="BK103" s="287"/>
      <c r="BL103" s="287"/>
      <c r="BM103" s="287"/>
      <c r="BN103" s="287"/>
      <c r="BO103" s="287"/>
      <c r="BP103" s="287"/>
      <c r="BQ103" s="287"/>
      <c r="BR103" s="287"/>
      <c r="BS103" s="287"/>
      <c r="BT103" s="287"/>
      <c r="BU103" s="287"/>
      <c r="BV103" s="287"/>
    </row>
    <row r="104" spans="63:74" x14ac:dyDescent="0.25">
      <c r="BK104" s="287"/>
      <c r="BL104" s="287"/>
      <c r="BM104" s="287"/>
      <c r="BN104" s="287"/>
      <c r="BO104" s="287"/>
      <c r="BP104" s="287"/>
      <c r="BQ104" s="287"/>
      <c r="BR104" s="287"/>
      <c r="BS104" s="287"/>
      <c r="BT104" s="287"/>
      <c r="BU104" s="287"/>
      <c r="BV104" s="287"/>
    </row>
    <row r="105" spans="63:74" x14ac:dyDescent="0.25">
      <c r="BK105" s="287"/>
      <c r="BL105" s="287"/>
      <c r="BM105" s="287"/>
      <c r="BN105" s="287"/>
      <c r="BO105" s="287"/>
      <c r="BP105" s="287"/>
      <c r="BQ105" s="287"/>
      <c r="BR105" s="287"/>
      <c r="BS105" s="287"/>
      <c r="BT105" s="287"/>
      <c r="BU105" s="287"/>
      <c r="BV105" s="287"/>
    </row>
    <row r="106" spans="63:74" x14ac:dyDescent="0.25">
      <c r="BK106" s="287"/>
      <c r="BL106" s="287"/>
      <c r="BM106" s="287"/>
      <c r="BN106" s="287"/>
      <c r="BO106" s="287"/>
      <c r="BP106" s="287"/>
      <c r="BQ106" s="287"/>
      <c r="BR106" s="287"/>
      <c r="BS106" s="287"/>
      <c r="BT106" s="287"/>
      <c r="BU106" s="287"/>
      <c r="BV106" s="287"/>
    </row>
    <row r="107" spans="63:74" x14ac:dyDescent="0.25">
      <c r="BK107" s="287"/>
      <c r="BL107" s="287"/>
      <c r="BM107" s="287"/>
      <c r="BN107" s="287"/>
      <c r="BO107" s="287"/>
      <c r="BP107" s="287"/>
      <c r="BQ107" s="287"/>
      <c r="BR107" s="287"/>
      <c r="BS107" s="287"/>
      <c r="BT107" s="287"/>
      <c r="BU107" s="287"/>
      <c r="BV107" s="287"/>
    </row>
    <row r="108" spans="63:74" x14ac:dyDescent="0.25">
      <c r="BK108" s="287"/>
      <c r="BL108" s="287"/>
      <c r="BM108" s="287"/>
      <c r="BN108" s="287"/>
      <c r="BO108" s="287"/>
      <c r="BP108" s="287"/>
      <c r="BQ108" s="287"/>
      <c r="BR108" s="287"/>
      <c r="BS108" s="287"/>
      <c r="BT108" s="287"/>
      <c r="BU108" s="287"/>
      <c r="BV108" s="287"/>
    </row>
    <row r="109" spans="63:74" x14ac:dyDescent="0.25">
      <c r="BK109" s="287"/>
      <c r="BL109" s="287"/>
      <c r="BM109" s="287"/>
      <c r="BN109" s="287"/>
      <c r="BO109" s="287"/>
      <c r="BP109" s="287"/>
      <c r="BQ109" s="287"/>
      <c r="BR109" s="287"/>
      <c r="BS109" s="287"/>
      <c r="BT109" s="287"/>
      <c r="BU109" s="287"/>
      <c r="BV109" s="287"/>
    </row>
    <row r="110" spans="63:74" x14ac:dyDescent="0.25">
      <c r="BK110" s="287"/>
      <c r="BL110" s="287"/>
      <c r="BM110" s="287"/>
      <c r="BN110" s="287"/>
      <c r="BO110" s="287"/>
      <c r="BP110" s="287"/>
      <c r="BQ110" s="287"/>
      <c r="BR110" s="287"/>
      <c r="BS110" s="287"/>
      <c r="BT110" s="287"/>
      <c r="BU110" s="287"/>
      <c r="BV110" s="287"/>
    </row>
    <row r="111" spans="63:74" x14ac:dyDescent="0.25">
      <c r="BK111" s="287"/>
      <c r="BL111" s="287"/>
      <c r="BM111" s="287"/>
      <c r="BN111" s="287"/>
      <c r="BO111" s="287"/>
      <c r="BP111" s="287"/>
      <c r="BQ111" s="287"/>
      <c r="BR111" s="287"/>
      <c r="BS111" s="287"/>
      <c r="BT111" s="287"/>
      <c r="BU111" s="287"/>
      <c r="BV111" s="287"/>
    </row>
    <row r="112" spans="63:74" x14ac:dyDescent="0.25">
      <c r="BK112" s="287"/>
      <c r="BL112" s="287"/>
      <c r="BM112" s="287"/>
      <c r="BN112" s="287"/>
      <c r="BO112" s="287"/>
      <c r="BP112" s="287"/>
      <c r="BQ112" s="287"/>
      <c r="BR112" s="287"/>
      <c r="BS112" s="287"/>
      <c r="BT112" s="287"/>
      <c r="BU112" s="287"/>
      <c r="BV112" s="287"/>
    </row>
    <row r="113" spans="63:74" x14ac:dyDescent="0.25">
      <c r="BK113" s="287"/>
      <c r="BL113" s="287"/>
      <c r="BM113" s="287"/>
      <c r="BN113" s="287"/>
      <c r="BO113" s="287"/>
      <c r="BP113" s="287"/>
      <c r="BQ113" s="287"/>
      <c r="BR113" s="287"/>
      <c r="BS113" s="287"/>
      <c r="BT113" s="287"/>
      <c r="BU113" s="287"/>
      <c r="BV113" s="287"/>
    </row>
    <row r="114" spans="63:74" x14ac:dyDescent="0.25">
      <c r="BK114" s="287"/>
      <c r="BL114" s="287"/>
      <c r="BM114" s="287"/>
      <c r="BN114" s="287"/>
      <c r="BO114" s="287"/>
      <c r="BP114" s="287"/>
      <c r="BQ114" s="287"/>
      <c r="BR114" s="287"/>
      <c r="BS114" s="287"/>
      <c r="BT114" s="287"/>
      <c r="BU114" s="287"/>
      <c r="BV114" s="287"/>
    </row>
    <row r="115" spans="63:74" x14ac:dyDescent="0.25">
      <c r="BK115" s="287"/>
      <c r="BL115" s="287"/>
      <c r="BM115" s="287"/>
      <c r="BN115" s="287"/>
      <c r="BO115" s="287"/>
      <c r="BP115" s="287"/>
      <c r="BQ115" s="287"/>
      <c r="BR115" s="287"/>
      <c r="BS115" s="287"/>
      <c r="BT115" s="287"/>
      <c r="BU115" s="287"/>
      <c r="BV115" s="287"/>
    </row>
    <row r="116" spans="63:74" x14ac:dyDescent="0.25">
      <c r="BK116" s="287"/>
      <c r="BL116" s="287"/>
      <c r="BM116" s="287"/>
      <c r="BN116" s="287"/>
      <c r="BO116" s="287"/>
      <c r="BP116" s="287"/>
      <c r="BQ116" s="287"/>
      <c r="BR116" s="287"/>
      <c r="BS116" s="287"/>
      <c r="BT116" s="287"/>
      <c r="BU116" s="287"/>
      <c r="BV116" s="287"/>
    </row>
    <row r="117" spans="63:74" x14ac:dyDescent="0.25">
      <c r="BK117" s="287"/>
      <c r="BL117" s="287"/>
      <c r="BM117" s="287"/>
      <c r="BN117" s="287"/>
      <c r="BO117" s="287"/>
      <c r="BP117" s="287"/>
      <c r="BQ117" s="287"/>
      <c r="BR117" s="287"/>
      <c r="BS117" s="287"/>
      <c r="BT117" s="287"/>
      <c r="BU117" s="287"/>
      <c r="BV117" s="287"/>
    </row>
    <row r="118" spans="63:74" x14ac:dyDescent="0.25">
      <c r="BK118" s="287"/>
      <c r="BL118" s="287"/>
      <c r="BM118" s="287"/>
      <c r="BN118" s="287"/>
      <c r="BO118" s="287"/>
      <c r="BP118" s="287"/>
      <c r="BQ118" s="287"/>
      <c r="BR118" s="287"/>
      <c r="BS118" s="287"/>
      <c r="BT118" s="287"/>
      <c r="BU118" s="287"/>
      <c r="BV118" s="287"/>
    </row>
    <row r="119" spans="63:74" x14ac:dyDescent="0.25">
      <c r="BK119" s="287"/>
      <c r="BL119" s="287"/>
      <c r="BM119" s="287"/>
      <c r="BN119" s="287"/>
      <c r="BO119" s="287"/>
      <c r="BP119" s="287"/>
      <c r="BQ119" s="287"/>
      <c r="BR119" s="287"/>
      <c r="BS119" s="287"/>
      <c r="BT119" s="287"/>
      <c r="BU119" s="287"/>
      <c r="BV119" s="287"/>
    </row>
    <row r="120" spans="63:74" x14ac:dyDescent="0.25">
      <c r="BK120" s="287"/>
      <c r="BL120" s="287"/>
      <c r="BM120" s="287"/>
      <c r="BN120" s="287"/>
      <c r="BO120" s="287"/>
      <c r="BP120" s="287"/>
      <c r="BQ120" s="287"/>
      <c r="BR120" s="287"/>
      <c r="BS120" s="287"/>
      <c r="BT120" s="287"/>
      <c r="BU120" s="287"/>
      <c r="BV120" s="287"/>
    </row>
    <row r="121" spans="63:74" x14ac:dyDescent="0.25">
      <c r="BK121" s="287"/>
      <c r="BL121" s="287"/>
      <c r="BM121" s="287"/>
      <c r="BN121" s="287"/>
      <c r="BO121" s="287"/>
      <c r="BP121" s="287"/>
      <c r="BQ121" s="287"/>
      <c r="BR121" s="287"/>
      <c r="BS121" s="287"/>
      <c r="BT121" s="287"/>
      <c r="BU121" s="287"/>
      <c r="BV121" s="287"/>
    </row>
    <row r="122" spans="63:74" x14ac:dyDescent="0.25">
      <c r="BK122" s="287"/>
      <c r="BL122" s="287"/>
      <c r="BM122" s="287"/>
      <c r="BN122" s="287"/>
      <c r="BO122" s="287"/>
      <c r="BP122" s="287"/>
      <c r="BQ122" s="287"/>
      <c r="BR122" s="287"/>
      <c r="BS122" s="287"/>
      <c r="BT122" s="287"/>
      <c r="BU122" s="287"/>
      <c r="BV122" s="287"/>
    </row>
    <row r="123" spans="63:74" x14ac:dyDescent="0.25">
      <c r="BK123" s="287"/>
      <c r="BL123" s="287"/>
      <c r="BM123" s="287"/>
      <c r="BN123" s="287"/>
      <c r="BO123" s="287"/>
      <c r="BP123" s="287"/>
      <c r="BQ123" s="287"/>
      <c r="BR123" s="287"/>
      <c r="BS123" s="287"/>
      <c r="BT123" s="287"/>
      <c r="BU123" s="287"/>
      <c r="BV123" s="287"/>
    </row>
    <row r="124" spans="63:74" x14ac:dyDescent="0.25">
      <c r="BK124" s="287"/>
      <c r="BL124" s="287"/>
      <c r="BM124" s="287"/>
      <c r="BN124" s="287"/>
      <c r="BO124" s="287"/>
      <c r="BP124" s="287"/>
      <c r="BQ124" s="287"/>
      <c r="BR124" s="287"/>
      <c r="BS124" s="287"/>
      <c r="BT124" s="287"/>
      <c r="BU124" s="287"/>
      <c r="BV124" s="287"/>
    </row>
    <row r="125" spans="63:74" x14ac:dyDescent="0.25">
      <c r="BK125" s="287"/>
      <c r="BL125" s="287"/>
      <c r="BM125" s="287"/>
      <c r="BN125" s="287"/>
      <c r="BO125" s="287"/>
      <c r="BP125" s="287"/>
      <c r="BQ125" s="287"/>
      <c r="BR125" s="287"/>
      <c r="BS125" s="287"/>
      <c r="BT125" s="287"/>
      <c r="BU125" s="287"/>
      <c r="BV125" s="287"/>
    </row>
    <row r="126" spans="63:74" x14ac:dyDescent="0.25">
      <c r="BK126" s="287"/>
      <c r="BL126" s="287"/>
      <c r="BM126" s="287"/>
      <c r="BN126" s="287"/>
      <c r="BO126" s="287"/>
      <c r="BP126" s="287"/>
      <c r="BQ126" s="287"/>
      <c r="BR126" s="287"/>
      <c r="BS126" s="287"/>
      <c r="BT126" s="287"/>
      <c r="BU126" s="287"/>
      <c r="BV126" s="287"/>
    </row>
    <row r="127" spans="63:74" x14ac:dyDescent="0.25">
      <c r="BK127" s="287"/>
      <c r="BL127" s="287"/>
      <c r="BM127" s="287"/>
      <c r="BN127" s="287"/>
      <c r="BO127" s="287"/>
      <c r="BP127" s="287"/>
      <c r="BQ127" s="287"/>
      <c r="BR127" s="287"/>
      <c r="BS127" s="287"/>
      <c r="BT127" s="287"/>
      <c r="BU127" s="287"/>
      <c r="BV127" s="287"/>
    </row>
    <row r="128" spans="63:74" x14ac:dyDescent="0.25">
      <c r="BK128" s="287"/>
      <c r="BL128" s="287"/>
      <c r="BM128" s="287"/>
      <c r="BN128" s="287"/>
      <c r="BO128" s="287"/>
      <c r="BP128" s="287"/>
      <c r="BQ128" s="287"/>
      <c r="BR128" s="287"/>
      <c r="BS128" s="287"/>
      <c r="BT128" s="287"/>
      <c r="BU128" s="287"/>
      <c r="BV128" s="287"/>
    </row>
    <row r="129" spans="63:74" x14ac:dyDescent="0.25">
      <c r="BK129" s="287"/>
      <c r="BL129" s="287"/>
      <c r="BM129" s="287"/>
      <c r="BN129" s="287"/>
      <c r="BO129" s="287"/>
      <c r="BP129" s="287"/>
      <c r="BQ129" s="287"/>
      <c r="BR129" s="287"/>
      <c r="BS129" s="287"/>
      <c r="BT129" s="287"/>
      <c r="BU129" s="287"/>
      <c r="BV129" s="287"/>
    </row>
    <row r="130" spans="63:74" x14ac:dyDescent="0.25">
      <c r="BK130" s="287"/>
      <c r="BL130" s="287"/>
      <c r="BM130" s="287"/>
      <c r="BN130" s="287"/>
      <c r="BO130" s="287"/>
      <c r="BP130" s="287"/>
      <c r="BQ130" s="287"/>
      <c r="BR130" s="287"/>
      <c r="BS130" s="287"/>
      <c r="BT130" s="287"/>
      <c r="BU130" s="287"/>
      <c r="BV130" s="287"/>
    </row>
    <row r="131" spans="63:74" x14ac:dyDescent="0.25">
      <c r="BK131" s="287"/>
      <c r="BL131" s="287"/>
      <c r="BM131" s="287"/>
      <c r="BN131" s="287"/>
      <c r="BO131" s="287"/>
      <c r="BP131" s="287"/>
      <c r="BQ131" s="287"/>
      <c r="BR131" s="287"/>
      <c r="BS131" s="287"/>
      <c r="BT131" s="287"/>
      <c r="BU131" s="287"/>
      <c r="BV131" s="287"/>
    </row>
    <row r="132" spans="63:74" x14ac:dyDescent="0.25">
      <c r="BK132" s="287"/>
      <c r="BL132" s="287"/>
      <c r="BM132" s="287"/>
      <c r="BN132" s="287"/>
      <c r="BO132" s="287"/>
      <c r="BP132" s="287"/>
      <c r="BQ132" s="287"/>
      <c r="BR132" s="287"/>
      <c r="BS132" s="287"/>
      <c r="BT132" s="287"/>
      <c r="BU132" s="287"/>
      <c r="BV132" s="287"/>
    </row>
    <row r="133" spans="63:74" x14ac:dyDescent="0.25">
      <c r="BK133" s="287"/>
      <c r="BL133" s="287"/>
      <c r="BM133" s="287"/>
      <c r="BN133" s="287"/>
      <c r="BO133" s="287"/>
      <c r="BP133" s="287"/>
      <c r="BQ133" s="287"/>
      <c r="BR133" s="287"/>
      <c r="BS133" s="287"/>
      <c r="BT133" s="287"/>
      <c r="BU133" s="287"/>
      <c r="BV133" s="287"/>
    </row>
    <row r="134" spans="63:74" x14ac:dyDescent="0.25">
      <c r="BK134" s="287"/>
      <c r="BL134" s="287"/>
      <c r="BM134" s="287"/>
      <c r="BN134" s="287"/>
      <c r="BO134" s="287"/>
      <c r="BP134" s="287"/>
      <c r="BQ134" s="287"/>
      <c r="BR134" s="287"/>
      <c r="BS134" s="287"/>
      <c r="BT134" s="287"/>
      <c r="BU134" s="287"/>
      <c r="BV134" s="287"/>
    </row>
    <row r="135" spans="63:74" x14ac:dyDescent="0.25">
      <c r="BK135" s="287"/>
      <c r="BL135" s="287"/>
      <c r="BM135" s="287"/>
      <c r="BN135" s="287"/>
      <c r="BO135" s="287"/>
      <c r="BP135" s="287"/>
      <c r="BQ135" s="287"/>
      <c r="BR135" s="287"/>
      <c r="BS135" s="287"/>
      <c r="BT135" s="287"/>
      <c r="BU135" s="287"/>
      <c r="BV135" s="287"/>
    </row>
    <row r="136" spans="63:74" x14ac:dyDescent="0.25">
      <c r="BK136" s="287"/>
      <c r="BL136" s="287"/>
      <c r="BM136" s="287"/>
      <c r="BN136" s="287"/>
      <c r="BO136" s="287"/>
      <c r="BP136" s="287"/>
      <c r="BQ136" s="287"/>
      <c r="BR136" s="287"/>
      <c r="BS136" s="287"/>
      <c r="BT136" s="287"/>
      <c r="BU136" s="287"/>
      <c r="BV136" s="287"/>
    </row>
    <row r="137" spans="63:74" x14ac:dyDescent="0.25">
      <c r="BK137" s="287"/>
      <c r="BL137" s="287"/>
      <c r="BM137" s="287"/>
      <c r="BN137" s="287"/>
      <c r="BO137" s="287"/>
      <c r="BP137" s="287"/>
      <c r="BQ137" s="287"/>
      <c r="BR137" s="287"/>
      <c r="BS137" s="287"/>
      <c r="BT137" s="287"/>
      <c r="BU137" s="287"/>
      <c r="BV137" s="287"/>
    </row>
    <row r="138" spans="63:74" x14ac:dyDescent="0.25">
      <c r="BK138" s="287"/>
      <c r="BL138" s="287"/>
      <c r="BM138" s="287"/>
      <c r="BN138" s="287"/>
      <c r="BO138" s="287"/>
      <c r="BP138" s="287"/>
      <c r="BQ138" s="287"/>
      <c r="BR138" s="287"/>
      <c r="BS138" s="287"/>
      <c r="BT138" s="287"/>
      <c r="BU138" s="287"/>
      <c r="BV138" s="287"/>
    </row>
    <row r="139" spans="63:74" x14ac:dyDescent="0.25">
      <c r="BK139" s="287"/>
      <c r="BL139" s="287"/>
      <c r="BM139" s="287"/>
      <c r="BN139" s="287"/>
      <c r="BO139" s="287"/>
      <c r="BP139" s="287"/>
      <c r="BQ139" s="287"/>
      <c r="BR139" s="287"/>
      <c r="BS139" s="287"/>
      <c r="BT139" s="287"/>
      <c r="BU139" s="287"/>
      <c r="BV139" s="287"/>
    </row>
    <row r="140" spans="63:74" x14ac:dyDescent="0.25">
      <c r="BK140" s="287"/>
      <c r="BL140" s="287"/>
      <c r="BM140" s="287"/>
      <c r="BN140" s="287"/>
      <c r="BO140" s="287"/>
      <c r="BP140" s="287"/>
      <c r="BQ140" s="287"/>
      <c r="BR140" s="287"/>
      <c r="BS140" s="287"/>
      <c r="BT140" s="287"/>
      <c r="BU140" s="287"/>
      <c r="BV140" s="287"/>
    </row>
    <row r="141" spans="63:74" x14ac:dyDescent="0.25">
      <c r="BK141" s="287"/>
      <c r="BL141" s="287"/>
      <c r="BM141" s="287"/>
      <c r="BN141" s="287"/>
      <c r="BO141" s="287"/>
      <c r="BP141" s="287"/>
      <c r="BQ141" s="287"/>
      <c r="BR141" s="287"/>
      <c r="BS141" s="287"/>
      <c r="BT141" s="287"/>
      <c r="BU141" s="287"/>
      <c r="BV141" s="287"/>
    </row>
    <row r="142" spans="63:74" x14ac:dyDescent="0.25">
      <c r="BK142" s="287"/>
      <c r="BL142" s="287"/>
      <c r="BM142" s="287"/>
      <c r="BN142" s="287"/>
      <c r="BO142" s="287"/>
      <c r="BP142" s="287"/>
      <c r="BQ142" s="287"/>
      <c r="BR142" s="287"/>
      <c r="BS142" s="287"/>
      <c r="BT142" s="287"/>
      <c r="BU142" s="287"/>
      <c r="BV142" s="287"/>
    </row>
    <row r="143" spans="63:74" x14ac:dyDescent="0.25">
      <c r="BK143" s="287"/>
      <c r="BL143" s="287"/>
      <c r="BM143" s="287"/>
      <c r="BN143" s="287"/>
      <c r="BO143" s="287"/>
      <c r="BP143" s="287"/>
      <c r="BQ143" s="287"/>
      <c r="BR143" s="287"/>
      <c r="BS143" s="287"/>
      <c r="BT143" s="287"/>
      <c r="BU143" s="287"/>
      <c r="BV143" s="287"/>
    </row>
    <row r="144" spans="63:74" x14ac:dyDescent="0.25">
      <c r="BK144" s="287"/>
      <c r="BL144" s="287"/>
      <c r="BM144" s="287"/>
      <c r="BN144" s="287"/>
      <c r="BO144" s="287"/>
      <c r="BP144" s="287"/>
      <c r="BQ144" s="287"/>
      <c r="BR144" s="287"/>
      <c r="BS144" s="287"/>
      <c r="BT144" s="287"/>
      <c r="BU144" s="287"/>
      <c r="BV144" s="287"/>
    </row>
    <row r="145" spans="63:74" x14ac:dyDescent="0.25">
      <c r="BK145" s="287"/>
      <c r="BL145" s="287"/>
      <c r="BM145" s="287"/>
      <c r="BN145" s="287"/>
      <c r="BO145" s="287"/>
      <c r="BP145" s="287"/>
      <c r="BQ145" s="287"/>
      <c r="BR145" s="287"/>
      <c r="BS145" s="287"/>
      <c r="BT145" s="287"/>
      <c r="BU145" s="287"/>
      <c r="BV145" s="287"/>
    </row>
    <row r="177" spans="2:74" ht="9" customHeight="1" x14ac:dyDescent="0.25"/>
    <row r="178" spans="2:74" ht="9" customHeight="1" x14ac:dyDescent="0.25">
      <c r="B178" s="63"/>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c r="AA178" s="64"/>
      <c r="AB178" s="64"/>
      <c r="AC178" s="64"/>
      <c r="AD178" s="64"/>
      <c r="AE178" s="64"/>
      <c r="AF178" s="64"/>
      <c r="AG178" s="64"/>
      <c r="AH178" s="64"/>
      <c r="AI178" s="64"/>
      <c r="AJ178" s="64"/>
      <c r="AK178" s="64"/>
      <c r="AL178" s="64"/>
      <c r="AM178" s="64"/>
      <c r="AN178" s="64"/>
      <c r="AO178" s="64"/>
      <c r="AP178" s="64"/>
      <c r="AQ178" s="64"/>
      <c r="AR178" s="64"/>
      <c r="AS178" s="64"/>
      <c r="AT178" s="64"/>
      <c r="AU178" s="64"/>
      <c r="AV178" s="64"/>
      <c r="AW178" s="64"/>
      <c r="AX178" s="64"/>
      <c r="AY178" s="286"/>
      <c r="AZ178" s="286"/>
      <c r="BA178" s="286"/>
      <c r="BB178" s="286"/>
      <c r="BC178" s="286"/>
      <c r="BD178" s="65"/>
      <c r="BE178" s="65"/>
      <c r="BF178" s="65"/>
      <c r="BG178" s="286"/>
      <c r="BH178" s="286"/>
      <c r="BI178" s="286"/>
      <c r="BJ178" s="286"/>
      <c r="BK178" s="64"/>
      <c r="BL178" s="64"/>
      <c r="BM178" s="64"/>
      <c r="BN178" s="64"/>
      <c r="BO178" s="64"/>
      <c r="BP178" s="64"/>
      <c r="BQ178" s="64"/>
      <c r="BR178" s="64"/>
      <c r="BS178" s="64"/>
      <c r="BT178" s="64"/>
      <c r="BU178" s="64"/>
      <c r="BV178" s="64"/>
    </row>
    <row r="179" spans="2:74" ht="9" customHeight="1" x14ac:dyDescent="0.25">
      <c r="B179" s="63"/>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c r="AA179" s="64"/>
      <c r="AB179" s="64"/>
      <c r="AC179" s="64"/>
      <c r="AD179" s="64"/>
      <c r="AE179" s="64"/>
      <c r="AF179" s="64"/>
      <c r="AG179" s="64"/>
      <c r="AH179" s="64"/>
      <c r="AI179" s="64"/>
      <c r="AJ179" s="64"/>
      <c r="AK179" s="64"/>
      <c r="AL179" s="64"/>
      <c r="AM179" s="64"/>
      <c r="AN179" s="64"/>
      <c r="AO179" s="64"/>
      <c r="AP179" s="64"/>
      <c r="AQ179" s="64"/>
      <c r="AR179" s="64"/>
      <c r="AS179" s="64"/>
      <c r="AT179" s="64"/>
      <c r="AU179" s="64"/>
      <c r="AV179" s="64"/>
      <c r="AW179" s="64"/>
      <c r="AX179" s="64"/>
      <c r="AY179" s="286"/>
      <c r="AZ179" s="286"/>
      <c r="BA179" s="286"/>
      <c r="BB179" s="286"/>
      <c r="BC179" s="286"/>
      <c r="BD179" s="65"/>
      <c r="BE179" s="65"/>
      <c r="BF179" s="65"/>
      <c r="BG179" s="286"/>
      <c r="BH179" s="286"/>
      <c r="BI179" s="286"/>
      <c r="BJ179" s="286"/>
      <c r="BK179" s="64"/>
      <c r="BL179" s="64"/>
      <c r="BM179" s="64"/>
      <c r="BN179" s="64"/>
      <c r="BO179" s="64"/>
      <c r="BP179" s="64"/>
      <c r="BQ179" s="64"/>
      <c r="BR179" s="64"/>
      <c r="BS179" s="64"/>
      <c r="BT179" s="64"/>
      <c r="BU179" s="64"/>
      <c r="BV179" s="64"/>
    </row>
    <row r="180" spans="2:74" ht="9" customHeight="1" x14ac:dyDescent="0.25">
      <c r="B180" s="63"/>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c r="AA180" s="64"/>
      <c r="AB180" s="64"/>
      <c r="AC180" s="64"/>
      <c r="AD180" s="64"/>
      <c r="AE180" s="64"/>
      <c r="AF180" s="64"/>
      <c r="AG180" s="64"/>
      <c r="AH180" s="64"/>
      <c r="AI180" s="64"/>
      <c r="AJ180" s="64"/>
      <c r="AK180" s="64"/>
      <c r="AL180" s="64"/>
      <c r="AM180" s="64"/>
      <c r="AN180" s="64"/>
      <c r="AO180" s="64"/>
      <c r="AP180" s="64"/>
      <c r="AQ180" s="64"/>
      <c r="AR180" s="64"/>
      <c r="AS180" s="64"/>
      <c r="AT180" s="64"/>
      <c r="AU180" s="64"/>
      <c r="AV180" s="64"/>
      <c r="AW180" s="64"/>
      <c r="AX180" s="64"/>
      <c r="AY180" s="286"/>
      <c r="AZ180" s="286"/>
      <c r="BA180" s="286"/>
      <c r="BB180" s="286"/>
      <c r="BC180" s="286"/>
      <c r="BD180" s="65"/>
      <c r="BE180" s="65"/>
      <c r="BF180" s="65"/>
      <c r="BG180" s="286"/>
      <c r="BH180" s="286"/>
      <c r="BI180" s="286"/>
      <c r="BJ180" s="286"/>
      <c r="BK180" s="64"/>
      <c r="BL180" s="64"/>
      <c r="BM180" s="64"/>
      <c r="BN180" s="64"/>
      <c r="BO180" s="64"/>
      <c r="BP180" s="64"/>
      <c r="BQ180" s="64"/>
      <c r="BR180" s="64"/>
      <c r="BS180" s="64"/>
      <c r="BT180" s="64"/>
      <c r="BU180" s="64"/>
      <c r="BV180" s="64"/>
    </row>
    <row r="181" spans="2:74" ht="9" customHeight="1" x14ac:dyDescent="0.25">
      <c r="B181" s="63"/>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c r="AA181" s="64"/>
      <c r="AB181" s="64"/>
      <c r="AC181" s="64"/>
      <c r="AD181" s="64"/>
      <c r="AE181" s="64"/>
      <c r="AF181" s="64"/>
      <c r="AG181" s="64"/>
      <c r="AH181" s="64"/>
      <c r="AI181" s="64"/>
      <c r="AJ181" s="64"/>
      <c r="AK181" s="64"/>
      <c r="AL181" s="64"/>
      <c r="AM181" s="64"/>
      <c r="AN181" s="64"/>
      <c r="AO181" s="64"/>
      <c r="AP181" s="64"/>
      <c r="AQ181" s="64"/>
      <c r="AR181" s="64"/>
      <c r="AS181" s="64"/>
      <c r="AT181" s="64"/>
      <c r="AU181" s="64"/>
      <c r="AV181" s="64"/>
      <c r="AW181" s="64"/>
      <c r="AX181" s="64"/>
      <c r="AY181" s="286"/>
      <c r="AZ181" s="286"/>
      <c r="BA181" s="286"/>
      <c r="BB181" s="286"/>
      <c r="BC181" s="286"/>
      <c r="BD181" s="65"/>
      <c r="BE181" s="65"/>
      <c r="BF181" s="65"/>
      <c r="BG181" s="286"/>
      <c r="BH181" s="286"/>
      <c r="BI181" s="286"/>
      <c r="BJ181" s="286"/>
      <c r="BK181" s="64"/>
      <c r="BL181" s="64"/>
      <c r="BM181" s="64"/>
      <c r="BN181" s="64"/>
      <c r="BO181" s="64"/>
      <c r="BP181" s="64"/>
      <c r="BQ181" s="64"/>
      <c r="BR181" s="64"/>
      <c r="BS181" s="64"/>
      <c r="BT181" s="64"/>
      <c r="BU181" s="64"/>
      <c r="BV181" s="64"/>
    </row>
    <row r="182" spans="2:74" ht="9" customHeight="1" x14ac:dyDescent="0.25">
      <c r="B182" s="63"/>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c r="AA182" s="64"/>
      <c r="AB182" s="64"/>
      <c r="AC182" s="64"/>
      <c r="AD182" s="64"/>
      <c r="AE182" s="64"/>
      <c r="AF182" s="64"/>
      <c r="AG182" s="64"/>
      <c r="AH182" s="64"/>
      <c r="AI182" s="64"/>
      <c r="AJ182" s="64"/>
      <c r="AK182" s="64"/>
      <c r="AL182" s="64"/>
      <c r="AM182" s="64"/>
      <c r="AN182" s="64"/>
      <c r="AO182" s="64"/>
      <c r="AP182" s="64"/>
      <c r="AQ182" s="64"/>
      <c r="AR182" s="64"/>
      <c r="AS182" s="64"/>
      <c r="AT182" s="64"/>
      <c r="AU182" s="64"/>
      <c r="AV182" s="64"/>
      <c r="AW182" s="64"/>
      <c r="AX182" s="64"/>
      <c r="AY182" s="286"/>
      <c r="AZ182" s="286"/>
      <c r="BA182" s="286"/>
      <c r="BB182" s="286"/>
      <c r="BC182" s="286"/>
      <c r="BD182" s="65"/>
      <c r="BE182" s="65"/>
      <c r="BF182" s="65"/>
      <c r="BG182" s="286"/>
      <c r="BH182" s="286"/>
      <c r="BI182" s="286"/>
      <c r="BJ182" s="286"/>
      <c r="BK182" s="64"/>
      <c r="BL182" s="64"/>
      <c r="BM182" s="64"/>
      <c r="BN182" s="64"/>
      <c r="BO182" s="64"/>
      <c r="BP182" s="64"/>
      <c r="BQ182" s="64"/>
      <c r="BR182" s="64"/>
      <c r="BS182" s="64"/>
      <c r="BT182" s="64"/>
      <c r="BU182" s="64"/>
      <c r="BV182" s="64"/>
    </row>
    <row r="183" spans="2:74" x14ac:dyDescent="0.25">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392"/>
      <c r="AZ183" s="392"/>
      <c r="BA183" s="392"/>
      <c r="BB183" s="392"/>
      <c r="BC183" s="392"/>
      <c r="BD183" s="496"/>
      <c r="BE183" s="496"/>
      <c r="BF183" s="496"/>
      <c r="BG183" s="392"/>
      <c r="BH183" s="392"/>
      <c r="BI183" s="392"/>
      <c r="BJ183" s="392"/>
      <c r="BK183" s="66"/>
      <c r="BL183" s="66"/>
      <c r="BM183" s="66"/>
      <c r="BN183" s="66"/>
      <c r="BO183" s="66"/>
      <c r="BP183" s="66"/>
      <c r="BQ183" s="66"/>
      <c r="BR183" s="66"/>
      <c r="BS183" s="66"/>
      <c r="BT183" s="66"/>
      <c r="BU183" s="66"/>
      <c r="BV183" s="66"/>
    </row>
    <row r="184" spans="2:74" ht="9" customHeight="1" x14ac:dyDescent="0.25">
      <c r="B184" s="63"/>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c r="AA184" s="64"/>
      <c r="AB184" s="64"/>
      <c r="AC184" s="64"/>
      <c r="AD184" s="64"/>
      <c r="AE184" s="64"/>
      <c r="AF184" s="64"/>
      <c r="AG184" s="64"/>
      <c r="AH184" s="64"/>
      <c r="AI184" s="64"/>
      <c r="AJ184" s="64"/>
      <c r="AK184" s="64"/>
      <c r="AL184" s="64"/>
      <c r="AM184" s="64"/>
      <c r="AN184" s="64"/>
      <c r="AO184" s="64"/>
      <c r="AP184" s="64"/>
      <c r="AQ184" s="64"/>
      <c r="AR184" s="64"/>
      <c r="AS184" s="64"/>
      <c r="AT184" s="64"/>
      <c r="AU184" s="64"/>
      <c r="AV184" s="64"/>
      <c r="AW184" s="64"/>
      <c r="AX184" s="64"/>
      <c r="AY184" s="286"/>
      <c r="AZ184" s="286"/>
      <c r="BA184" s="286"/>
      <c r="BB184" s="286"/>
      <c r="BC184" s="286"/>
      <c r="BD184" s="65"/>
      <c r="BE184" s="65"/>
      <c r="BF184" s="65"/>
      <c r="BG184" s="286"/>
      <c r="BH184" s="286"/>
      <c r="BI184" s="286"/>
      <c r="BJ184" s="286"/>
      <c r="BK184" s="64"/>
      <c r="BL184" s="64"/>
      <c r="BM184" s="64"/>
      <c r="BN184" s="64"/>
      <c r="BO184" s="64"/>
      <c r="BP184" s="64"/>
      <c r="BQ184" s="64"/>
      <c r="BR184" s="64"/>
      <c r="BS184" s="64"/>
      <c r="BT184" s="64"/>
      <c r="BU184" s="64"/>
      <c r="BV184" s="64"/>
    </row>
    <row r="185" spans="2:74" ht="9" customHeight="1" x14ac:dyDescent="0.25">
      <c r="B185" s="63"/>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c r="AA185" s="64"/>
      <c r="AB185" s="64"/>
      <c r="AC185" s="64"/>
      <c r="AD185" s="64"/>
      <c r="AE185" s="64"/>
      <c r="AF185" s="64"/>
      <c r="AG185" s="64"/>
      <c r="AH185" s="64"/>
      <c r="AI185" s="64"/>
      <c r="AJ185" s="64"/>
      <c r="AK185" s="64"/>
      <c r="AL185" s="64"/>
      <c r="AM185" s="64"/>
      <c r="AN185" s="64"/>
      <c r="AO185" s="64"/>
      <c r="AP185" s="64"/>
      <c r="AQ185" s="64"/>
      <c r="AR185" s="64"/>
      <c r="AS185" s="64"/>
      <c r="AT185" s="64"/>
      <c r="AU185" s="64"/>
      <c r="AV185" s="64"/>
      <c r="AW185" s="64"/>
      <c r="AX185" s="64"/>
      <c r="AY185" s="286"/>
      <c r="AZ185" s="286"/>
      <c r="BA185" s="286"/>
      <c r="BB185" s="286"/>
      <c r="BC185" s="286"/>
      <c r="BD185" s="65"/>
      <c r="BE185" s="65"/>
      <c r="BF185" s="65"/>
      <c r="BG185" s="286"/>
      <c r="BH185" s="286"/>
      <c r="BI185" s="286"/>
      <c r="BJ185" s="286"/>
      <c r="BK185" s="64"/>
      <c r="BL185" s="64"/>
      <c r="BM185" s="64"/>
      <c r="BN185" s="64"/>
      <c r="BO185" s="64"/>
      <c r="BP185" s="64"/>
      <c r="BQ185" s="64"/>
      <c r="BR185" s="64"/>
      <c r="BS185" s="64"/>
      <c r="BT185" s="64"/>
      <c r="BU185" s="64"/>
      <c r="BV185" s="64"/>
    </row>
    <row r="186" spans="2:74" ht="9" customHeight="1" x14ac:dyDescent="0.25">
      <c r="B186" s="63"/>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c r="AA186" s="64"/>
      <c r="AB186" s="64"/>
      <c r="AC186" s="64"/>
      <c r="AD186" s="64"/>
      <c r="AE186" s="64"/>
      <c r="AF186" s="64"/>
      <c r="AG186" s="64"/>
      <c r="AH186" s="64"/>
      <c r="AI186" s="64"/>
      <c r="AJ186" s="64"/>
      <c r="AK186" s="64"/>
      <c r="AL186" s="64"/>
      <c r="AM186" s="64"/>
      <c r="AN186" s="64"/>
      <c r="AO186" s="64"/>
      <c r="AP186" s="64"/>
      <c r="AQ186" s="64"/>
      <c r="AR186" s="64"/>
      <c r="AS186" s="64"/>
      <c r="AT186" s="64"/>
      <c r="AU186" s="64"/>
      <c r="AV186" s="64"/>
      <c r="AW186" s="64"/>
      <c r="AX186" s="64"/>
      <c r="AY186" s="286"/>
      <c r="AZ186" s="286"/>
      <c r="BA186" s="286"/>
      <c r="BB186" s="286"/>
      <c r="BC186" s="286"/>
      <c r="BD186" s="65"/>
      <c r="BE186" s="65"/>
      <c r="BF186" s="65"/>
      <c r="BG186" s="286"/>
      <c r="BH186" s="286"/>
      <c r="BI186" s="286"/>
      <c r="BJ186" s="286"/>
      <c r="BK186" s="64"/>
      <c r="BL186" s="64"/>
      <c r="BM186" s="64"/>
      <c r="BN186" s="64"/>
      <c r="BO186" s="64"/>
      <c r="BP186" s="64"/>
      <c r="BQ186" s="64"/>
      <c r="BR186" s="64"/>
      <c r="BS186" s="64"/>
      <c r="BT186" s="64"/>
      <c r="BU186" s="64"/>
      <c r="BV186" s="64"/>
    </row>
    <row r="187" spans="2:74" ht="9" customHeight="1" x14ac:dyDescent="0.25">
      <c r="B187" s="63"/>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c r="AA187" s="64"/>
      <c r="AB187" s="64"/>
      <c r="AC187" s="64"/>
      <c r="AD187" s="64"/>
      <c r="AE187" s="64"/>
      <c r="AF187" s="64"/>
      <c r="AG187" s="64"/>
      <c r="AH187" s="64"/>
      <c r="AI187" s="64"/>
      <c r="AJ187" s="64"/>
      <c r="AK187" s="64"/>
      <c r="AL187" s="64"/>
      <c r="AM187" s="64"/>
      <c r="AN187" s="64"/>
      <c r="AO187" s="64"/>
      <c r="AP187" s="64"/>
      <c r="AQ187" s="64"/>
      <c r="AR187" s="64"/>
      <c r="AS187" s="64"/>
      <c r="AT187" s="64"/>
      <c r="AU187" s="64"/>
      <c r="AV187" s="64"/>
      <c r="AW187" s="64"/>
      <c r="AX187" s="64"/>
      <c r="AY187" s="286"/>
      <c r="AZ187" s="286"/>
      <c r="BA187" s="286"/>
      <c r="BB187" s="286"/>
      <c r="BC187" s="286"/>
      <c r="BD187" s="65"/>
      <c r="BE187" s="65"/>
      <c r="BF187" s="65"/>
      <c r="BG187" s="286"/>
      <c r="BH187" s="286"/>
      <c r="BI187" s="286"/>
      <c r="BJ187" s="286"/>
      <c r="BK187" s="64"/>
      <c r="BL187" s="64"/>
      <c r="BM187" s="64"/>
      <c r="BN187" s="64"/>
      <c r="BO187" s="64"/>
      <c r="BP187" s="64"/>
      <c r="BQ187" s="64"/>
      <c r="BR187" s="64"/>
      <c r="BS187" s="64"/>
      <c r="BT187" s="64"/>
      <c r="BU187" s="64"/>
      <c r="BV187" s="64"/>
    </row>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5" ht="9" customHeight="1" x14ac:dyDescent="0.25"/>
    <row r="326" ht="9" customHeight="1" x14ac:dyDescent="0.25"/>
    <row r="327"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5" ht="9" customHeight="1" x14ac:dyDescent="0.25"/>
    <row r="336" ht="9" customHeight="1" x14ac:dyDescent="0.25"/>
    <row r="337" ht="9" customHeight="1" x14ac:dyDescent="0.25"/>
    <row r="339" ht="9" customHeight="1" x14ac:dyDescent="0.25"/>
    <row r="340" ht="9" customHeight="1" x14ac:dyDescent="0.25"/>
    <row r="341" ht="9" customHeight="1" x14ac:dyDescent="0.25"/>
    <row r="342" ht="9" customHeight="1" x14ac:dyDescent="0.25"/>
    <row r="343" ht="9" customHeight="1" x14ac:dyDescent="0.25"/>
  </sheetData>
  <mergeCells count="19">
    <mergeCell ref="A1:A2"/>
    <mergeCell ref="AM3:AX3"/>
    <mergeCell ref="B48:Q48"/>
    <mergeCell ref="B49:Q49"/>
    <mergeCell ref="B42:Q42"/>
    <mergeCell ref="B45:Q45"/>
    <mergeCell ref="B47:Q47"/>
    <mergeCell ref="B43:Q43"/>
    <mergeCell ref="B39:Q39"/>
    <mergeCell ref="B41:Q41"/>
    <mergeCell ref="B40:Q40"/>
    <mergeCell ref="B46:Q46"/>
    <mergeCell ref="B44:Q44"/>
    <mergeCell ref="AY3:BJ3"/>
    <mergeCell ref="BK3:BV3"/>
    <mergeCell ref="B1:AL1"/>
    <mergeCell ref="C3:N3"/>
    <mergeCell ref="O3:Z3"/>
    <mergeCell ref="AA3:AL3"/>
  </mergeCells>
  <phoneticPr fontId="6" type="noConversion"/>
  <conditionalFormatting sqref="C44:P44">
    <cfRule type="cellIs" dxfId="2" priority="1" stopIfTrue="1" operator="notEqual">
      <formula>0</formula>
    </cfRule>
  </conditionalFormatting>
  <hyperlinks>
    <hyperlink ref="A1:A2" location="Contents!A1" display="Table of Contents" xr:uid="{00000000-0004-0000-0B00-000000000000}"/>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ransitionEvaluation="1" transitionEntry="1" codeName="Sheet13">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54296875" style="5" customWidth="1"/>
    <col min="2" max="2" width="20" style="5" customWidth="1"/>
    <col min="3" max="50" width="6.54296875" style="5" customWidth="1"/>
    <col min="51" max="55" width="6.54296875" style="284" customWidth="1"/>
    <col min="56" max="59" width="6.54296875" style="70" customWidth="1"/>
    <col min="60" max="62" width="6.54296875" style="284" customWidth="1"/>
    <col min="63" max="74" width="6.54296875" style="5" customWidth="1"/>
    <col min="75" max="16384" width="9.54296875" style="5"/>
  </cols>
  <sheetData>
    <row r="1" spans="1:74" ht="13.4" customHeight="1" x14ac:dyDescent="0.3">
      <c r="A1" s="622" t="s">
        <v>767</v>
      </c>
      <c r="B1" s="654" t="s">
        <v>1370</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s="57"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493"/>
      <c r="BH2" s="287"/>
      <c r="BI2" s="287"/>
      <c r="BJ2" s="287"/>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67"/>
      <c r="B5" s="68" t="s">
        <v>83</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312"/>
      <c r="AZ5" s="312"/>
      <c r="BA5" s="312"/>
      <c r="BB5" s="312"/>
      <c r="BC5" s="312"/>
      <c r="BD5" s="69"/>
      <c r="BE5" s="69"/>
      <c r="BF5" s="69"/>
      <c r="BG5" s="69"/>
      <c r="BH5" s="69"/>
      <c r="BI5" s="69"/>
      <c r="BJ5" s="312"/>
      <c r="BK5" s="312"/>
      <c r="BL5" s="312"/>
      <c r="BM5" s="312"/>
      <c r="BN5" s="312"/>
      <c r="BO5" s="312"/>
      <c r="BP5" s="312"/>
      <c r="BQ5" s="312"/>
      <c r="BR5" s="312"/>
      <c r="BS5" s="312"/>
      <c r="BT5" s="312"/>
      <c r="BU5" s="312"/>
      <c r="BV5" s="312"/>
    </row>
    <row r="6" spans="1:74" ht="11.15" customHeight="1" x14ac:dyDescent="0.25">
      <c r="A6" s="67" t="s">
        <v>706</v>
      </c>
      <c r="B6" s="149" t="s">
        <v>5</v>
      </c>
      <c r="C6" s="168">
        <v>2.0987800000000001</v>
      </c>
      <c r="D6" s="168">
        <v>1.9844900000000001</v>
      </c>
      <c r="E6" s="168">
        <v>1.85981</v>
      </c>
      <c r="F6" s="168">
        <v>1.80786</v>
      </c>
      <c r="G6" s="168">
        <v>1.8161719999999999</v>
      </c>
      <c r="H6" s="168">
        <v>1.694609</v>
      </c>
      <c r="I6" s="168">
        <v>1.8359129999999999</v>
      </c>
      <c r="J6" s="168">
        <v>2.3896999999999999</v>
      </c>
      <c r="K6" s="168">
        <v>1.996958</v>
      </c>
      <c r="L6" s="168">
        <v>2.4832100000000001</v>
      </c>
      <c r="M6" s="168">
        <v>2.7117900000000001</v>
      </c>
      <c r="N6" s="168">
        <v>2.6910099999999999</v>
      </c>
      <c r="O6" s="168">
        <v>2.81569</v>
      </c>
      <c r="P6" s="168">
        <v>5.5586500000000001</v>
      </c>
      <c r="Q6" s="168">
        <v>2.7221799999999998</v>
      </c>
      <c r="R6" s="168">
        <v>2.7668569999999999</v>
      </c>
      <c r="S6" s="168">
        <v>3.0234899999999998</v>
      </c>
      <c r="T6" s="168">
        <v>3.38714</v>
      </c>
      <c r="U6" s="168">
        <v>3.98976</v>
      </c>
      <c r="V6" s="168">
        <v>4.2287299999999997</v>
      </c>
      <c r="W6" s="168">
        <v>5.3612399999999996</v>
      </c>
      <c r="X6" s="168">
        <v>5.7248900000000003</v>
      </c>
      <c r="Y6" s="168">
        <v>5.24695</v>
      </c>
      <c r="Z6" s="168">
        <v>3.9066399999999999</v>
      </c>
      <c r="AA6" s="168">
        <v>4.5508199999999999</v>
      </c>
      <c r="AB6" s="168">
        <v>4.8729100000000001</v>
      </c>
      <c r="AC6" s="168">
        <v>5.0911</v>
      </c>
      <c r="AD6" s="168">
        <v>6.84701</v>
      </c>
      <c r="AE6" s="168">
        <v>8.4574599999999993</v>
      </c>
      <c r="AF6" s="168">
        <v>8.0002999999999993</v>
      </c>
      <c r="AG6" s="168">
        <v>7.5680759999999996</v>
      </c>
      <c r="AH6" s="168">
        <v>9.1432000000000002</v>
      </c>
      <c r="AI6" s="168">
        <v>8.1873199999999997</v>
      </c>
      <c r="AJ6" s="168">
        <v>5.8807400000000003</v>
      </c>
      <c r="AK6" s="168">
        <v>5.6625500000000004</v>
      </c>
      <c r="AL6" s="168">
        <v>5.7456699999999996</v>
      </c>
      <c r="AM6" s="168">
        <v>3.3975300000000002</v>
      </c>
      <c r="AN6" s="168">
        <v>2.47282</v>
      </c>
      <c r="AO6" s="168">
        <v>2.4000900000000001</v>
      </c>
      <c r="AP6" s="168">
        <v>2.24424</v>
      </c>
      <c r="AQ6" s="168">
        <v>2.2338499999999999</v>
      </c>
      <c r="AR6" s="168">
        <v>2.2650199999999998</v>
      </c>
      <c r="AS6" s="168">
        <v>2.6494499999999999</v>
      </c>
      <c r="AT6" s="168">
        <v>2.6806199999999998</v>
      </c>
      <c r="AU6" s="168">
        <v>2.7429600000000001</v>
      </c>
      <c r="AV6" s="168">
        <v>3.0962200000000002</v>
      </c>
      <c r="AW6" s="168">
        <v>2.81569</v>
      </c>
      <c r="AX6" s="168">
        <v>2.6182799999999999</v>
      </c>
      <c r="AY6" s="258">
        <v>2.8478020000000002</v>
      </c>
      <c r="AZ6" s="258">
        <v>2.7056360000000002</v>
      </c>
      <c r="BA6" s="258">
        <v>2.6869779999999999</v>
      </c>
      <c r="BB6" s="258">
        <v>2.3474689999999998</v>
      </c>
      <c r="BC6" s="258">
        <v>2.2349950000000001</v>
      </c>
      <c r="BD6" s="258">
        <v>2.349996</v>
      </c>
      <c r="BE6" s="258">
        <v>2.6306729999999998</v>
      </c>
      <c r="BF6" s="258">
        <v>2.797469</v>
      </c>
      <c r="BG6" s="258">
        <v>2.9227970000000001</v>
      </c>
      <c r="BH6" s="258">
        <v>2.9755090000000002</v>
      </c>
      <c r="BI6" s="258">
        <v>3.2148089999999998</v>
      </c>
      <c r="BJ6" s="258">
        <v>3.464496</v>
      </c>
      <c r="BK6" s="258">
        <v>3.4444490000000001</v>
      </c>
      <c r="BL6" s="258">
        <v>2.8847200000000002</v>
      </c>
      <c r="BM6" s="258">
        <v>2.791766</v>
      </c>
      <c r="BN6" s="258">
        <v>2.5534150000000002</v>
      </c>
      <c r="BO6" s="258">
        <v>2.6990560000000001</v>
      </c>
      <c r="BP6" s="258">
        <v>2.9796580000000001</v>
      </c>
      <c r="BQ6" s="258">
        <v>3.0941480000000001</v>
      </c>
      <c r="BR6" s="258">
        <v>3.0736330000000001</v>
      </c>
      <c r="BS6" s="258">
        <v>3.1673149999999999</v>
      </c>
      <c r="BT6" s="258">
        <v>3.177899</v>
      </c>
      <c r="BU6" s="258">
        <v>3.302705</v>
      </c>
      <c r="BV6" s="258">
        <v>3.5521379999999998</v>
      </c>
    </row>
    <row r="7" spans="1:74" ht="11.15" customHeight="1" x14ac:dyDescent="0.25">
      <c r="A7" s="67"/>
      <c r="B7" s="70" t="s">
        <v>964</v>
      </c>
      <c r="C7" s="183"/>
      <c r="D7" s="183"/>
      <c r="E7" s="183"/>
      <c r="F7" s="183"/>
      <c r="G7" s="183"/>
      <c r="H7" s="183"/>
      <c r="I7" s="183"/>
      <c r="J7" s="183"/>
      <c r="K7" s="183"/>
      <c r="L7" s="183"/>
      <c r="M7" s="183"/>
      <c r="N7" s="183"/>
      <c r="O7" s="183"/>
      <c r="P7" s="183"/>
      <c r="Q7" s="183"/>
      <c r="R7" s="183"/>
      <c r="S7" s="183"/>
      <c r="T7" s="183"/>
      <c r="U7" s="183"/>
      <c r="V7" s="183"/>
      <c r="W7" s="183"/>
      <c r="X7" s="183"/>
      <c r="Y7" s="183"/>
      <c r="Z7" s="183"/>
      <c r="AA7" s="183"/>
      <c r="AB7" s="183"/>
      <c r="AC7" s="183"/>
      <c r="AD7" s="183"/>
      <c r="AE7" s="183"/>
      <c r="AF7" s="183"/>
      <c r="AG7" s="183"/>
      <c r="AH7" s="183"/>
      <c r="AI7" s="183"/>
      <c r="AJ7" s="183"/>
      <c r="AK7" s="183"/>
      <c r="AL7" s="183"/>
      <c r="AM7" s="183"/>
      <c r="AN7" s="183"/>
      <c r="AO7" s="183"/>
      <c r="AP7" s="183"/>
      <c r="AQ7" s="183"/>
      <c r="AR7" s="183"/>
      <c r="AS7" s="183"/>
      <c r="AT7" s="183"/>
      <c r="AU7" s="183"/>
      <c r="AV7" s="183"/>
      <c r="AW7" s="183"/>
      <c r="AX7" s="183"/>
      <c r="AY7" s="282"/>
      <c r="AZ7" s="282"/>
      <c r="BA7" s="282"/>
      <c r="BB7" s="282"/>
      <c r="BC7" s="282"/>
      <c r="BD7" s="282"/>
      <c r="BE7" s="282"/>
      <c r="BF7" s="282"/>
      <c r="BG7" s="282"/>
      <c r="BH7" s="282"/>
      <c r="BI7" s="282"/>
      <c r="BJ7" s="282"/>
      <c r="BK7" s="282"/>
      <c r="BL7" s="282"/>
      <c r="BM7" s="282"/>
      <c r="BN7" s="282"/>
      <c r="BO7" s="282"/>
      <c r="BP7" s="282"/>
      <c r="BQ7" s="282"/>
      <c r="BR7" s="282"/>
      <c r="BS7" s="282"/>
      <c r="BT7" s="282"/>
      <c r="BU7" s="282"/>
      <c r="BV7" s="282"/>
    </row>
    <row r="8" spans="1:74" ht="11.15" customHeight="1" x14ac:dyDescent="0.25">
      <c r="A8" s="67" t="s">
        <v>622</v>
      </c>
      <c r="B8" s="149" t="s">
        <v>413</v>
      </c>
      <c r="C8" s="168">
        <v>14.003563310000001</v>
      </c>
      <c r="D8" s="168">
        <v>13.97503708</v>
      </c>
      <c r="E8" s="168">
        <v>14.201051919999999</v>
      </c>
      <c r="F8" s="168">
        <v>14.618554700000001</v>
      </c>
      <c r="G8" s="168">
        <v>14.39268234</v>
      </c>
      <c r="H8" s="168">
        <v>15.815569740000001</v>
      </c>
      <c r="I8" s="168">
        <v>18.04564586</v>
      </c>
      <c r="J8" s="168">
        <v>19.355640730000001</v>
      </c>
      <c r="K8" s="168">
        <v>18.210788279999999</v>
      </c>
      <c r="L8" s="168">
        <v>15.235326779999999</v>
      </c>
      <c r="M8" s="168">
        <v>14.22744284</v>
      </c>
      <c r="N8" s="168">
        <v>15.170126460000001</v>
      </c>
      <c r="O8" s="168">
        <v>14.76673343</v>
      </c>
      <c r="P8" s="168">
        <v>14.46853293</v>
      </c>
      <c r="Q8" s="168">
        <v>14.978848429999999</v>
      </c>
      <c r="R8" s="168">
        <v>15.63039577</v>
      </c>
      <c r="S8" s="168">
        <v>16.530375500000002</v>
      </c>
      <c r="T8" s="168">
        <v>17.714852690000001</v>
      </c>
      <c r="U8" s="168">
        <v>19.356012079999999</v>
      </c>
      <c r="V8" s="168">
        <v>21.61231115</v>
      </c>
      <c r="W8" s="168">
        <v>20.45976765</v>
      </c>
      <c r="X8" s="168">
        <v>19.145679479999998</v>
      </c>
      <c r="Y8" s="168">
        <v>17.367909489999999</v>
      </c>
      <c r="Z8" s="168">
        <v>17.289884480000001</v>
      </c>
      <c r="AA8" s="168">
        <v>17.17874849</v>
      </c>
      <c r="AB8" s="168">
        <v>17.71716661</v>
      </c>
      <c r="AC8" s="168">
        <v>18.421332670000002</v>
      </c>
      <c r="AD8" s="168">
        <v>20.314291399999998</v>
      </c>
      <c r="AE8" s="168">
        <v>20.762850759999999</v>
      </c>
      <c r="AF8" s="168">
        <v>22.988454180000002</v>
      </c>
      <c r="AG8" s="168">
        <v>25.758281270000001</v>
      </c>
      <c r="AH8" s="168">
        <v>27.20897312</v>
      </c>
      <c r="AI8" s="168">
        <v>25.953500219999999</v>
      </c>
      <c r="AJ8" s="168">
        <v>21.91351336</v>
      </c>
      <c r="AK8" s="168">
        <v>21.2240097</v>
      </c>
      <c r="AL8" s="168">
        <v>21.488935550000001</v>
      </c>
      <c r="AM8" s="168">
        <v>21.62204268</v>
      </c>
      <c r="AN8" s="168">
        <v>21.158758379999998</v>
      </c>
      <c r="AO8" s="168">
        <v>20.220020600000002</v>
      </c>
      <c r="AP8" s="168">
        <v>20.264028440000001</v>
      </c>
      <c r="AQ8" s="168">
        <v>20.648288919999999</v>
      </c>
      <c r="AR8" s="168">
        <v>20.748029859999999</v>
      </c>
      <c r="AS8" s="168">
        <v>22.062196530000001</v>
      </c>
      <c r="AT8" s="168">
        <v>23.175663159999999</v>
      </c>
      <c r="AU8" s="168">
        <v>22.54102863</v>
      </c>
      <c r="AV8" s="168">
        <v>18.90758971</v>
      </c>
      <c r="AW8" s="168">
        <v>17.33588</v>
      </c>
      <c r="AX8" s="168">
        <v>17.24757</v>
      </c>
      <c r="AY8" s="258">
        <v>17.052070000000001</v>
      </c>
      <c r="AZ8" s="258">
        <v>16.727689999999999</v>
      </c>
      <c r="BA8" s="258">
        <v>16.669039999999999</v>
      </c>
      <c r="BB8" s="258">
        <v>17.19013</v>
      </c>
      <c r="BC8" s="258">
        <v>17.511310000000002</v>
      </c>
      <c r="BD8" s="258">
        <v>18.32338</v>
      </c>
      <c r="BE8" s="258">
        <v>19.91713</v>
      </c>
      <c r="BF8" s="258">
        <v>21.187380000000001</v>
      </c>
      <c r="BG8" s="258">
        <v>20.052309999999999</v>
      </c>
      <c r="BH8" s="258">
        <v>16.9726</v>
      </c>
      <c r="BI8" s="258">
        <v>15.733320000000001</v>
      </c>
      <c r="BJ8" s="258">
        <v>15.877190000000001</v>
      </c>
      <c r="BK8" s="258">
        <v>15.874840000000001</v>
      </c>
      <c r="BL8" s="258">
        <v>15.67351</v>
      </c>
      <c r="BM8" s="258">
        <v>15.701980000000001</v>
      </c>
      <c r="BN8" s="258">
        <v>16.287140000000001</v>
      </c>
      <c r="BO8" s="258">
        <v>16.723600000000001</v>
      </c>
      <c r="BP8" s="258">
        <v>17.659549999999999</v>
      </c>
      <c r="BQ8" s="258">
        <v>19.330690000000001</v>
      </c>
      <c r="BR8" s="258">
        <v>20.661740000000002</v>
      </c>
      <c r="BS8" s="258">
        <v>19.63625</v>
      </c>
      <c r="BT8" s="258">
        <v>16.678049999999999</v>
      </c>
      <c r="BU8" s="258">
        <v>15.49334</v>
      </c>
      <c r="BV8" s="258">
        <v>15.666399999999999</v>
      </c>
    </row>
    <row r="9" spans="1:74" ht="11.15" customHeight="1" x14ac:dyDescent="0.25">
      <c r="A9" s="67" t="s">
        <v>623</v>
      </c>
      <c r="B9" s="148" t="s">
        <v>443</v>
      </c>
      <c r="C9" s="168">
        <v>10.614712340000001</v>
      </c>
      <c r="D9" s="168">
        <v>10.76041309</v>
      </c>
      <c r="E9" s="168">
        <v>11.004496769999999</v>
      </c>
      <c r="F9" s="168">
        <v>11.2033583</v>
      </c>
      <c r="G9" s="168">
        <v>11.205974230000001</v>
      </c>
      <c r="H9" s="168">
        <v>15.18960012</v>
      </c>
      <c r="I9" s="168">
        <v>17.552455500000001</v>
      </c>
      <c r="J9" s="168">
        <v>18.39567499</v>
      </c>
      <c r="K9" s="168">
        <v>17.61290164</v>
      </c>
      <c r="L9" s="168">
        <v>14.31481561</v>
      </c>
      <c r="M9" s="168">
        <v>12.18042653</v>
      </c>
      <c r="N9" s="168">
        <v>10.932597550000001</v>
      </c>
      <c r="O9" s="168">
        <v>10.28804015</v>
      </c>
      <c r="P9" s="168">
        <v>10.206225359999999</v>
      </c>
      <c r="Q9" s="168">
        <v>10.825531890000001</v>
      </c>
      <c r="R9" s="168">
        <v>12.391526430000001</v>
      </c>
      <c r="S9" s="168">
        <v>13.63375012</v>
      </c>
      <c r="T9" s="168">
        <v>16.135255279999999</v>
      </c>
      <c r="U9" s="168">
        <v>18.9816617</v>
      </c>
      <c r="V9" s="168">
        <v>20.381467659999998</v>
      </c>
      <c r="W9" s="168">
        <v>19.57952903</v>
      </c>
      <c r="X9" s="168">
        <v>19.46231366</v>
      </c>
      <c r="Y9" s="168">
        <v>14.32070805</v>
      </c>
      <c r="Z9" s="168">
        <v>13.10387223</v>
      </c>
      <c r="AA9" s="168">
        <v>12.72925047</v>
      </c>
      <c r="AB9" s="168">
        <v>12.44349141</v>
      </c>
      <c r="AC9" s="168">
        <v>13.255613500000001</v>
      </c>
      <c r="AD9" s="168">
        <v>13.718181700000001</v>
      </c>
      <c r="AE9" s="168">
        <v>15.80664305</v>
      </c>
      <c r="AF9" s="168">
        <v>21.488902620000001</v>
      </c>
      <c r="AG9" s="168">
        <v>23.36943557</v>
      </c>
      <c r="AH9" s="168">
        <v>24.007247880000001</v>
      </c>
      <c r="AI9" s="168">
        <v>24.053416729999999</v>
      </c>
      <c r="AJ9" s="168">
        <v>19.35229932</v>
      </c>
      <c r="AK9" s="168">
        <v>17.586419190000001</v>
      </c>
      <c r="AL9" s="168">
        <v>15.81702799</v>
      </c>
      <c r="AM9" s="168">
        <v>16.175619189999999</v>
      </c>
      <c r="AN9" s="168">
        <v>15.764794609999999</v>
      </c>
      <c r="AO9" s="168">
        <v>14.78018586</v>
      </c>
      <c r="AP9" s="168">
        <v>14.89209174</v>
      </c>
      <c r="AQ9" s="168">
        <v>16.121971129999999</v>
      </c>
      <c r="AR9" s="168">
        <v>18.772044770000001</v>
      </c>
      <c r="AS9" s="168">
        <v>20.66877371</v>
      </c>
      <c r="AT9" s="168">
        <v>21.58814332</v>
      </c>
      <c r="AU9" s="168">
        <v>20.08104264</v>
      </c>
      <c r="AV9" s="168">
        <v>17.524844380000001</v>
      </c>
      <c r="AW9" s="168">
        <v>14.04167</v>
      </c>
      <c r="AX9" s="168">
        <v>12.51526</v>
      </c>
      <c r="AY9" s="258">
        <v>12.13289</v>
      </c>
      <c r="AZ9" s="258">
        <v>11.81466</v>
      </c>
      <c r="BA9" s="258">
        <v>11.92314</v>
      </c>
      <c r="BB9" s="258">
        <v>12.20689</v>
      </c>
      <c r="BC9" s="258">
        <v>13.439450000000001</v>
      </c>
      <c r="BD9" s="258">
        <v>15.84788</v>
      </c>
      <c r="BE9" s="258">
        <v>17.925820000000002</v>
      </c>
      <c r="BF9" s="258">
        <v>18.566189999999999</v>
      </c>
      <c r="BG9" s="258">
        <v>17.699290000000001</v>
      </c>
      <c r="BH9" s="258">
        <v>14.949870000000001</v>
      </c>
      <c r="BI9" s="258">
        <v>12.614459999999999</v>
      </c>
      <c r="BJ9" s="258">
        <v>11.49461</v>
      </c>
      <c r="BK9" s="258">
        <v>11.43717</v>
      </c>
      <c r="BL9" s="258">
        <v>11.291370000000001</v>
      </c>
      <c r="BM9" s="258">
        <v>11.50366</v>
      </c>
      <c r="BN9" s="258">
        <v>11.882820000000001</v>
      </c>
      <c r="BO9" s="258">
        <v>13.23035</v>
      </c>
      <c r="BP9" s="258">
        <v>15.790940000000001</v>
      </c>
      <c r="BQ9" s="258">
        <v>18.000910000000001</v>
      </c>
      <c r="BR9" s="258">
        <v>18.713380000000001</v>
      </c>
      <c r="BS9" s="258">
        <v>17.88766</v>
      </c>
      <c r="BT9" s="258">
        <v>15.135899999999999</v>
      </c>
      <c r="BU9" s="258">
        <v>12.76998</v>
      </c>
      <c r="BV9" s="258">
        <v>11.636889999999999</v>
      </c>
    </row>
    <row r="10" spans="1:74" ht="11.15" customHeight="1" x14ac:dyDescent="0.25">
      <c r="A10" s="67" t="s">
        <v>624</v>
      </c>
      <c r="B10" s="149" t="s">
        <v>414</v>
      </c>
      <c r="C10" s="168">
        <v>6.9083406329999999</v>
      </c>
      <c r="D10" s="168">
        <v>6.7672514660000003</v>
      </c>
      <c r="E10" s="168">
        <v>7.4224799800000003</v>
      </c>
      <c r="F10" s="168">
        <v>7.8147533779999998</v>
      </c>
      <c r="G10" s="168">
        <v>9.6803061320000001</v>
      </c>
      <c r="H10" s="168">
        <v>15.33311011</v>
      </c>
      <c r="I10" s="168">
        <v>19.046438869999999</v>
      </c>
      <c r="J10" s="168">
        <v>20.023147850000001</v>
      </c>
      <c r="K10" s="168">
        <v>16.067706770000001</v>
      </c>
      <c r="L10" s="168">
        <v>9.4080067889999999</v>
      </c>
      <c r="M10" s="168">
        <v>8.5136576250000005</v>
      </c>
      <c r="N10" s="168">
        <v>7.2259324420000004</v>
      </c>
      <c r="O10" s="168">
        <v>7.0871212989999997</v>
      </c>
      <c r="P10" s="168">
        <v>7.0438668309999999</v>
      </c>
      <c r="Q10" s="168">
        <v>8.557257946</v>
      </c>
      <c r="R10" s="168">
        <v>10.53328471</v>
      </c>
      <c r="S10" s="168">
        <v>12.98824465</v>
      </c>
      <c r="T10" s="168">
        <v>20.396794360000001</v>
      </c>
      <c r="U10" s="168">
        <v>22.005831220000001</v>
      </c>
      <c r="V10" s="168">
        <v>23.055638349999999</v>
      </c>
      <c r="W10" s="168">
        <v>22.167398810000002</v>
      </c>
      <c r="X10" s="168">
        <v>15.95329716</v>
      </c>
      <c r="Y10" s="168">
        <v>10.89612822</v>
      </c>
      <c r="Z10" s="168">
        <v>10.49642592</v>
      </c>
      <c r="AA10" s="168">
        <v>9.4283844499999994</v>
      </c>
      <c r="AB10" s="168">
        <v>9.7928773769999999</v>
      </c>
      <c r="AC10" s="168">
        <v>10.638265219999999</v>
      </c>
      <c r="AD10" s="168">
        <v>11.822424590000001</v>
      </c>
      <c r="AE10" s="168">
        <v>17.289202110000002</v>
      </c>
      <c r="AF10" s="168">
        <v>23.931862330000001</v>
      </c>
      <c r="AG10" s="168">
        <v>26.61900369</v>
      </c>
      <c r="AH10" s="168">
        <v>27.581434349999999</v>
      </c>
      <c r="AI10" s="168">
        <v>24.030607669999998</v>
      </c>
      <c r="AJ10" s="168">
        <v>16.507622959999999</v>
      </c>
      <c r="AK10" s="168">
        <v>13.655800169999999</v>
      </c>
      <c r="AL10" s="168">
        <v>11.94853663</v>
      </c>
      <c r="AM10" s="168">
        <v>11.52147435</v>
      </c>
      <c r="AN10" s="168">
        <v>11.182896120000001</v>
      </c>
      <c r="AO10" s="168">
        <v>10.37916603</v>
      </c>
      <c r="AP10" s="168">
        <v>10.82762438</v>
      </c>
      <c r="AQ10" s="168">
        <v>14.00658808</v>
      </c>
      <c r="AR10" s="168">
        <v>20.693844460000001</v>
      </c>
      <c r="AS10" s="168">
        <v>22.765069570000001</v>
      </c>
      <c r="AT10" s="168">
        <v>24.16779206</v>
      </c>
      <c r="AU10" s="168">
        <v>22.02089668</v>
      </c>
      <c r="AV10" s="168">
        <v>13.44174434</v>
      </c>
      <c r="AW10" s="168">
        <v>10.61863</v>
      </c>
      <c r="AX10" s="168">
        <v>9.9530510000000003</v>
      </c>
      <c r="AY10" s="258">
        <v>9.0785509999999991</v>
      </c>
      <c r="AZ10" s="258">
        <v>9.029814</v>
      </c>
      <c r="BA10" s="258">
        <v>9.2936049999999994</v>
      </c>
      <c r="BB10" s="258">
        <v>9.9704119999999996</v>
      </c>
      <c r="BC10" s="258">
        <v>12.731719999999999</v>
      </c>
      <c r="BD10" s="258">
        <v>18.718340000000001</v>
      </c>
      <c r="BE10" s="258">
        <v>20.39404</v>
      </c>
      <c r="BF10" s="258">
        <v>20.980419999999999</v>
      </c>
      <c r="BG10" s="258">
        <v>18.690190000000001</v>
      </c>
      <c r="BH10" s="258">
        <v>11.69633</v>
      </c>
      <c r="BI10" s="258">
        <v>9.5777529999999995</v>
      </c>
      <c r="BJ10" s="258">
        <v>8.6530839999999998</v>
      </c>
      <c r="BK10" s="258">
        <v>8.2583059999999993</v>
      </c>
      <c r="BL10" s="258">
        <v>8.3003060000000009</v>
      </c>
      <c r="BM10" s="258">
        <v>8.6778980000000008</v>
      </c>
      <c r="BN10" s="258">
        <v>9.4223630000000007</v>
      </c>
      <c r="BO10" s="258">
        <v>12.22678</v>
      </c>
      <c r="BP10" s="258">
        <v>18.25553</v>
      </c>
      <c r="BQ10" s="258">
        <v>20.066279999999999</v>
      </c>
      <c r="BR10" s="258">
        <v>20.739840000000001</v>
      </c>
      <c r="BS10" s="258">
        <v>18.554690000000001</v>
      </c>
      <c r="BT10" s="258">
        <v>11.64348</v>
      </c>
      <c r="BU10" s="258">
        <v>9.5379020000000008</v>
      </c>
      <c r="BV10" s="258">
        <v>8.6285369999999997</v>
      </c>
    </row>
    <row r="11" spans="1:74" ht="11.15" customHeight="1" x14ac:dyDescent="0.25">
      <c r="A11" s="67" t="s">
        <v>625</v>
      </c>
      <c r="B11" s="149" t="s">
        <v>415</v>
      </c>
      <c r="C11" s="168">
        <v>7.0216414440000001</v>
      </c>
      <c r="D11" s="168">
        <v>7.1719727339999997</v>
      </c>
      <c r="E11" s="168">
        <v>7.6292924500000003</v>
      </c>
      <c r="F11" s="168">
        <v>8.1618747480000007</v>
      </c>
      <c r="G11" s="168">
        <v>10.789231709999999</v>
      </c>
      <c r="H11" s="168">
        <v>14.79047132</v>
      </c>
      <c r="I11" s="168">
        <v>17.75684657</v>
      </c>
      <c r="J11" s="168">
        <v>18.672690580000001</v>
      </c>
      <c r="K11" s="168">
        <v>16.159621609999999</v>
      </c>
      <c r="L11" s="168">
        <v>10.047893520000001</v>
      </c>
      <c r="M11" s="168">
        <v>9.0731182429999997</v>
      </c>
      <c r="N11" s="168">
        <v>7.942608152</v>
      </c>
      <c r="O11" s="168">
        <v>7.3347471439999996</v>
      </c>
      <c r="P11" s="168">
        <v>7.2112372259999997</v>
      </c>
      <c r="Q11" s="168">
        <v>8.4321170280000004</v>
      </c>
      <c r="R11" s="168">
        <v>9.8065362440000001</v>
      </c>
      <c r="S11" s="168">
        <v>12.083835199999999</v>
      </c>
      <c r="T11" s="168">
        <v>16.96861556</v>
      </c>
      <c r="U11" s="168">
        <v>19.92832636</v>
      </c>
      <c r="V11" s="168">
        <v>21.191330529999998</v>
      </c>
      <c r="W11" s="168">
        <v>20.40727317</v>
      </c>
      <c r="X11" s="168">
        <v>17.06015562</v>
      </c>
      <c r="Y11" s="168">
        <v>11.997299590000001</v>
      </c>
      <c r="Z11" s="168">
        <v>11.68972769</v>
      </c>
      <c r="AA11" s="168">
        <v>10.81224321</v>
      </c>
      <c r="AB11" s="168">
        <v>11.387420049999999</v>
      </c>
      <c r="AC11" s="168">
        <v>11.99100737</v>
      </c>
      <c r="AD11" s="168">
        <v>12.34563494</v>
      </c>
      <c r="AE11" s="168">
        <v>17.00295513</v>
      </c>
      <c r="AF11" s="168">
        <v>23.096679829999999</v>
      </c>
      <c r="AG11" s="168">
        <v>24.124876499999999</v>
      </c>
      <c r="AH11" s="168">
        <v>25.794260850000001</v>
      </c>
      <c r="AI11" s="168">
        <v>24.318677189999999</v>
      </c>
      <c r="AJ11" s="168">
        <v>16.421553230000001</v>
      </c>
      <c r="AK11" s="168">
        <v>12.52878853</v>
      </c>
      <c r="AL11" s="168">
        <v>12.85281911</v>
      </c>
      <c r="AM11" s="168">
        <v>13.18626984</v>
      </c>
      <c r="AN11" s="168">
        <v>13.673998579999999</v>
      </c>
      <c r="AO11" s="168">
        <v>12.860413790000001</v>
      </c>
      <c r="AP11" s="168">
        <v>13.113248860000001</v>
      </c>
      <c r="AQ11" s="168">
        <v>17.02494986</v>
      </c>
      <c r="AR11" s="168">
        <v>21.37231427</v>
      </c>
      <c r="AS11" s="168">
        <v>22.705600690000001</v>
      </c>
      <c r="AT11" s="168">
        <v>22.74892929</v>
      </c>
      <c r="AU11" s="168">
        <v>20.919004210000001</v>
      </c>
      <c r="AV11" s="168">
        <v>14.16106557</v>
      </c>
      <c r="AW11" s="168">
        <v>10.672409999999999</v>
      </c>
      <c r="AX11" s="168">
        <v>10.60811</v>
      </c>
      <c r="AY11" s="258">
        <v>9.6550720000000005</v>
      </c>
      <c r="AZ11" s="258">
        <v>9.8574040000000007</v>
      </c>
      <c r="BA11" s="258">
        <v>10.27229</v>
      </c>
      <c r="BB11" s="258">
        <v>10.477040000000001</v>
      </c>
      <c r="BC11" s="258">
        <v>13.706300000000001</v>
      </c>
      <c r="BD11" s="258">
        <v>18.099720000000001</v>
      </c>
      <c r="BE11" s="258">
        <v>19.76379</v>
      </c>
      <c r="BF11" s="258">
        <v>20.491029999999999</v>
      </c>
      <c r="BG11" s="258">
        <v>18.959309999999999</v>
      </c>
      <c r="BH11" s="258">
        <v>12.99283</v>
      </c>
      <c r="BI11" s="258">
        <v>9.8397620000000003</v>
      </c>
      <c r="BJ11" s="258">
        <v>9.612387</v>
      </c>
      <c r="BK11" s="258">
        <v>8.8485259999999997</v>
      </c>
      <c r="BL11" s="258">
        <v>9.1207849999999997</v>
      </c>
      <c r="BM11" s="258">
        <v>9.578614</v>
      </c>
      <c r="BN11" s="258">
        <v>9.8462180000000004</v>
      </c>
      <c r="BO11" s="258">
        <v>13.007239999999999</v>
      </c>
      <c r="BP11" s="258">
        <v>17.36251</v>
      </c>
      <c r="BQ11" s="258">
        <v>19.117339999999999</v>
      </c>
      <c r="BR11" s="258">
        <v>19.935549999999999</v>
      </c>
      <c r="BS11" s="258">
        <v>18.538360000000001</v>
      </c>
      <c r="BT11" s="258">
        <v>12.758599999999999</v>
      </c>
      <c r="BU11" s="258">
        <v>9.6900200000000005</v>
      </c>
      <c r="BV11" s="258">
        <v>9.4918650000000007</v>
      </c>
    </row>
    <row r="12" spans="1:74" ht="11.15" customHeight="1" x14ac:dyDescent="0.25">
      <c r="A12" s="67" t="s">
        <v>626</v>
      </c>
      <c r="B12" s="149" t="s">
        <v>416</v>
      </c>
      <c r="C12" s="168">
        <v>11.75983033</v>
      </c>
      <c r="D12" s="168">
        <v>11.44989912</v>
      </c>
      <c r="E12" s="168">
        <v>12.702684680000001</v>
      </c>
      <c r="F12" s="168">
        <v>13.48612344</v>
      </c>
      <c r="G12" s="168">
        <v>14.63825641</v>
      </c>
      <c r="H12" s="168">
        <v>19.579034709999998</v>
      </c>
      <c r="I12" s="168">
        <v>23.267862260000001</v>
      </c>
      <c r="J12" s="168">
        <v>24.36411648</v>
      </c>
      <c r="K12" s="168">
        <v>22.9051373</v>
      </c>
      <c r="L12" s="168">
        <v>19.872368349999999</v>
      </c>
      <c r="M12" s="168">
        <v>16.446801789999999</v>
      </c>
      <c r="N12" s="168">
        <v>11.348026620000001</v>
      </c>
      <c r="O12" s="168">
        <v>11.1458394</v>
      </c>
      <c r="P12" s="168">
        <v>11.495687569999999</v>
      </c>
      <c r="Q12" s="168">
        <v>13.05210306</v>
      </c>
      <c r="R12" s="168">
        <v>14.58812732</v>
      </c>
      <c r="S12" s="168">
        <v>18.751188150000001</v>
      </c>
      <c r="T12" s="168">
        <v>23.521982179999998</v>
      </c>
      <c r="U12" s="168">
        <v>25.85901282</v>
      </c>
      <c r="V12" s="168">
        <v>26.642953949999999</v>
      </c>
      <c r="W12" s="168">
        <v>26.67083989</v>
      </c>
      <c r="X12" s="168">
        <v>23.83485739</v>
      </c>
      <c r="Y12" s="168">
        <v>15.02210009</v>
      </c>
      <c r="Z12" s="168">
        <v>15.04263411</v>
      </c>
      <c r="AA12" s="168">
        <v>13.161753989999999</v>
      </c>
      <c r="AB12" s="168">
        <v>13.79386882</v>
      </c>
      <c r="AC12" s="168">
        <v>15.44952745</v>
      </c>
      <c r="AD12" s="168">
        <v>17.667180290000001</v>
      </c>
      <c r="AE12" s="168">
        <v>22.677039140000002</v>
      </c>
      <c r="AF12" s="168">
        <v>29.15933592</v>
      </c>
      <c r="AG12" s="168">
        <v>33.27991102</v>
      </c>
      <c r="AH12" s="168">
        <v>30.633116269999999</v>
      </c>
      <c r="AI12" s="168">
        <v>31.289913810000002</v>
      </c>
      <c r="AJ12" s="168">
        <v>22.21148595</v>
      </c>
      <c r="AK12" s="168">
        <v>17.62263634</v>
      </c>
      <c r="AL12" s="168">
        <v>15.544223240000001</v>
      </c>
      <c r="AM12" s="168">
        <v>17.6408779</v>
      </c>
      <c r="AN12" s="168">
        <v>17.861703550000001</v>
      </c>
      <c r="AO12" s="168">
        <v>16.289380399999999</v>
      </c>
      <c r="AP12" s="168">
        <v>17.688300640000001</v>
      </c>
      <c r="AQ12" s="168">
        <v>21.39357171</v>
      </c>
      <c r="AR12" s="168">
        <v>26.991453140000001</v>
      </c>
      <c r="AS12" s="168">
        <v>29.930972870000002</v>
      </c>
      <c r="AT12" s="168">
        <v>31.085661510000001</v>
      </c>
      <c r="AU12" s="168">
        <v>29.866009300000002</v>
      </c>
      <c r="AV12" s="168">
        <v>22.718378439999999</v>
      </c>
      <c r="AW12" s="168">
        <v>14.648289999999999</v>
      </c>
      <c r="AX12" s="168">
        <v>12.97086</v>
      </c>
      <c r="AY12" s="258">
        <v>12.3879</v>
      </c>
      <c r="AZ12" s="258">
        <v>12.86004</v>
      </c>
      <c r="BA12" s="258">
        <v>14.007149999999999</v>
      </c>
      <c r="BB12" s="258">
        <v>15.1699</v>
      </c>
      <c r="BC12" s="258">
        <v>18.579370000000001</v>
      </c>
      <c r="BD12" s="258">
        <v>22.867049999999999</v>
      </c>
      <c r="BE12" s="258">
        <v>25.565149999999999</v>
      </c>
      <c r="BF12" s="258">
        <v>25.58501</v>
      </c>
      <c r="BG12" s="258">
        <v>25.272359999999999</v>
      </c>
      <c r="BH12" s="258">
        <v>21.104150000000001</v>
      </c>
      <c r="BI12" s="258">
        <v>14.32503</v>
      </c>
      <c r="BJ12" s="258">
        <v>12.932980000000001</v>
      </c>
      <c r="BK12" s="258">
        <v>13.16038</v>
      </c>
      <c r="BL12" s="258">
        <v>13.45518</v>
      </c>
      <c r="BM12" s="258">
        <v>14.471120000000001</v>
      </c>
      <c r="BN12" s="258">
        <v>15.570830000000001</v>
      </c>
      <c r="BO12" s="258">
        <v>19.086310000000001</v>
      </c>
      <c r="BP12" s="258">
        <v>23.583549999999999</v>
      </c>
      <c r="BQ12" s="258">
        <v>26.33709</v>
      </c>
      <c r="BR12" s="258">
        <v>26.230899999999998</v>
      </c>
      <c r="BS12" s="258">
        <v>25.81034</v>
      </c>
      <c r="BT12" s="258">
        <v>21.484839999999998</v>
      </c>
      <c r="BU12" s="258">
        <v>14.525829999999999</v>
      </c>
      <c r="BV12" s="258">
        <v>13.087820000000001</v>
      </c>
    </row>
    <row r="13" spans="1:74" ht="11.15" customHeight="1" x14ac:dyDescent="0.25">
      <c r="A13" s="67" t="s">
        <v>627</v>
      </c>
      <c r="B13" s="149" t="s">
        <v>417</v>
      </c>
      <c r="C13" s="168">
        <v>9.8349962180000006</v>
      </c>
      <c r="D13" s="168">
        <v>9.2940455750000002</v>
      </c>
      <c r="E13" s="168">
        <v>10.04130911</v>
      </c>
      <c r="F13" s="168">
        <v>11.32382462</v>
      </c>
      <c r="G13" s="168">
        <v>13.955078739999999</v>
      </c>
      <c r="H13" s="168">
        <v>17.142842909999999</v>
      </c>
      <c r="I13" s="168">
        <v>20.255552510000001</v>
      </c>
      <c r="J13" s="168">
        <v>21.77567955</v>
      </c>
      <c r="K13" s="168">
        <v>20.484365029999999</v>
      </c>
      <c r="L13" s="168">
        <v>14.986083239999999</v>
      </c>
      <c r="M13" s="168">
        <v>11.966849809999999</v>
      </c>
      <c r="N13" s="168">
        <v>9.1592017479999992</v>
      </c>
      <c r="O13" s="168">
        <v>9.6625115069999996</v>
      </c>
      <c r="P13" s="168">
        <v>8.7500401790000009</v>
      </c>
      <c r="Q13" s="168">
        <v>10.27787736</v>
      </c>
      <c r="R13" s="168">
        <v>12.57230553</v>
      </c>
      <c r="S13" s="168">
        <v>15.6963103</v>
      </c>
      <c r="T13" s="168">
        <v>20.952736609999999</v>
      </c>
      <c r="U13" s="168">
        <v>21.97392164</v>
      </c>
      <c r="V13" s="168">
        <v>25.120706330000001</v>
      </c>
      <c r="W13" s="168">
        <v>22.905349810000001</v>
      </c>
      <c r="X13" s="168">
        <v>19.897643290000001</v>
      </c>
      <c r="Y13" s="168">
        <v>13.25112785</v>
      </c>
      <c r="Z13" s="168">
        <v>13.749848119999999</v>
      </c>
      <c r="AA13" s="168">
        <v>11.4567994</v>
      </c>
      <c r="AB13" s="168">
        <v>11.30750059</v>
      </c>
      <c r="AC13" s="168">
        <v>12.81167424</v>
      </c>
      <c r="AD13" s="168">
        <v>13.506904909999999</v>
      </c>
      <c r="AE13" s="168">
        <v>19.95385345</v>
      </c>
      <c r="AF13" s="168">
        <v>25.442780769999999</v>
      </c>
      <c r="AG13" s="168">
        <v>27.21755022</v>
      </c>
      <c r="AH13" s="168">
        <v>25.739492859999999</v>
      </c>
      <c r="AI13" s="168">
        <v>25.85865119</v>
      </c>
      <c r="AJ13" s="168">
        <v>20.208794900000001</v>
      </c>
      <c r="AK13" s="168">
        <v>15.803386720000001</v>
      </c>
      <c r="AL13" s="168">
        <v>13.858660759999999</v>
      </c>
      <c r="AM13" s="168">
        <v>14.104448339999999</v>
      </c>
      <c r="AN13" s="168">
        <v>13.60093872</v>
      </c>
      <c r="AO13" s="168">
        <v>12.90403068</v>
      </c>
      <c r="AP13" s="168">
        <v>14.084681</v>
      </c>
      <c r="AQ13" s="168">
        <v>17.98257984</v>
      </c>
      <c r="AR13" s="168">
        <v>21.512895660000002</v>
      </c>
      <c r="AS13" s="168">
        <v>22.95717024</v>
      </c>
      <c r="AT13" s="168">
        <v>24.135959060000001</v>
      </c>
      <c r="AU13" s="168">
        <v>23.136582499999999</v>
      </c>
      <c r="AV13" s="168">
        <v>17.96131999</v>
      </c>
      <c r="AW13" s="168">
        <v>12.64601</v>
      </c>
      <c r="AX13" s="168">
        <v>10.92234</v>
      </c>
      <c r="AY13" s="258">
        <v>10.67346</v>
      </c>
      <c r="AZ13" s="258">
        <v>9.9363089999999996</v>
      </c>
      <c r="BA13" s="258">
        <v>10.83708</v>
      </c>
      <c r="BB13" s="258">
        <v>11.98723</v>
      </c>
      <c r="BC13" s="258">
        <v>15.45781</v>
      </c>
      <c r="BD13" s="258">
        <v>19.308900000000001</v>
      </c>
      <c r="BE13" s="258">
        <v>20.70449</v>
      </c>
      <c r="BF13" s="258">
        <v>21.768599999999999</v>
      </c>
      <c r="BG13" s="258">
        <v>20.650600000000001</v>
      </c>
      <c r="BH13" s="258">
        <v>16.492450000000002</v>
      </c>
      <c r="BI13" s="258">
        <v>11.989319999999999</v>
      </c>
      <c r="BJ13" s="258">
        <v>10.56643</v>
      </c>
      <c r="BK13" s="258">
        <v>10.87622</v>
      </c>
      <c r="BL13" s="258">
        <v>10.175509999999999</v>
      </c>
      <c r="BM13" s="258">
        <v>11.05367</v>
      </c>
      <c r="BN13" s="258">
        <v>12.19655</v>
      </c>
      <c r="BO13" s="258">
        <v>15.763809999999999</v>
      </c>
      <c r="BP13" s="258">
        <v>19.773340000000001</v>
      </c>
      <c r="BQ13" s="258">
        <v>21.194379999999999</v>
      </c>
      <c r="BR13" s="258">
        <v>22.20316</v>
      </c>
      <c r="BS13" s="258">
        <v>21.002040000000001</v>
      </c>
      <c r="BT13" s="258">
        <v>16.733270000000001</v>
      </c>
      <c r="BU13" s="258">
        <v>12.126989999999999</v>
      </c>
      <c r="BV13" s="258">
        <v>10.67149</v>
      </c>
    </row>
    <row r="14" spans="1:74" ht="11.15" customHeight="1" x14ac:dyDescent="0.25">
      <c r="A14" s="67" t="s">
        <v>628</v>
      </c>
      <c r="B14" s="149" t="s">
        <v>418</v>
      </c>
      <c r="C14" s="168">
        <v>8.4364182460000006</v>
      </c>
      <c r="D14" s="168">
        <v>8.1346239950000001</v>
      </c>
      <c r="E14" s="168">
        <v>9.166744306</v>
      </c>
      <c r="F14" s="168">
        <v>11.841297819999999</v>
      </c>
      <c r="G14" s="168">
        <v>14.54768215</v>
      </c>
      <c r="H14" s="168">
        <v>17.89879831</v>
      </c>
      <c r="I14" s="168">
        <v>19.594151539999999</v>
      </c>
      <c r="J14" s="168">
        <v>21.446325600000002</v>
      </c>
      <c r="K14" s="168">
        <v>21.13620203</v>
      </c>
      <c r="L14" s="168">
        <v>16.210628939999999</v>
      </c>
      <c r="M14" s="168">
        <v>12.897865639999999</v>
      </c>
      <c r="N14" s="168">
        <v>9.9376496319999994</v>
      </c>
      <c r="O14" s="168">
        <v>9.9519297099999999</v>
      </c>
      <c r="P14" s="168">
        <v>8.5002774379999995</v>
      </c>
      <c r="Q14" s="168">
        <v>9.1663948620000006</v>
      </c>
      <c r="R14" s="168">
        <v>13.40795278</v>
      </c>
      <c r="S14" s="168">
        <v>16.045232110000001</v>
      </c>
      <c r="T14" s="168">
        <v>19.91383261</v>
      </c>
      <c r="U14" s="168">
        <v>22.528805200000001</v>
      </c>
      <c r="V14" s="168">
        <v>24.7736217</v>
      </c>
      <c r="W14" s="168">
        <v>23.936300079999999</v>
      </c>
      <c r="X14" s="168">
        <v>23.014898519999999</v>
      </c>
      <c r="Y14" s="168">
        <v>16.22851562</v>
      </c>
      <c r="Z14" s="168">
        <v>16.93330701</v>
      </c>
      <c r="AA14" s="168">
        <v>13.00971401</v>
      </c>
      <c r="AB14" s="168">
        <v>11.919903509999999</v>
      </c>
      <c r="AC14" s="168">
        <v>12.818282610000001</v>
      </c>
      <c r="AD14" s="168">
        <v>16.66169391</v>
      </c>
      <c r="AE14" s="168">
        <v>23.635207900000001</v>
      </c>
      <c r="AF14" s="168">
        <v>26.73429217</v>
      </c>
      <c r="AG14" s="168">
        <v>28.761476720000001</v>
      </c>
      <c r="AH14" s="168">
        <v>32.571322799999997</v>
      </c>
      <c r="AI14" s="168">
        <v>31.25874396</v>
      </c>
      <c r="AJ14" s="168">
        <v>26.585582580000001</v>
      </c>
      <c r="AK14" s="168">
        <v>17.620478009999999</v>
      </c>
      <c r="AL14" s="168">
        <v>15.14481148</v>
      </c>
      <c r="AM14" s="168">
        <v>15.21722074</v>
      </c>
      <c r="AN14" s="168">
        <v>13.83624307</v>
      </c>
      <c r="AO14" s="168">
        <v>14.602565589999999</v>
      </c>
      <c r="AP14" s="168">
        <v>16.749467209999999</v>
      </c>
      <c r="AQ14" s="168">
        <v>21.31183674</v>
      </c>
      <c r="AR14" s="168">
        <v>24.02705886</v>
      </c>
      <c r="AS14" s="168">
        <v>27.355629749999999</v>
      </c>
      <c r="AT14" s="168">
        <v>30.192311369999999</v>
      </c>
      <c r="AU14" s="168">
        <v>28.671225840000002</v>
      </c>
      <c r="AV14" s="168">
        <v>24.578493219999999</v>
      </c>
      <c r="AW14" s="168">
        <v>15.95377</v>
      </c>
      <c r="AX14" s="168">
        <v>12.317920000000001</v>
      </c>
      <c r="AY14" s="258">
        <v>11.73935</v>
      </c>
      <c r="AZ14" s="258">
        <v>10.200900000000001</v>
      </c>
      <c r="BA14" s="258">
        <v>10.693619999999999</v>
      </c>
      <c r="BB14" s="258">
        <v>13.230880000000001</v>
      </c>
      <c r="BC14" s="258">
        <v>16.641369999999998</v>
      </c>
      <c r="BD14" s="258">
        <v>19.046949999999999</v>
      </c>
      <c r="BE14" s="258">
        <v>20.840019999999999</v>
      </c>
      <c r="BF14" s="258">
        <v>22.89386</v>
      </c>
      <c r="BG14" s="258">
        <v>21.891690000000001</v>
      </c>
      <c r="BH14" s="258">
        <v>19.061889999999998</v>
      </c>
      <c r="BI14" s="258">
        <v>13.269360000000001</v>
      </c>
      <c r="BJ14" s="258">
        <v>10.754289999999999</v>
      </c>
      <c r="BK14" s="258">
        <v>10.79757</v>
      </c>
      <c r="BL14" s="258">
        <v>9.6421659999999996</v>
      </c>
      <c r="BM14" s="258">
        <v>10.284459999999999</v>
      </c>
      <c r="BN14" s="258">
        <v>12.906470000000001</v>
      </c>
      <c r="BO14" s="258">
        <v>16.49578</v>
      </c>
      <c r="BP14" s="258">
        <v>19.182510000000001</v>
      </c>
      <c r="BQ14" s="258">
        <v>21.16921</v>
      </c>
      <c r="BR14" s="258">
        <v>23.313230000000001</v>
      </c>
      <c r="BS14" s="258">
        <v>22.31851</v>
      </c>
      <c r="BT14" s="258">
        <v>19.433679999999999</v>
      </c>
      <c r="BU14" s="258">
        <v>13.49738</v>
      </c>
      <c r="BV14" s="258">
        <v>10.922969999999999</v>
      </c>
    </row>
    <row r="15" spans="1:74" ht="11.15" customHeight="1" x14ac:dyDescent="0.25">
      <c r="A15" s="67" t="s">
        <v>629</v>
      </c>
      <c r="B15" s="149" t="s">
        <v>419</v>
      </c>
      <c r="C15" s="168">
        <v>7.4542524080000003</v>
      </c>
      <c r="D15" s="168">
        <v>7.3979911740000004</v>
      </c>
      <c r="E15" s="168">
        <v>7.8261144399999996</v>
      </c>
      <c r="F15" s="168">
        <v>8.2874618439999992</v>
      </c>
      <c r="G15" s="168">
        <v>9.8523559580000004</v>
      </c>
      <c r="H15" s="168">
        <v>11.369418749999999</v>
      </c>
      <c r="I15" s="168">
        <v>12.583276959999999</v>
      </c>
      <c r="J15" s="168">
        <v>13.31490135</v>
      </c>
      <c r="K15" s="168">
        <v>11.810922959999999</v>
      </c>
      <c r="L15" s="168">
        <v>9.5505583529999996</v>
      </c>
      <c r="M15" s="168">
        <v>7.9905834689999997</v>
      </c>
      <c r="N15" s="168">
        <v>7.6815719150000001</v>
      </c>
      <c r="O15" s="168">
        <v>7.7375117070000003</v>
      </c>
      <c r="P15" s="168">
        <v>7.808829673</v>
      </c>
      <c r="Q15" s="168">
        <v>8.2869421580000004</v>
      </c>
      <c r="R15" s="168">
        <v>9.4609403560000001</v>
      </c>
      <c r="S15" s="168">
        <v>10.97354015</v>
      </c>
      <c r="T15" s="168">
        <v>13.03297431</v>
      </c>
      <c r="U15" s="168">
        <v>15.574417950000001</v>
      </c>
      <c r="V15" s="168">
        <v>15.82003722</v>
      </c>
      <c r="W15" s="168">
        <v>15.278355769999999</v>
      </c>
      <c r="X15" s="168">
        <v>12.343000979999999</v>
      </c>
      <c r="Y15" s="168">
        <v>10.927400390000001</v>
      </c>
      <c r="Z15" s="168">
        <v>10.326860740000001</v>
      </c>
      <c r="AA15" s="168">
        <v>10.125389780000001</v>
      </c>
      <c r="AB15" s="168">
        <v>10.26999301</v>
      </c>
      <c r="AC15" s="168">
        <v>10.61703917</v>
      </c>
      <c r="AD15" s="168">
        <v>11.561066139999999</v>
      </c>
      <c r="AE15" s="168">
        <v>13.052426000000001</v>
      </c>
      <c r="AF15" s="168">
        <v>15.939064220000001</v>
      </c>
      <c r="AG15" s="168">
        <v>18.738428630000001</v>
      </c>
      <c r="AH15" s="168">
        <v>19.313641199999999</v>
      </c>
      <c r="AI15" s="168">
        <v>19.602794039999999</v>
      </c>
      <c r="AJ15" s="168">
        <v>16.626043719999998</v>
      </c>
      <c r="AK15" s="168">
        <v>13.44810509</v>
      </c>
      <c r="AL15" s="168">
        <v>12.423041919999999</v>
      </c>
      <c r="AM15" s="168">
        <v>13.071713369999999</v>
      </c>
      <c r="AN15" s="168">
        <v>12.56476159</v>
      </c>
      <c r="AO15" s="168">
        <v>12.06374149</v>
      </c>
      <c r="AP15" s="168">
        <v>12.398359920000001</v>
      </c>
      <c r="AQ15" s="168">
        <v>14.7809528</v>
      </c>
      <c r="AR15" s="168">
        <v>16.829412399999999</v>
      </c>
      <c r="AS15" s="168">
        <v>18.004477900000001</v>
      </c>
      <c r="AT15" s="168">
        <v>19.388591980000001</v>
      </c>
      <c r="AU15" s="168">
        <v>18.8382957</v>
      </c>
      <c r="AV15" s="168">
        <v>14.641299009999999</v>
      </c>
      <c r="AW15" s="168">
        <v>12.42474</v>
      </c>
      <c r="AX15" s="168">
        <v>11.685560000000001</v>
      </c>
      <c r="AY15" s="258">
        <v>11.64606</v>
      </c>
      <c r="AZ15" s="258">
        <v>11.42512</v>
      </c>
      <c r="BA15" s="258">
        <v>11.5166</v>
      </c>
      <c r="BB15" s="258">
        <v>12.35866</v>
      </c>
      <c r="BC15" s="258">
        <v>14.02477</v>
      </c>
      <c r="BD15" s="258">
        <v>16.186779999999999</v>
      </c>
      <c r="BE15" s="258">
        <v>18.38034</v>
      </c>
      <c r="BF15" s="258">
        <v>18.574950000000001</v>
      </c>
      <c r="BG15" s="258">
        <v>17.760339999999999</v>
      </c>
      <c r="BH15" s="258">
        <v>13.899470000000001</v>
      </c>
      <c r="BI15" s="258">
        <v>11.765969999999999</v>
      </c>
      <c r="BJ15" s="258">
        <v>10.998799999999999</v>
      </c>
      <c r="BK15" s="258">
        <v>11.044079999999999</v>
      </c>
      <c r="BL15" s="258">
        <v>10.87097</v>
      </c>
      <c r="BM15" s="258">
        <v>10.98221</v>
      </c>
      <c r="BN15" s="258">
        <v>11.81413</v>
      </c>
      <c r="BO15" s="258">
        <v>13.45875</v>
      </c>
      <c r="BP15" s="258">
        <v>15.60844</v>
      </c>
      <c r="BQ15" s="258">
        <v>17.789169999999999</v>
      </c>
      <c r="BR15" s="258">
        <v>18.021619999999999</v>
      </c>
      <c r="BS15" s="258">
        <v>17.270479999999999</v>
      </c>
      <c r="BT15" s="258">
        <v>13.544320000000001</v>
      </c>
      <c r="BU15" s="258">
        <v>11.48296</v>
      </c>
      <c r="BV15" s="258">
        <v>10.752890000000001</v>
      </c>
    </row>
    <row r="16" spans="1:74" ht="11.15" customHeight="1" x14ac:dyDescent="0.25">
      <c r="A16" s="67" t="s">
        <v>630</v>
      </c>
      <c r="B16" s="149" t="s">
        <v>420</v>
      </c>
      <c r="C16" s="168">
        <v>13.56457105</v>
      </c>
      <c r="D16" s="168">
        <v>13.112920900000001</v>
      </c>
      <c r="E16" s="168">
        <v>12.47477277</v>
      </c>
      <c r="F16" s="168">
        <v>12.893700519999999</v>
      </c>
      <c r="G16" s="168">
        <v>13.772988809999999</v>
      </c>
      <c r="H16" s="168">
        <v>13.99057212</v>
      </c>
      <c r="I16" s="168">
        <v>14.015450850000001</v>
      </c>
      <c r="J16" s="168">
        <v>14.13967879</v>
      </c>
      <c r="K16" s="168">
        <v>14.33432934</v>
      </c>
      <c r="L16" s="168">
        <v>13.29743921</v>
      </c>
      <c r="M16" s="168">
        <v>12.93932581</v>
      </c>
      <c r="N16" s="168">
        <v>13.75938762</v>
      </c>
      <c r="O16" s="168">
        <v>14.402806200000001</v>
      </c>
      <c r="P16" s="168">
        <v>13.78992611</v>
      </c>
      <c r="Q16" s="168">
        <v>14.08781557</v>
      </c>
      <c r="R16" s="168">
        <v>14.990054239999999</v>
      </c>
      <c r="S16" s="168">
        <v>14.853277650000001</v>
      </c>
      <c r="T16" s="168">
        <v>15.450692419999999</v>
      </c>
      <c r="U16" s="168">
        <v>15.80023632</v>
      </c>
      <c r="V16" s="168">
        <v>15.91385717</v>
      </c>
      <c r="W16" s="168">
        <v>15.73324115</v>
      </c>
      <c r="X16" s="168">
        <v>16.109284760000001</v>
      </c>
      <c r="Y16" s="168">
        <v>16.065444840000001</v>
      </c>
      <c r="Z16" s="168">
        <v>16.621755499999999</v>
      </c>
      <c r="AA16" s="168">
        <v>17.542087009999999</v>
      </c>
      <c r="AB16" s="168">
        <v>16.739026840000001</v>
      </c>
      <c r="AC16" s="168">
        <v>16.551854840000001</v>
      </c>
      <c r="AD16" s="168">
        <v>16.18626652</v>
      </c>
      <c r="AE16" s="168">
        <v>17.790330040000001</v>
      </c>
      <c r="AF16" s="168">
        <v>20.491959349999998</v>
      </c>
      <c r="AG16" s="168">
        <v>19.874957899999998</v>
      </c>
      <c r="AH16" s="168">
        <v>20.951923310000002</v>
      </c>
      <c r="AI16" s="168">
        <v>20.61279974</v>
      </c>
      <c r="AJ16" s="168">
        <v>18.497219340000001</v>
      </c>
      <c r="AK16" s="168">
        <v>17.8082469</v>
      </c>
      <c r="AL16" s="168">
        <v>19.820082450000001</v>
      </c>
      <c r="AM16" s="168">
        <v>21.691700090000001</v>
      </c>
      <c r="AN16" s="168">
        <v>21.76934739</v>
      </c>
      <c r="AO16" s="168">
        <v>16.613844270000001</v>
      </c>
      <c r="AP16" s="168">
        <v>17.232843679999998</v>
      </c>
      <c r="AQ16" s="168">
        <v>16.940149470000001</v>
      </c>
      <c r="AR16" s="168">
        <v>17.115040279999999</v>
      </c>
      <c r="AS16" s="168">
        <v>17.785168559999999</v>
      </c>
      <c r="AT16" s="168">
        <v>18.723704900000001</v>
      </c>
      <c r="AU16" s="168">
        <v>17.87586464</v>
      </c>
      <c r="AV16" s="168">
        <v>17.231872800000001</v>
      </c>
      <c r="AW16" s="168">
        <v>15.78604</v>
      </c>
      <c r="AX16" s="168">
        <v>16.632709999999999</v>
      </c>
      <c r="AY16" s="258">
        <v>17.37416</v>
      </c>
      <c r="AZ16" s="258">
        <v>15.976990000000001</v>
      </c>
      <c r="BA16" s="258">
        <v>15.42076</v>
      </c>
      <c r="BB16" s="258">
        <v>15.16057</v>
      </c>
      <c r="BC16" s="258">
        <v>15.29949</v>
      </c>
      <c r="BD16" s="258">
        <v>15.663309999999999</v>
      </c>
      <c r="BE16" s="258">
        <v>15.85957</v>
      </c>
      <c r="BF16" s="258">
        <v>16.22691</v>
      </c>
      <c r="BG16" s="258">
        <v>15.767530000000001</v>
      </c>
      <c r="BH16" s="258">
        <v>14.95973</v>
      </c>
      <c r="BI16" s="258">
        <v>14.16348</v>
      </c>
      <c r="BJ16" s="258">
        <v>15.42192</v>
      </c>
      <c r="BK16" s="258">
        <v>16.492899999999999</v>
      </c>
      <c r="BL16" s="258">
        <v>15.363250000000001</v>
      </c>
      <c r="BM16" s="258">
        <v>14.96819</v>
      </c>
      <c r="BN16" s="258">
        <v>14.84845</v>
      </c>
      <c r="BO16" s="258">
        <v>15.15188</v>
      </c>
      <c r="BP16" s="258">
        <v>15.69092</v>
      </c>
      <c r="BQ16" s="258">
        <v>15.99506</v>
      </c>
      <c r="BR16" s="258">
        <v>16.408539999999999</v>
      </c>
      <c r="BS16" s="258">
        <v>15.9697</v>
      </c>
      <c r="BT16" s="258">
        <v>15.1615</v>
      </c>
      <c r="BU16" s="258">
        <v>14.337590000000001</v>
      </c>
      <c r="BV16" s="258">
        <v>15.596299999999999</v>
      </c>
    </row>
    <row r="17" spans="1:74" ht="11.15" customHeight="1" x14ac:dyDescent="0.25">
      <c r="A17" s="67" t="s">
        <v>504</v>
      </c>
      <c r="B17" s="149" t="s">
        <v>394</v>
      </c>
      <c r="C17" s="168">
        <v>9.43</v>
      </c>
      <c r="D17" s="168">
        <v>9.19</v>
      </c>
      <c r="E17" s="168">
        <v>9.8000000000000007</v>
      </c>
      <c r="F17" s="168">
        <v>10.42</v>
      </c>
      <c r="G17" s="168">
        <v>11.79</v>
      </c>
      <c r="H17" s="168">
        <v>15.33</v>
      </c>
      <c r="I17" s="168">
        <v>17.489999999999998</v>
      </c>
      <c r="J17" s="168">
        <v>18.27</v>
      </c>
      <c r="K17" s="168">
        <v>16.850000000000001</v>
      </c>
      <c r="L17" s="168">
        <v>12.26</v>
      </c>
      <c r="M17" s="168">
        <v>10.99</v>
      </c>
      <c r="N17" s="168">
        <v>9.75</v>
      </c>
      <c r="O17" s="168">
        <v>9.6199999999999992</v>
      </c>
      <c r="P17" s="168">
        <v>9.2799999999999994</v>
      </c>
      <c r="Q17" s="168">
        <v>10.47</v>
      </c>
      <c r="R17" s="168">
        <v>12.27</v>
      </c>
      <c r="S17" s="168">
        <v>14.07</v>
      </c>
      <c r="T17" s="168">
        <v>17.739999999999998</v>
      </c>
      <c r="U17" s="168">
        <v>19.809999999999999</v>
      </c>
      <c r="V17" s="168">
        <v>20.86</v>
      </c>
      <c r="W17" s="168">
        <v>20.13</v>
      </c>
      <c r="X17" s="168">
        <v>17.399999999999999</v>
      </c>
      <c r="Y17" s="168">
        <v>13.11</v>
      </c>
      <c r="Z17" s="168">
        <v>13.08</v>
      </c>
      <c r="AA17" s="168">
        <v>12.04</v>
      </c>
      <c r="AB17" s="168">
        <v>12.14</v>
      </c>
      <c r="AC17" s="168">
        <v>12.94</v>
      </c>
      <c r="AD17" s="168">
        <v>13.97</v>
      </c>
      <c r="AE17" s="168">
        <v>17.670000000000002</v>
      </c>
      <c r="AF17" s="168">
        <v>22.5</v>
      </c>
      <c r="AG17" s="168">
        <v>24.55</v>
      </c>
      <c r="AH17" s="168">
        <v>25.34</v>
      </c>
      <c r="AI17" s="168">
        <v>24.5</v>
      </c>
      <c r="AJ17" s="168">
        <v>18.61</v>
      </c>
      <c r="AK17" s="168">
        <v>15.55</v>
      </c>
      <c r="AL17" s="168">
        <v>14.68</v>
      </c>
      <c r="AM17" s="168">
        <v>15.25</v>
      </c>
      <c r="AN17" s="168">
        <v>14.98</v>
      </c>
      <c r="AO17" s="168">
        <v>13.76</v>
      </c>
      <c r="AP17" s="168">
        <v>14.4</v>
      </c>
      <c r="AQ17" s="168">
        <v>16.7</v>
      </c>
      <c r="AR17" s="168">
        <v>20.11</v>
      </c>
      <c r="AS17" s="168">
        <v>21.98</v>
      </c>
      <c r="AT17" s="168">
        <v>23.23</v>
      </c>
      <c r="AU17" s="168">
        <v>21.86</v>
      </c>
      <c r="AV17" s="168">
        <v>16.7</v>
      </c>
      <c r="AW17" s="168">
        <v>13.103680000000001</v>
      </c>
      <c r="AX17" s="168">
        <v>12.3576</v>
      </c>
      <c r="AY17" s="258">
        <v>11.76014</v>
      </c>
      <c r="AZ17" s="258">
        <v>11.385350000000001</v>
      </c>
      <c r="BA17" s="258">
        <v>11.796989999999999</v>
      </c>
      <c r="BB17" s="258">
        <v>12.332979999999999</v>
      </c>
      <c r="BC17" s="258">
        <v>14.491110000000001</v>
      </c>
      <c r="BD17" s="258">
        <v>17.691279999999999</v>
      </c>
      <c r="BE17" s="258">
        <v>19.315329999999999</v>
      </c>
      <c r="BF17" s="258">
        <v>20.025230000000001</v>
      </c>
      <c r="BG17" s="258">
        <v>18.90598</v>
      </c>
      <c r="BH17" s="258">
        <v>14.567909999999999</v>
      </c>
      <c r="BI17" s="258">
        <v>11.91151</v>
      </c>
      <c r="BJ17" s="258">
        <v>11.256220000000001</v>
      </c>
      <c r="BK17" s="258">
        <v>11.13594</v>
      </c>
      <c r="BL17" s="258">
        <v>10.886430000000001</v>
      </c>
      <c r="BM17" s="258">
        <v>11.36313</v>
      </c>
      <c r="BN17" s="258">
        <v>11.95331</v>
      </c>
      <c r="BO17" s="258">
        <v>14.196730000000001</v>
      </c>
      <c r="BP17" s="258">
        <v>17.545809999999999</v>
      </c>
      <c r="BQ17" s="258">
        <v>19.28077</v>
      </c>
      <c r="BR17" s="258">
        <v>20.03032</v>
      </c>
      <c r="BS17" s="258">
        <v>18.946300000000001</v>
      </c>
      <c r="BT17" s="258">
        <v>14.60586</v>
      </c>
      <c r="BU17" s="258">
        <v>11.946339999999999</v>
      </c>
      <c r="BV17" s="258">
        <v>11.29571</v>
      </c>
    </row>
    <row r="18" spans="1:74" ht="11.15" customHeight="1" x14ac:dyDescent="0.25">
      <c r="A18" s="67"/>
      <c r="B18" s="70" t="s">
        <v>965</v>
      </c>
      <c r="C18" s="184"/>
      <c r="D18" s="184"/>
      <c r="E18" s="184"/>
      <c r="F18" s="184"/>
      <c r="G18" s="184"/>
      <c r="H18" s="184"/>
      <c r="I18" s="184"/>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283"/>
      <c r="AZ18" s="283"/>
      <c r="BA18" s="283"/>
      <c r="BB18" s="283"/>
      <c r="BC18" s="283"/>
      <c r="BD18" s="283"/>
      <c r="BE18" s="283"/>
      <c r="BF18" s="283"/>
      <c r="BG18" s="283"/>
      <c r="BH18" s="283"/>
      <c r="BI18" s="283"/>
      <c r="BJ18" s="283"/>
      <c r="BK18" s="283"/>
      <c r="BL18" s="283"/>
      <c r="BM18" s="283"/>
      <c r="BN18" s="283"/>
      <c r="BO18" s="283"/>
      <c r="BP18" s="283"/>
      <c r="BQ18" s="283"/>
      <c r="BR18" s="283"/>
      <c r="BS18" s="283"/>
      <c r="BT18" s="283"/>
      <c r="BU18" s="283"/>
      <c r="BV18" s="283"/>
    </row>
    <row r="19" spans="1:74" ht="11.15" customHeight="1" x14ac:dyDescent="0.25">
      <c r="A19" s="67" t="s">
        <v>631</v>
      </c>
      <c r="B19" s="149" t="s">
        <v>413</v>
      </c>
      <c r="C19" s="168">
        <v>9.8785508950000001</v>
      </c>
      <c r="D19" s="168">
        <v>10.26506249</v>
      </c>
      <c r="E19" s="168">
        <v>9.8972276969999999</v>
      </c>
      <c r="F19" s="168">
        <v>10.45328342</v>
      </c>
      <c r="G19" s="168">
        <v>9.8113869269999991</v>
      </c>
      <c r="H19" s="168">
        <v>11.434287279999999</v>
      </c>
      <c r="I19" s="168">
        <v>10.5400039</v>
      </c>
      <c r="J19" s="168">
        <v>10.76887194</v>
      </c>
      <c r="K19" s="168">
        <v>11.57652946</v>
      </c>
      <c r="L19" s="168">
        <v>10.16716031</v>
      </c>
      <c r="M19" s="168">
        <v>9.6753994700000003</v>
      </c>
      <c r="N19" s="168">
        <v>10.400720290000001</v>
      </c>
      <c r="O19" s="168">
        <v>10.33791643</v>
      </c>
      <c r="P19" s="168">
        <v>10.38370231</v>
      </c>
      <c r="Q19" s="168">
        <v>10.656119889999999</v>
      </c>
      <c r="R19" s="168">
        <v>10.905874649999999</v>
      </c>
      <c r="S19" s="168">
        <v>11.184750920000001</v>
      </c>
      <c r="T19" s="168">
        <v>11.92521077</v>
      </c>
      <c r="U19" s="168">
        <v>11.916964500000001</v>
      </c>
      <c r="V19" s="168">
        <v>12.671574140000001</v>
      </c>
      <c r="W19" s="168">
        <v>12.629085180000001</v>
      </c>
      <c r="X19" s="168">
        <v>12.830043849999999</v>
      </c>
      <c r="Y19" s="168">
        <v>12.97069763</v>
      </c>
      <c r="Z19" s="168">
        <v>12.3788033</v>
      </c>
      <c r="AA19" s="168">
        <v>12.569677779999999</v>
      </c>
      <c r="AB19" s="168">
        <v>12.510289029999999</v>
      </c>
      <c r="AC19" s="168">
        <v>13.053499710000001</v>
      </c>
      <c r="AD19" s="168">
        <v>14.143687379999999</v>
      </c>
      <c r="AE19" s="168">
        <v>15.00309839</v>
      </c>
      <c r="AF19" s="168">
        <v>15.27747419</v>
      </c>
      <c r="AG19" s="168">
        <v>16.04675993</v>
      </c>
      <c r="AH19" s="168">
        <v>15.900638150000001</v>
      </c>
      <c r="AI19" s="168">
        <v>16.439966720000001</v>
      </c>
      <c r="AJ19" s="168">
        <v>15.856145359999999</v>
      </c>
      <c r="AK19" s="168">
        <v>15.41890379</v>
      </c>
      <c r="AL19" s="168">
        <v>15.948836480000001</v>
      </c>
      <c r="AM19" s="168">
        <v>15.8394213</v>
      </c>
      <c r="AN19" s="168">
        <v>15.45187177</v>
      </c>
      <c r="AO19" s="168">
        <v>14.154644960000001</v>
      </c>
      <c r="AP19" s="168">
        <v>13.945958559999999</v>
      </c>
      <c r="AQ19" s="168">
        <v>13.81255691</v>
      </c>
      <c r="AR19" s="168">
        <v>12.891788180000001</v>
      </c>
      <c r="AS19" s="168">
        <v>12.89912868</v>
      </c>
      <c r="AT19" s="168">
        <v>12.36608455</v>
      </c>
      <c r="AU19" s="168">
        <v>12.381870899999999</v>
      </c>
      <c r="AV19" s="168">
        <v>11.74035737</v>
      </c>
      <c r="AW19" s="168">
        <v>11.159829999999999</v>
      </c>
      <c r="AX19" s="168">
        <v>11.32414</v>
      </c>
      <c r="AY19" s="258">
        <v>11.149089999999999</v>
      </c>
      <c r="AZ19" s="258">
        <v>11.175660000000001</v>
      </c>
      <c r="BA19" s="258">
        <v>11.09882</v>
      </c>
      <c r="BB19" s="258">
        <v>11.326510000000001</v>
      </c>
      <c r="BC19" s="258">
        <v>11.2743</v>
      </c>
      <c r="BD19" s="258">
        <v>11.220829999999999</v>
      </c>
      <c r="BE19" s="258">
        <v>11.215389999999999</v>
      </c>
      <c r="BF19" s="258">
        <v>11.37303</v>
      </c>
      <c r="BG19" s="258">
        <v>11.207090000000001</v>
      </c>
      <c r="BH19" s="258">
        <v>10.5456</v>
      </c>
      <c r="BI19" s="258">
        <v>10.20417</v>
      </c>
      <c r="BJ19" s="258">
        <v>10.65701</v>
      </c>
      <c r="BK19" s="258">
        <v>10.68731</v>
      </c>
      <c r="BL19" s="258">
        <v>10.811059999999999</v>
      </c>
      <c r="BM19" s="258">
        <v>10.80392</v>
      </c>
      <c r="BN19" s="258">
        <v>11.111269999999999</v>
      </c>
      <c r="BO19" s="258">
        <v>11.1775</v>
      </c>
      <c r="BP19" s="258">
        <v>11.258190000000001</v>
      </c>
      <c r="BQ19" s="258">
        <v>11.33675</v>
      </c>
      <c r="BR19" s="258">
        <v>11.53097</v>
      </c>
      <c r="BS19" s="258">
        <v>11.390549999999999</v>
      </c>
      <c r="BT19" s="258">
        <v>10.74301</v>
      </c>
      <c r="BU19" s="258">
        <v>10.391640000000001</v>
      </c>
      <c r="BV19" s="258">
        <v>10.835839999999999</v>
      </c>
    </row>
    <row r="20" spans="1:74" ht="11.15" customHeight="1" x14ac:dyDescent="0.25">
      <c r="A20" s="67" t="s">
        <v>632</v>
      </c>
      <c r="B20" s="148" t="s">
        <v>443</v>
      </c>
      <c r="C20" s="168">
        <v>7.8976232120000001</v>
      </c>
      <c r="D20" s="168">
        <v>7.7586788589999998</v>
      </c>
      <c r="E20" s="168">
        <v>7.9587758500000003</v>
      </c>
      <c r="F20" s="168">
        <v>7.2569609560000004</v>
      </c>
      <c r="G20" s="168">
        <v>6.838145183</v>
      </c>
      <c r="H20" s="168">
        <v>6.7712460940000003</v>
      </c>
      <c r="I20" s="168">
        <v>6.8113600529999996</v>
      </c>
      <c r="J20" s="168">
        <v>6.5149590829999999</v>
      </c>
      <c r="K20" s="168">
        <v>6.8662545179999999</v>
      </c>
      <c r="L20" s="168">
        <v>6.9806896480000002</v>
      </c>
      <c r="M20" s="168">
        <v>7.2254642909999998</v>
      </c>
      <c r="N20" s="168">
        <v>7.7345386549999997</v>
      </c>
      <c r="O20" s="168">
        <v>7.8006100639999998</v>
      </c>
      <c r="P20" s="168">
        <v>7.8361518590000001</v>
      </c>
      <c r="Q20" s="168">
        <v>8.1805498300000004</v>
      </c>
      <c r="R20" s="168">
        <v>8.1959875970000002</v>
      </c>
      <c r="S20" s="168">
        <v>7.8748820530000003</v>
      </c>
      <c r="T20" s="168">
        <v>7.7410072400000001</v>
      </c>
      <c r="U20" s="168">
        <v>7.9436002820000002</v>
      </c>
      <c r="V20" s="168">
        <v>7.9445554080000003</v>
      </c>
      <c r="W20" s="168">
        <v>11.7396545</v>
      </c>
      <c r="X20" s="168">
        <v>9.4080693400000008</v>
      </c>
      <c r="Y20" s="168">
        <v>10.049375619999999</v>
      </c>
      <c r="Z20" s="168">
        <v>10.45570412</v>
      </c>
      <c r="AA20" s="168">
        <v>10.200384140000001</v>
      </c>
      <c r="AB20" s="168">
        <v>10.495671140000001</v>
      </c>
      <c r="AC20" s="168">
        <v>10.35060616</v>
      </c>
      <c r="AD20" s="168">
        <v>10.15038302</v>
      </c>
      <c r="AE20" s="168">
        <v>10.75129012</v>
      </c>
      <c r="AF20" s="168">
        <v>11.94497761</v>
      </c>
      <c r="AG20" s="168">
        <v>11.078588420000001</v>
      </c>
      <c r="AH20" s="168">
        <v>11.559318680000001</v>
      </c>
      <c r="AI20" s="168">
        <v>13.4822943</v>
      </c>
      <c r="AJ20" s="168">
        <v>11.89712514</v>
      </c>
      <c r="AK20" s="168">
        <v>11.51350148</v>
      </c>
      <c r="AL20" s="168">
        <v>12.27326777</v>
      </c>
      <c r="AM20" s="168">
        <v>12.540571440000001</v>
      </c>
      <c r="AN20" s="168">
        <v>11.960396960000001</v>
      </c>
      <c r="AO20" s="168">
        <v>11.255569080000001</v>
      </c>
      <c r="AP20" s="168">
        <v>10.12327084</v>
      </c>
      <c r="AQ20" s="168">
        <v>8.8167215920000004</v>
      </c>
      <c r="AR20" s="168">
        <v>8.3989308119999997</v>
      </c>
      <c r="AS20" s="168">
        <v>7.9636477040000004</v>
      </c>
      <c r="AT20" s="168">
        <v>8.1926886430000003</v>
      </c>
      <c r="AU20" s="168">
        <v>8.0190104719999997</v>
      </c>
      <c r="AV20" s="168">
        <v>9.0880589860000001</v>
      </c>
      <c r="AW20" s="168">
        <v>8.7649779999999993</v>
      </c>
      <c r="AX20" s="168">
        <v>8.8506420000000006</v>
      </c>
      <c r="AY20" s="258">
        <v>8.9147759999999998</v>
      </c>
      <c r="AZ20" s="258">
        <v>8.7075800000000001</v>
      </c>
      <c r="BA20" s="258">
        <v>8.5478400000000008</v>
      </c>
      <c r="BB20" s="258">
        <v>7.8908860000000001</v>
      </c>
      <c r="BC20" s="258">
        <v>7.5726599999999999</v>
      </c>
      <c r="BD20" s="258">
        <v>7.3886909999999997</v>
      </c>
      <c r="BE20" s="258">
        <v>7.0653709999999998</v>
      </c>
      <c r="BF20" s="258">
        <v>6.7769380000000004</v>
      </c>
      <c r="BG20" s="258">
        <v>7.5462590000000001</v>
      </c>
      <c r="BH20" s="258">
        <v>7.2466090000000003</v>
      </c>
      <c r="BI20" s="258">
        <v>7.4342430000000004</v>
      </c>
      <c r="BJ20" s="258">
        <v>8.0253700000000006</v>
      </c>
      <c r="BK20" s="258">
        <v>8.4244959999999995</v>
      </c>
      <c r="BL20" s="258">
        <v>8.3717710000000007</v>
      </c>
      <c r="BM20" s="258">
        <v>8.3132940000000008</v>
      </c>
      <c r="BN20" s="258">
        <v>7.7607850000000003</v>
      </c>
      <c r="BO20" s="258">
        <v>7.5893439999999996</v>
      </c>
      <c r="BP20" s="258">
        <v>7.5615889999999997</v>
      </c>
      <c r="BQ20" s="258">
        <v>7.3175499999999998</v>
      </c>
      <c r="BR20" s="258">
        <v>7.0431999999999997</v>
      </c>
      <c r="BS20" s="258">
        <v>7.815436</v>
      </c>
      <c r="BT20" s="258">
        <v>7.5073530000000002</v>
      </c>
      <c r="BU20" s="258">
        <v>7.6593489999999997</v>
      </c>
      <c r="BV20" s="258">
        <v>8.2226959999999991</v>
      </c>
    </row>
    <row r="21" spans="1:74" ht="11.15" customHeight="1" x14ac:dyDescent="0.25">
      <c r="A21" s="67" t="s">
        <v>633</v>
      </c>
      <c r="B21" s="149" t="s">
        <v>414</v>
      </c>
      <c r="C21" s="168">
        <v>5.7300329159999999</v>
      </c>
      <c r="D21" s="168">
        <v>5.6066080569999999</v>
      </c>
      <c r="E21" s="168">
        <v>5.8943313909999997</v>
      </c>
      <c r="F21" s="168">
        <v>5.8640354549999998</v>
      </c>
      <c r="G21" s="168">
        <v>6.8738770599999999</v>
      </c>
      <c r="H21" s="168">
        <v>9.5290934689999993</v>
      </c>
      <c r="I21" s="168">
        <v>8.8239402699999996</v>
      </c>
      <c r="J21" s="168">
        <v>9.0366959579999993</v>
      </c>
      <c r="K21" s="168">
        <v>8.4947285990000001</v>
      </c>
      <c r="L21" s="168">
        <v>6.5316382040000001</v>
      </c>
      <c r="M21" s="168">
        <v>6.4077101819999998</v>
      </c>
      <c r="N21" s="168">
        <v>5.9289883090000002</v>
      </c>
      <c r="O21" s="168">
        <v>5.8646258930000004</v>
      </c>
      <c r="P21" s="168">
        <v>5.9426529940000004</v>
      </c>
      <c r="Q21" s="168">
        <v>6.7867909180000003</v>
      </c>
      <c r="R21" s="168">
        <v>7.6472059610000001</v>
      </c>
      <c r="S21" s="168">
        <v>9.0120627800000008</v>
      </c>
      <c r="T21" s="168">
        <v>10.935369100000001</v>
      </c>
      <c r="U21" s="168">
        <v>10.58893014</v>
      </c>
      <c r="V21" s="168">
        <v>11.26032728</v>
      </c>
      <c r="W21" s="168">
        <v>11.313526449999999</v>
      </c>
      <c r="X21" s="168">
        <v>9.8594183320000006</v>
      </c>
      <c r="Y21" s="168">
        <v>8.4071018879999997</v>
      </c>
      <c r="Z21" s="168">
        <v>8.5373028190000007</v>
      </c>
      <c r="AA21" s="168">
        <v>7.9433720409999999</v>
      </c>
      <c r="AB21" s="168">
        <v>8.2877852329999993</v>
      </c>
      <c r="AC21" s="168">
        <v>8.4627532159999994</v>
      </c>
      <c r="AD21" s="168">
        <v>9.3787581689999993</v>
      </c>
      <c r="AE21" s="168">
        <v>11.80829526</v>
      </c>
      <c r="AF21" s="168">
        <v>14.6079208</v>
      </c>
      <c r="AG21" s="168">
        <v>13.8002184</v>
      </c>
      <c r="AH21" s="168">
        <v>16.621668320000001</v>
      </c>
      <c r="AI21" s="168">
        <v>15.22931342</v>
      </c>
      <c r="AJ21" s="168">
        <v>11.77318447</v>
      </c>
      <c r="AK21" s="168">
        <v>10.3221911</v>
      </c>
      <c r="AL21" s="168">
        <v>10.030120849999999</v>
      </c>
      <c r="AM21" s="168">
        <v>9.7397830800000005</v>
      </c>
      <c r="AN21" s="168">
        <v>9.2666187270000009</v>
      </c>
      <c r="AO21" s="168">
        <v>8.4967849110000007</v>
      </c>
      <c r="AP21" s="168">
        <v>7.9176850710000002</v>
      </c>
      <c r="AQ21" s="168">
        <v>8.8986626310000005</v>
      </c>
      <c r="AR21" s="168">
        <v>10.15791259</v>
      </c>
      <c r="AS21" s="168">
        <v>10.58923849</v>
      </c>
      <c r="AT21" s="168">
        <v>10.91396164</v>
      </c>
      <c r="AU21" s="168">
        <v>10.63860206</v>
      </c>
      <c r="AV21" s="168">
        <v>8.2617710849999995</v>
      </c>
      <c r="AW21" s="168">
        <v>7.1353049999999998</v>
      </c>
      <c r="AX21" s="168">
        <v>7.1906460000000001</v>
      </c>
      <c r="AY21" s="258">
        <v>6.5906900000000004</v>
      </c>
      <c r="AZ21" s="258">
        <v>6.6924200000000003</v>
      </c>
      <c r="BA21" s="258">
        <v>6.5943849999999999</v>
      </c>
      <c r="BB21" s="258">
        <v>6.855899</v>
      </c>
      <c r="BC21" s="258">
        <v>7.6664640000000004</v>
      </c>
      <c r="BD21" s="258">
        <v>9.1657960000000003</v>
      </c>
      <c r="BE21" s="258">
        <v>9.0783140000000007</v>
      </c>
      <c r="BF21" s="258">
        <v>9.4933779999999999</v>
      </c>
      <c r="BG21" s="258">
        <v>8.8542509999999996</v>
      </c>
      <c r="BH21" s="258">
        <v>7.0014770000000004</v>
      </c>
      <c r="BI21" s="258">
        <v>6.3669019999999996</v>
      </c>
      <c r="BJ21" s="258">
        <v>6.3473889999999997</v>
      </c>
      <c r="BK21" s="258">
        <v>6.4019190000000004</v>
      </c>
      <c r="BL21" s="258">
        <v>6.3129379999999999</v>
      </c>
      <c r="BM21" s="258">
        <v>6.5455100000000002</v>
      </c>
      <c r="BN21" s="258">
        <v>6.7476209999999996</v>
      </c>
      <c r="BO21" s="258">
        <v>7.8786500000000004</v>
      </c>
      <c r="BP21" s="258">
        <v>9.4280670000000004</v>
      </c>
      <c r="BQ21" s="258">
        <v>9.4384560000000004</v>
      </c>
      <c r="BR21" s="258">
        <v>9.7858719999999995</v>
      </c>
      <c r="BS21" s="258">
        <v>9.1870290000000008</v>
      </c>
      <c r="BT21" s="258">
        <v>7.2756699999999999</v>
      </c>
      <c r="BU21" s="258">
        <v>6.6075249999999999</v>
      </c>
      <c r="BV21" s="258">
        <v>6.5562560000000003</v>
      </c>
    </row>
    <row r="22" spans="1:74" ht="11.15" customHeight="1" x14ac:dyDescent="0.25">
      <c r="A22" s="67" t="s">
        <v>634</v>
      </c>
      <c r="B22" s="149" t="s">
        <v>415</v>
      </c>
      <c r="C22" s="168">
        <v>6.0715101919999999</v>
      </c>
      <c r="D22" s="168">
        <v>5.8862960449999999</v>
      </c>
      <c r="E22" s="168">
        <v>5.9407180750000004</v>
      </c>
      <c r="F22" s="168">
        <v>5.96957644</v>
      </c>
      <c r="G22" s="168">
        <v>6.9677815440000002</v>
      </c>
      <c r="H22" s="168">
        <v>7.6779744360000004</v>
      </c>
      <c r="I22" s="168">
        <v>8.4566874480000003</v>
      </c>
      <c r="J22" s="168">
        <v>8.0879039719999994</v>
      </c>
      <c r="K22" s="168">
        <v>8.1006287730000004</v>
      </c>
      <c r="L22" s="168">
        <v>6.4111436919999996</v>
      </c>
      <c r="M22" s="168">
        <v>6.777767227</v>
      </c>
      <c r="N22" s="168">
        <v>6.4850737909999996</v>
      </c>
      <c r="O22" s="168">
        <v>6.0622340039999996</v>
      </c>
      <c r="P22" s="168">
        <v>6.3484576410000004</v>
      </c>
      <c r="Q22" s="168">
        <v>6.7890606279999997</v>
      </c>
      <c r="R22" s="168">
        <v>7.1949539680000001</v>
      </c>
      <c r="S22" s="168">
        <v>7.8301199830000003</v>
      </c>
      <c r="T22" s="168">
        <v>8.9603753200000007</v>
      </c>
      <c r="U22" s="168">
        <v>9.7157443919999995</v>
      </c>
      <c r="V22" s="168">
        <v>10.19228524</v>
      </c>
      <c r="W22" s="168">
        <v>10.25289214</v>
      </c>
      <c r="X22" s="168">
        <v>10.48403821</v>
      </c>
      <c r="Y22" s="168">
        <v>9.9476382129999994</v>
      </c>
      <c r="Z22" s="168">
        <v>10.024772929999999</v>
      </c>
      <c r="AA22" s="168">
        <v>10.059184889999999</v>
      </c>
      <c r="AB22" s="168">
        <v>9.8521180659999992</v>
      </c>
      <c r="AC22" s="168">
        <v>9.9924883389999994</v>
      </c>
      <c r="AD22" s="168">
        <v>9.9456828690000005</v>
      </c>
      <c r="AE22" s="168">
        <v>12.562364970000001</v>
      </c>
      <c r="AF22" s="168">
        <v>14.48828058</v>
      </c>
      <c r="AG22" s="168">
        <v>14.088442260000001</v>
      </c>
      <c r="AH22" s="168">
        <v>14.940989460000001</v>
      </c>
      <c r="AI22" s="168">
        <v>14.934757019999999</v>
      </c>
      <c r="AJ22" s="168">
        <v>11.594343650000001</v>
      </c>
      <c r="AK22" s="168">
        <v>10.130672540000001</v>
      </c>
      <c r="AL22" s="168">
        <v>11.308806110000001</v>
      </c>
      <c r="AM22" s="168">
        <v>11.78455436</v>
      </c>
      <c r="AN22" s="168">
        <v>11.97925437</v>
      </c>
      <c r="AO22" s="168">
        <v>10.891096320000001</v>
      </c>
      <c r="AP22" s="168">
        <v>10.52341448</v>
      </c>
      <c r="AQ22" s="168">
        <v>12.7368734</v>
      </c>
      <c r="AR22" s="168">
        <v>11.80393282</v>
      </c>
      <c r="AS22" s="168">
        <v>12.102059990000001</v>
      </c>
      <c r="AT22" s="168">
        <v>11.753367450000001</v>
      </c>
      <c r="AU22" s="168">
        <v>11.489811169999999</v>
      </c>
      <c r="AV22" s="168">
        <v>9.4293797789999996</v>
      </c>
      <c r="AW22" s="168">
        <v>8.6760219999999997</v>
      </c>
      <c r="AX22" s="168">
        <v>8.7504559999999998</v>
      </c>
      <c r="AY22" s="258">
        <v>8.5369630000000001</v>
      </c>
      <c r="AZ22" s="258">
        <v>8.3848950000000002</v>
      </c>
      <c r="BA22" s="258">
        <v>8.1550759999999993</v>
      </c>
      <c r="BB22" s="258">
        <v>8.0142720000000001</v>
      </c>
      <c r="BC22" s="258">
        <v>8.7604050000000004</v>
      </c>
      <c r="BD22" s="258">
        <v>9.3767790000000009</v>
      </c>
      <c r="BE22" s="258">
        <v>9.57498</v>
      </c>
      <c r="BF22" s="258">
        <v>9.5161840000000009</v>
      </c>
      <c r="BG22" s="258">
        <v>9.0542829999999999</v>
      </c>
      <c r="BH22" s="258">
        <v>7.4798090000000004</v>
      </c>
      <c r="BI22" s="258">
        <v>7.036626</v>
      </c>
      <c r="BJ22" s="258">
        <v>7.2068159999999999</v>
      </c>
      <c r="BK22" s="258">
        <v>7.3213590000000002</v>
      </c>
      <c r="BL22" s="258">
        <v>7.3915920000000002</v>
      </c>
      <c r="BM22" s="258">
        <v>7.3326799999999999</v>
      </c>
      <c r="BN22" s="258">
        <v>7.3597830000000002</v>
      </c>
      <c r="BO22" s="258">
        <v>8.3068000000000008</v>
      </c>
      <c r="BP22" s="258">
        <v>9.1316039999999994</v>
      </c>
      <c r="BQ22" s="258">
        <v>9.4701889999999995</v>
      </c>
      <c r="BR22" s="258">
        <v>9.4890159999999995</v>
      </c>
      <c r="BS22" s="258">
        <v>9.0864060000000002</v>
      </c>
      <c r="BT22" s="258">
        <v>7.5536370000000002</v>
      </c>
      <c r="BU22" s="258">
        <v>7.1211080000000004</v>
      </c>
      <c r="BV22" s="258">
        <v>7.3010650000000004</v>
      </c>
    </row>
    <row r="23" spans="1:74" ht="11.15" customHeight="1" x14ac:dyDescent="0.25">
      <c r="A23" s="67" t="s">
        <v>635</v>
      </c>
      <c r="B23" s="149" t="s">
        <v>416</v>
      </c>
      <c r="C23" s="168">
        <v>8.6098414479999992</v>
      </c>
      <c r="D23" s="168">
        <v>8.203491777</v>
      </c>
      <c r="E23" s="168">
        <v>8.7701137500000002</v>
      </c>
      <c r="F23" s="168">
        <v>9.0906365440000005</v>
      </c>
      <c r="G23" s="168">
        <v>9.2191041850000008</v>
      </c>
      <c r="H23" s="168">
        <v>9.3805834029999993</v>
      </c>
      <c r="I23" s="168">
        <v>9.7744815939999992</v>
      </c>
      <c r="J23" s="168">
        <v>9.4021410929999991</v>
      </c>
      <c r="K23" s="168">
        <v>9.4525525649999995</v>
      </c>
      <c r="L23" s="168">
        <v>9.5976255520000002</v>
      </c>
      <c r="M23" s="168">
        <v>9.3930210209999991</v>
      </c>
      <c r="N23" s="168">
        <v>8.2979728730000009</v>
      </c>
      <c r="O23" s="168">
        <v>8.4842522739999993</v>
      </c>
      <c r="P23" s="168">
        <v>8.5753807210000002</v>
      </c>
      <c r="Q23" s="168">
        <v>9.4400855010000004</v>
      </c>
      <c r="R23" s="168">
        <v>9.4283661999999993</v>
      </c>
      <c r="S23" s="168">
        <v>10.033027540000001</v>
      </c>
      <c r="T23" s="168">
        <v>10.37899779</v>
      </c>
      <c r="U23" s="168">
        <v>10.46602684</v>
      </c>
      <c r="V23" s="168">
        <v>10.29935805</v>
      </c>
      <c r="W23" s="168">
        <v>10.627629150000001</v>
      </c>
      <c r="X23" s="168">
        <v>10.937250199999999</v>
      </c>
      <c r="Y23" s="168">
        <v>10.9082647</v>
      </c>
      <c r="Z23" s="168">
        <v>11.554514530000001</v>
      </c>
      <c r="AA23" s="168">
        <v>10.13311245</v>
      </c>
      <c r="AB23" s="168">
        <v>11.3028668</v>
      </c>
      <c r="AC23" s="168">
        <v>11.17958956</v>
      </c>
      <c r="AD23" s="168">
        <v>11.298994410000001</v>
      </c>
      <c r="AE23" s="168">
        <v>12.14965604</v>
      </c>
      <c r="AF23" s="168">
        <v>14.01510976</v>
      </c>
      <c r="AG23" s="168">
        <v>14.03666722</v>
      </c>
      <c r="AH23" s="168">
        <v>14.10099449</v>
      </c>
      <c r="AI23" s="168">
        <v>14.57837176</v>
      </c>
      <c r="AJ23" s="168">
        <v>13.640249669999999</v>
      </c>
      <c r="AK23" s="168">
        <v>13.59810321</v>
      </c>
      <c r="AL23" s="168">
        <v>12.59723185</v>
      </c>
      <c r="AM23" s="168">
        <v>14.27397055</v>
      </c>
      <c r="AN23" s="168">
        <v>13.122391739999999</v>
      </c>
      <c r="AO23" s="168">
        <v>11.18874585</v>
      </c>
      <c r="AP23" s="168">
        <v>11.367041820000001</v>
      </c>
      <c r="AQ23" s="168">
        <v>10.938507250000001</v>
      </c>
      <c r="AR23" s="168">
        <v>11.49529609</v>
      </c>
      <c r="AS23" s="168">
        <v>11.46622947</v>
      </c>
      <c r="AT23" s="168">
        <v>11.39544753</v>
      </c>
      <c r="AU23" s="168">
        <v>11.321818260000001</v>
      </c>
      <c r="AV23" s="168">
        <v>10.78350169</v>
      </c>
      <c r="AW23" s="168">
        <v>10.191229999999999</v>
      </c>
      <c r="AX23" s="168">
        <v>9.8596679999999992</v>
      </c>
      <c r="AY23" s="258">
        <v>9.4243279999999992</v>
      </c>
      <c r="AZ23" s="258">
        <v>9.4732090000000007</v>
      </c>
      <c r="BA23" s="258">
        <v>9.3372569999999993</v>
      </c>
      <c r="BB23" s="258">
        <v>9.7275650000000002</v>
      </c>
      <c r="BC23" s="258">
        <v>9.8104230000000001</v>
      </c>
      <c r="BD23" s="258">
        <v>10.19445</v>
      </c>
      <c r="BE23" s="258">
        <v>10.203749999999999</v>
      </c>
      <c r="BF23" s="258">
        <v>9.8676779999999997</v>
      </c>
      <c r="BG23" s="258">
        <v>9.8697029999999994</v>
      </c>
      <c r="BH23" s="258">
        <v>9.4262800000000002</v>
      </c>
      <c r="BI23" s="258">
        <v>9.2797490000000007</v>
      </c>
      <c r="BJ23" s="258">
        <v>9.0759430000000005</v>
      </c>
      <c r="BK23" s="258">
        <v>9.2252170000000007</v>
      </c>
      <c r="BL23" s="258">
        <v>9.0134559999999997</v>
      </c>
      <c r="BM23" s="258">
        <v>8.9516159999999996</v>
      </c>
      <c r="BN23" s="258">
        <v>9.4297950000000004</v>
      </c>
      <c r="BO23" s="258">
        <v>9.6349309999999999</v>
      </c>
      <c r="BP23" s="258">
        <v>10.15333</v>
      </c>
      <c r="BQ23" s="258">
        <v>10.2491</v>
      </c>
      <c r="BR23" s="258">
        <v>9.9542260000000002</v>
      </c>
      <c r="BS23" s="258">
        <v>9.9860939999999996</v>
      </c>
      <c r="BT23" s="258">
        <v>9.562951</v>
      </c>
      <c r="BU23" s="258">
        <v>9.4163619999999995</v>
      </c>
      <c r="BV23" s="258">
        <v>9.2119180000000007</v>
      </c>
    </row>
    <row r="24" spans="1:74" ht="11.15" customHeight="1" x14ac:dyDescent="0.25">
      <c r="A24" s="67" t="s">
        <v>636</v>
      </c>
      <c r="B24" s="149" t="s">
        <v>417</v>
      </c>
      <c r="C24" s="168">
        <v>8.5393907969999994</v>
      </c>
      <c r="D24" s="168">
        <v>8.1228863479999998</v>
      </c>
      <c r="E24" s="168">
        <v>8.4172391090000005</v>
      </c>
      <c r="F24" s="168">
        <v>8.6864697080000006</v>
      </c>
      <c r="G24" s="168">
        <v>9.5699089789999991</v>
      </c>
      <c r="H24" s="168">
        <v>9.6034040330000003</v>
      </c>
      <c r="I24" s="168">
        <v>10.03592886</v>
      </c>
      <c r="J24" s="168">
        <v>10.33311183</v>
      </c>
      <c r="K24" s="168">
        <v>10.30860983</v>
      </c>
      <c r="L24" s="168">
        <v>9.4730954779999994</v>
      </c>
      <c r="M24" s="168">
        <v>9.3309550290000001</v>
      </c>
      <c r="N24" s="168">
        <v>8.0567080359999999</v>
      </c>
      <c r="O24" s="168">
        <v>8.3869805759999991</v>
      </c>
      <c r="P24" s="168">
        <v>7.8994985440000001</v>
      </c>
      <c r="Q24" s="168">
        <v>8.8096672490000003</v>
      </c>
      <c r="R24" s="168">
        <v>9.3796646460000002</v>
      </c>
      <c r="S24" s="168">
        <v>10.131913450000001</v>
      </c>
      <c r="T24" s="168">
        <v>10.653682870000001</v>
      </c>
      <c r="U24" s="168">
        <v>11.27334299</v>
      </c>
      <c r="V24" s="168">
        <v>12.51118666</v>
      </c>
      <c r="W24" s="168">
        <v>12.09927646</v>
      </c>
      <c r="X24" s="168">
        <v>12.144598589999999</v>
      </c>
      <c r="Y24" s="168">
        <v>11.24309206</v>
      </c>
      <c r="Z24" s="168">
        <v>12.087191150000001</v>
      </c>
      <c r="AA24" s="168">
        <v>10.19625724</v>
      </c>
      <c r="AB24" s="168">
        <v>10.12881857</v>
      </c>
      <c r="AC24" s="168">
        <v>10.812381159999999</v>
      </c>
      <c r="AD24" s="168">
        <v>10.928576120000001</v>
      </c>
      <c r="AE24" s="168">
        <v>13.73257094</v>
      </c>
      <c r="AF24" s="168">
        <v>14.92607619</v>
      </c>
      <c r="AG24" s="168">
        <v>16.043094050000001</v>
      </c>
      <c r="AH24" s="168">
        <v>14.88871962</v>
      </c>
      <c r="AI24" s="168">
        <v>15.59446997</v>
      </c>
      <c r="AJ24" s="168">
        <v>14.95189631</v>
      </c>
      <c r="AK24" s="168">
        <v>13.615466899999999</v>
      </c>
      <c r="AL24" s="168">
        <v>12.576869739999999</v>
      </c>
      <c r="AM24" s="168">
        <v>12.64147917</v>
      </c>
      <c r="AN24" s="168">
        <v>12.00102517</v>
      </c>
      <c r="AO24" s="168">
        <v>10.728483430000001</v>
      </c>
      <c r="AP24" s="168">
        <v>10.641908709999999</v>
      </c>
      <c r="AQ24" s="168">
        <v>10.92713958</v>
      </c>
      <c r="AR24" s="168">
        <v>11.43462761</v>
      </c>
      <c r="AS24" s="168">
        <v>11.81488826</v>
      </c>
      <c r="AT24" s="168">
        <v>12.18994575</v>
      </c>
      <c r="AU24" s="168">
        <v>11.433269879999999</v>
      </c>
      <c r="AV24" s="168">
        <v>11.156129979999999</v>
      </c>
      <c r="AW24" s="168">
        <v>10.08831</v>
      </c>
      <c r="AX24" s="168">
        <v>9.4659309999999994</v>
      </c>
      <c r="AY24" s="258">
        <v>8.7831890000000001</v>
      </c>
      <c r="AZ24" s="258">
        <v>8.3717059999999996</v>
      </c>
      <c r="BA24" s="258">
        <v>8.4501010000000001</v>
      </c>
      <c r="BB24" s="258">
        <v>8.8920689999999993</v>
      </c>
      <c r="BC24" s="258">
        <v>9.6474969999999995</v>
      </c>
      <c r="BD24" s="258">
        <v>10.097910000000001</v>
      </c>
      <c r="BE24" s="258">
        <v>10.40405</v>
      </c>
      <c r="BF24" s="258">
        <v>10.473140000000001</v>
      </c>
      <c r="BG24" s="258">
        <v>10.287890000000001</v>
      </c>
      <c r="BH24" s="258">
        <v>9.8570620000000009</v>
      </c>
      <c r="BI24" s="258">
        <v>9.1577079999999995</v>
      </c>
      <c r="BJ24" s="258">
        <v>8.8757549999999998</v>
      </c>
      <c r="BK24" s="258">
        <v>8.8315900000000003</v>
      </c>
      <c r="BL24" s="258">
        <v>8.4744600000000005</v>
      </c>
      <c r="BM24" s="258">
        <v>8.563008</v>
      </c>
      <c r="BN24" s="258">
        <v>9.0359599999999993</v>
      </c>
      <c r="BO24" s="258">
        <v>9.8826020000000003</v>
      </c>
      <c r="BP24" s="258">
        <v>10.44553</v>
      </c>
      <c r="BQ24" s="258">
        <v>10.790559999999999</v>
      </c>
      <c r="BR24" s="258">
        <v>10.8377</v>
      </c>
      <c r="BS24" s="258">
        <v>10.62772</v>
      </c>
      <c r="BT24" s="258">
        <v>10.169549999999999</v>
      </c>
      <c r="BU24" s="258">
        <v>9.4234729999999995</v>
      </c>
      <c r="BV24" s="258">
        <v>9.1102550000000004</v>
      </c>
    </row>
    <row r="25" spans="1:74" ht="11.15" customHeight="1" x14ac:dyDescent="0.25">
      <c r="A25" s="67" t="s">
        <v>637</v>
      </c>
      <c r="B25" s="149" t="s">
        <v>418</v>
      </c>
      <c r="C25" s="168">
        <v>6.1584389389999998</v>
      </c>
      <c r="D25" s="168">
        <v>5.8007072559999999</v>
      </c>
      <c r="E25" s="168">
        <v>6.1543130509999999</v>
      </c>
      <c r="F25" s="168">
        <v>6.4446405139999996</v>
      </c>
      <c r="G25" s="168">
        <v>7.3476780829999999</v>
      </c>
      <c r="H25" s="168">
        <v>8.4096937430000001</v>
      </c>
      <c r="I25" s="168">
        <v>7.7389182600000002</v>
      </c>
      <c r="J25" s="168">
        <v>8.1846597560000003</v>
      </c>
      <c r="K25" s="168">
        <v>8.5202941919999997</v>
      </c>
      <c r="L25" s="168">
        <v>7.6146157800000003</v>
      </c>
      <c r="M25" s="168">
        <v>7.9034783969999998</v>
      </c>
      <c r="N25" s="168">
        <v>7.1513079859999999</v>
      </c>
      <c r="O25" s="168">
        <v>6.9643052230000002</v>
      </c>
      <c r="P25" s="168">
        <v>6.7519844549999997</v>
      </c>
      <c r="Q25" s="168">
        <v>7.0280992449999999</v>
      </c>
      <c r="R25" s="168">
        <v>8.1103237640000003</v>
      </c>
      <c r="S25" s="168">
        <v>8.9046759130000002</v>
      </c>
      <c r="T25" s="168">
        <v>9.1693352669999992</v>
      </c>
      <c r="U25" s="168">
        <v>9.783668338</v>
      </c>
      <c r="V25" s="168">
        <v>10.4052606</v>
      </c>
      <c r="W25" s="168">
        <v>10.536068739999999</v>
      </c>
      <c r="X25" s="168">
        <v>11.29837171</v>
      </c>
      <c r="Y25" s="168">
        <v>11.043368299999999</v>
      </c>
      <c r="Z25" s="168">
        <v>10.753775259999999</v>
      </c>
      <c r="AA25" s="168">
        <v>9.7854201419999995</v>
      </c>
      <c r="AB25" s="168">
        <v>9.9193262749999995</v>
      </c>
      <c r="AC25" s="168">
        <v>10.256658590000001</v>
      </c>
      <c r="AD25" s="168">
        <v>11.610702180000001</v>
      </c>
      <c r="AE25" s="168">
        <v>13.152349470000001</v>
      </c>
      <c r="AF25" s="168">
        <v>13.76771555</v>
      </c>
      <c r="AG25" s="168">
        <v>13.76830161</v>
      </c>
      <c r="AH25" s="168">
        <v>15.409078620000001</v>
      </c>
      <c r="AI25" s="168">
        <v>15.267401120000001</v>
      </c>
      <c r="AJ25" s="168">
        <v>14.24768617</v>
      </c>
      <c r="AK25" s="168">
        <v>12.32333311</v>
      </c>
      <c r="AL25" s="168">
        <v>12.22091292</v>
      </c>
      <c r="AM25" s="168">
        <v>11.94102762</v>
      </c>
      <c r="AN25" s="168">
        <v>10.94748184</v>
      </c>
      <c r="AO25" s="168">
        <v>9.868149657</v>
      </c>
      <c r="AP25" s="168">
        <v>9.915572418</v>
      </c>
      <c r="AQ25" s="168">
        <v>9.5821039379999995</v>
      </c>
      <c r="AR25" s="168">
        <v>9.4745218199999997</v>
      </c>
      <c r="AS25" s="168">
        <v>10.234886489999999</v>
      </c>
      <c r="AT25" s="168">
        <v>10.59152976</v>
      </c>
      <c r="AU25" s="168">
        <v>10.282666669999999</v>
      </c>
      <c r="AV25" s="168">
        <v>10.13408141</v>
      </c>
      <c r="AW25" s="168">
        <v>8.9606460000000006</v>
      </c>
      <c r="AX25" s="168">
        <v>8.2349379999999996</v>
      </c>
      <c r="AY25" s="258">
        <v>7.5866389999999999</v>
      </c>
      <c r="AZ25" s="258">
        <v>7.3799869999999999</v>
      </c>
      <c r="BA25" s="258">
        <v>7.2850239999999999</v>
      </c>
      <c r="BB25" s="258">
        <v>7.6158149999999996</v>
      </c>
      <c r="BC25" s="258">
        <v>7.9954650000000003</v>
      </c>
      <c r="BD25" s="258">
        <v>8.1660140000000006</v>
      </c>
      <c r="BE25" s="258">
        <v>8.2558030000000002</v>
      </c>
      <c r="BF25" s="258">
        <v>8.6422109999999996</v>
      </c>
      <c r="BG25" s="258">
        <v>8.5565650000000009</v>
      </c>
      <c r="BH25" s="258">
        <v>8.3372639999999993</v>
      </c>
      <c r="BI25" s="258">
        <v>7.6429549999999997</v>
      </c>
      <c r="BJ25" s="258">
        <v>7.2875699999999997</v>
      </c>
      <c r="BK25" s="258">
        <v>7.1177830000000002</v>
      </c>
      <c r="BL25" s="258">
        <v>7.0651149999999996</v>
      </c>
      <c r="BM25" s="258">
        <v>7.0665449999999996</v>
      </c>
      <c r="BN25" s="258">
        <v>7.5019270000000002</v>
      </c>
      <c r="BO25" s="258">
        <v>8.0394699999999997</v>
      </c>
      <c r="BP25" s="258">
        <v>8.384328</v>
      </c>
      <c r="BQ25" s="258">
        <v>8.5651589999999995</v>
      </c>
      <c r="BR25" s="258">
        <v>8.9698890000000002</v>
      </c>
      <c r="BS25" s="258">
        <v>8.8897370000000002</v>
      </c>
      <c r="BT25" s="258">
        <v>8.6632379999999998</v>
      </c>
      <c r="BU25" s="258">
        <v>7.9323779999999999</v>
      </c>
      <c r="BV25" s="258">
        <v>7.5501329999999998</v>
      </c>
    </row>
    <row r="26" spans="1:74" ht="11.15" customHeight="1" x14ac:dyDescent="0.25">
      <c r="A26" s="67" t="s">
        <v>638</v>
      </c>
      <c r="B26" s="149" t="s">
        <v>419</v>
      </c>
      <c r="C26" s="168">
        <v>6.0679190219999999</v>
      </c>
      <c r="D26" s="168">
        <v>6.0243457100000004</v>
      </c>
      <c r="E26" s="168">
        <v>6.1239869779999996</v>
      </c>
      <c r="F26" s="168">
        <v>6.2879423440000002</v>
      </c>
      <c r="G26" s="168">
        <v>6.8479910139999998</v>
      </c>
      <c r="H26" s="168">
        <v>7.2578573339999997</v>
      </c>
      <c r="I26" s="168">
        <v>7.5263681619999998</v>
      </c>
      <c r="J26" s="168">
        <v>7.5780467030000001</v>
      </c>
      <c r="K26" s="168">
        <v>7.086680264</v>
      </c>
      <c r="L26" s="168">
        <v>6.6267565169999996</v>
      </c>
      <c r="M26" s="168">
        <v>6.362309142</v>
      </c>
      <c r="N26" s="168">
        <v>6.2933731479999997</v>
      </c>
      <c r="O26" s="168">
        <v>6.315638989</v>
      </c>
      <c r="P26" s="168">
        <v>6.438576243</v>
      </c>
      <c r="Q26" s="168">
        <v>6.6836153659999997</v>
      </c>
      <c r="R26" s="168">
        <v>7.3145125770000003</v>
      </c>
      <c r="S26" s="168">
        <v>7.9040685679999996</v>
      </c>
      <c r="T26" s="168">
        <v>8.1840860959999997</v>
      </c>
      <c r="U26" s="168">
        <v>8.8231591260000002</v>
      </c>
      <c r="V26" s="168">
        <v>9.331394908</v>
      </c>
      <c r="W26" s="168">
        <v>9.2500324319999994</v>
      </c>
      <c r="X26" s="168">
        <v>8.9092286759999997</v>
      </c>
      <c r="Y26" s="168">
        <v>8.9709144550000008</v>
      </c>
      <c r="Z26" s="168">
        <v>8.9088912439999994</v>
      </c>
      <c r="AA26" s="168">
        <v>8.7017827160000003</v>
      </c>
      <c r="AB26" s="168">
        <v>8.7406888289999998</v>
      </c>
      <c r="AC26" s="168">
        <v>8.9033266809999994</v>
      </c>
      <c r="AD26" s="168">
        <v>9.4654477860000004</v>
      </c>
      <c r="AE26" s="168">
        <v>9.9224122930000007</v>
      </c>
      <c r="AF26" s="168">
        <v>11.064327159999999</v>
      </c>
      <c r="AG26" s="168">
        <v>12.47346134</v>
      </c>
      <c r="AH26" s="168">
        <v>12.245519939999999</v>
      </c>
      <c r="AI26" s="168">
        <v>12.833608999999999</v>
      </c>
      <c r="AJ26" s="168">
        <v>12.44283356</v>
      </c>
      <c r="AK26" s="168">
        <v>11.438604120000001</v>
      </c>
      <c r="AL26" s="168">
        <v>10.7802364</v>
      </c>
      <c r="AM26" s="168">
        <v>10.945961929999999</v>
      </c>
      <c r="AN26" s="168">
        <v>11.081153029999999</v>
      </c>
      <c r="AO26" s="168">
        <v>10.21008928</v>
      </c>
      <c r="AP26" s="168">
        <v>10.237768839999999</v>
      </c>
      <c r="AQ26" s="168">
        <v>11.101677520000001</v>
      </c>
      <c r="AR26" s="168">
        <v>11.57570166</v>
      </c>
      <c r="AS26" s="168">
        <v>11.758141910000001</v>
      </c>
      <c r="AT26" s="168">
        <v>12.21407664</v>
      </c>
      <c r="AU26" s="168">
        <v>12.49095314</v>
      </c>
      <c r="AV26" s="168">
        <v>11.12005656</v>
      </c>
      <c r="AW26" s="168">
        <v>10.640169999999999</v>
      </c>
      <c r="AX26" s="168">
        <v>10.442869999999999</v>
      </c>
      <c r="AY26" s="258">
        <v>10.3248</v>
      </c>
      <c r="AZ26" s="258">
        <v>10.41154</v>
      </c>
      <c r="BA26" s="258">
        <v>10.41582</v>
      </c>
      <c r="BB26" s="258">
        <v>10.450089999999999</v>
      </c>
      <c r="BC26" s="258">
        <v>10.736660000000001</v>
      </c>
      <c r="BD26" s="258">
        <v>11.10195</v>
      </c>
      <c r="BE26" s="258">
        <v>11.46204</v>
      </c>
      <c r="BF26" s="258">
        <v>11.27327</v>
      </c>
      <c r="BG26" s="258">
        <v>11.068770000000001</v>
      </c>
      <c r="BH26" s="258">
        <v>10.345660000000001</v>
      </c>
      <c r="BI26" s="258">
        <v>9.8364069999999995</v>
      </c>
      <c r="BJ26" s="258">
        <v>9.5952839999999995</v>
      </c>
      <c r="BK26" s="258">
        <v>9.5996579999999998</v>
      </c>
      <c r="BL26" s="258">
        <v>9.7227730000000001</v>
      </c>
      <c r="BM26" s="258">
        <v>9.7541790000000006</v>
      </c>
      <c r="BN26" s="258">
        <v>9.8219100000000008</v>
      </c>
      <c r="BO26" s="258">
        <v>10.160030000000001</v>
      </c>
      <c r="BP26" s="258">
        <v>10.58775</v>
      </c>
      <c r="BQ26" s="258">
        <v>10.99588</v>
      </c>
      <c r="BR26" s="258">
        <v>10.839729999999999</v>
      </c>
      <c r="BS26" s="258">
        <v>10.664910000000001</v>
      </c>
      <c r="BT26" s="258">
        <v>9.9682580000000005</v>
      </c>
      <c r="BU26" s="258">
        <v>9.477328</v>
      </c>
      <c r="BV26" s="258">
        <v>9.2551799999999993</v>
      </c>
    </row>
    <row r="27" spans="1:74" ht="11.15" customHeight="1" x14ac:dyDescent="0.25">
      <c r="A27" s="67" t="s">
        <v>639</v>
      </c>
      <c r="B27" s="149" t="s">
        <v>420</v>
      </c>
      <c r="C27" s="168">
        <v>9.7094378379999995</v>
      </c>
      <c r="D27" s="168">
        <v>9.4400772229999994</v>
      </c>
      <c r="E27" s="168">
        <v>9.2414279449999999</v>
      </c>
      <c r="F27" s="168">
        <v>9.3416368090000006</v>
      </c>
      <c r="G27" s="168">
        <v>9.5314143130000009</v>
      </c>
      <c r="H27" s="168">
        <v>9.2327454259999993</v>
      </c>
      <c r="I27" s="168">
        <v>9.5161052339999994</v>
      </c>
      <c r="J27" s="168">
        <v>9.4638957149999996</v>
      </c>
      <c r="K27" s="168">
        <v>9.5722965720000008</v>
      </c>
      <c r="L27" s="168">
        <v>9.1588219930000001</v>
      </c>
      <c r="M27" s="168">
        <v>9.550433516</v>
      </c>
      <c r="N27" s="168">
        <v>9.9684019589999995</v>
      </c>
      <c r="O27" s="168">
        <v>10.719354510000001</v>
      </c>
      <c r="P27" s="168">
        <v>10.12907897</v>
      </c>
      <c r="Q27" s="168">
        <v>10.6366064</v>
      </c>
      <c r="R27" s="168">
        <v>10.65946853</v>
      </c>
      <c r="S27" s="168">
        <v>10.12774089</v>
      </c>
      <c r="T27" s="168">
        <v>10.88480758</v>
      </c>
      <c r="U27" s="168">
        <v>11.44695855</v>
      </c>
      <c r="V27" s="168">
        <v>11.42368763</v>
      </c>
      <c r="W27" s="168">
        <v>11.109720340000001</v>
      </c>
      <c r="X27" s="168">
        <v>11.319351449999999</v>
      </c>
      <c r="Y27" s="168">
        <v>12.03168488</v>
      </c>
      <c r="Z27" s="168">
        <v>12.60353769</v>
      </c>
      <c r="AA27" s="168">
        <v>13.680949379999999</v>
      </c>
      <c r="AB27" s="168">
        <v>12.672656870000001</v>
      </c>
      <c r="AC27" s="168">
        <v>12.761059059999999</v>
      </c>
      <c r="AD27" s="168">
        <v>12.444281999999999</v>
      </c>
      <c r="AE27" s="168">
        <v>13.365750589999999</v>
      </c>
      <c r="AF27" s="168">
        <v>15.608000369999999</v>
      </c>
      <c r="AG27" s="168">
        <v>14.963604180000001</v>
      </c>
      <c r="AH27" s="168">
        <v>15.82886543</v>
      </c>
      <c r="AI27" s="168">
        <v>15.796942319999999</v>
      </c>
      <c r="AJ27" s="168">
        <v>13.81662702</v>
      </c>
      <c r="AK27" s="168">
        <v>13.64667968</v>
      </c>
      <c r="AL27" s="168">
        <v>15.354285279999999</v>
      </c>
      <c r="AM27" s="168">
        <v>17.81270061</v>
      </c>
      <c r="AN27" s="168">
        <v>17.310782379999999</v>
      </c>
      <c r="AO27" s="168">
        <v>15.32871903</v>
      </c>
      <c r="AP27" s="168">
        <v>12.98516032</v>
      </c>
      <c r="AQ27" s="168">
        <v>12.2628982</v>
      </c>
      <c r="AR27" s="168">
        <v>12.432263109999999</v>
      </c>
      <c r="AS27" s="168">
        <v>13.093830349999999</v>
      </c>
      <c r="AT27" s="168">
        <v>13.79694115</v>
      </c>
      <c r="AU27" s="168">
        <v>13.5745533</v>
      </c>
      <c r="AV27" s="168">
        <v>12.80847496</v>
      </c>
      <c r="AW27" s="168">
        <v>12.559699999999999</v>
      </c>
      <c r="AX27" s="168">
        <v>12.75714</v>
      </c>
      <c r="AY27" s="258">
        <v>13.0715</v>
      </c>
      <c r="AZ27" s="258">
        <v>12.5289</v>
      </c>
      <c r="BA27" s="258">
        <v>12.20149</v>
      </c>
      <c r="BB27" s="258">
        <v>11.523490000000001</v>
      </c>
      <c r="BC27" s="258">
        <v>11.18665</v>
      </c>
      <c r="BD27" s="258">
        <v>11.46903</v>
      </c>
      <c r="BE27" s="258">
        <v>11.49361</v>
      </c>
      <c r="BF27" s="258">
        <v>11.43478</v>
      </c>
      <c r="BG27" s="258">
        <v>11.24208</v>
      </c>
      <c r="BH27" s="258">
        <v>10.57424</v>
      </c>
      <c r="BI27" s="258">
        <v>10.73617</v>
      </c>
      <c r="BJ27" s="258">
        <v>11.357950000000001</v>
      </c>
      <c r="BK27" s="258">
        <v>11.99137</v>
      </c>
      <c r="BL27" s="258">
        <v>11.644830000000001</v>
      </c>
      <c r="BM27" s="258">
        <v>11.470459999999999</v>
      </c>
      <c r="BN27" s="258">
        <v>10.94028</v>
      </c>
      <c r="BO27" s="258">
        <v>10.774850000000001</v>
      </c>
      <c r="BP27" s="258">
        <v>11.232139999999999</v>
      </c>
      <c r="BQ27" s="258">
        <v>11.375400000000001</v>
      </c>
      <c r="BR27" s="258">
        <v>11.38381</v>
      </c>
      <c r="BS27" s="258">
        <v>11.24248</v>
      </c>
      <c r="BT27" s="258">
        <v>10.61068</v>
      </c>
      <c r="BU27" s="258">
        <v>10.78275</v>
      </c>
      <c r="BV27" s="258">
        <v>11.4131</v>
      </c>
    </row>
    <row r="28" spans="1:74" ht="11.15" customHeight="1" x14ac:dyDescent="0.25">
      <c r="A28" s="67" t="s">
        <v>640</v>
      </c>
      <c r="B28" s="149" t="s">
        <v>394</v>
      </c>
      <c r="C28" s="168">
        <v>7.24</v>
      </c>
      <c r="D28" s="168">
        <v>7.03</v>
      </c>
      <c r="E28" s="168">
        <v>7.29</v>
      </c>
      <c r="F28" s="168">
        <v>7.24</v>
      </c>
      <c r="G28" s="168">
        <v>7.73</v>
      </c>
      <c r="H28" s="168">
        <v>8.23</v>
      </c>
      <c r="I28" s="168">
        <v>8.49</v>
      </c>
      <c r="J28" s="168">
        <v>8.48</v>
      </c>
      <c r="K28" s="168">
        <v>8.4499999999999993</v>
      </c>
      <c r="L28" s="168">
        <v>7.59</v>
      </c>
      <c r="M28" s="168">
        <v>7.64</v>
      </c>
      <c r="N28" s="168">
        <v>7.39</v>
      </c>
      <c r="O28" s="168">
        <v>7.38</v>
      </c>
      <c r="P28" s="168">
        <v>7.35</v>
      </c>
      <c r="Q28" s="168">
        <v>8.01</v>
      </c>
      <c r="R28" s="168">
        <v>8.49</v>
      </c>
      <c r="S28" s="168">
        <v>8.99</v>
      </c>
      <c r="T28" s="168">
        <v>9.59</v>
      </c>
      <c r="U28" s="168">
        <v>9.92</v>
      </c>
      <c r="V28" s="168">
        <v>10.23</v>
      </c>
      <c r="W28" s="168">
        <v>10.31</v>
      </c>
      <c r="X28" s="168">
        <v>10.48</v>
      </c>
      <c r="Y28" s="168">
        <v>10.06</v>
      </c>
      <c r="Z28" s="168">
        <v>10.34</v>
      </c>
      <c r="AA28" s="168">
        <v>9.82</v>
      </c>
      <c r="AB28" s="168">
        <v>10.02</v>
      </c>
      <c r="AC28" s="168">
        <v>10.210000000000001</v>
      </c>
      <c r="AD28" s="168">
        <v>10.6</v>
      </c>
      <c r="AE28" s="168">
        <v>12.07</v>
      </c>
      <c r="AF28" s="168">
        <v>13.45</v>
      </c>
      <c r="AG28" s="168">
        <v>13.5</v>
      </c>
      <c r="AH28" s="168">
        <v>14.14</v>
      </c>
      <c r="AI28" s="168">
        <v>14.54</v>
      </c>
      <c r="AJ28" s="168">
        <v>12.84</v>
      </c>
      <c r="AK28" s="168">
        <v>11.87</v>
      </c>
      <c r="AL28" s="168">
        <v>11.99</v>
      </c>
      <c r="AM28" s="168">
        <v>12.41</v>
      </c>
      <c r="AN28" s="168">
        <v>11.97</v>
      </c>
      <c r="AO28" s="168">
        <v>10.93</v>
      </c>
      <c r="AP28" s="168">
        <v>10.41</v>
      </c>
      <c r="AQ28" s="168">
        <v>10.44</v>
      </c>
      <c r="AR28" s="168">
        <v>10.65</v>
      </c>
      <c r="AS28" s="168">
        <v>10.83</v>
      </c>
      <c r="AT28" s="168">
        <v>11.02</v>
      </c>
      <c r="AU28" s="168">
        <v>10.86</v>
      </c>
      <c r="AV28" s="168">
        <v>10.07</v>
      </c>
      <c r="AW28" s="168">
        <v>9.2967390000000005</v>
      </c>
      <c r="AX28" s="168">
        <v>9.2331669999999999</v>
      </c>
      <c r="AY28" s="258">
        <v>8.8654510000000002</v>
      </c>
      <c r="AZ28" s="258">
        <v>8.7270009999999996</v>
      </c>
      <c r="BA28" s="258">
        <v>8.675141</v>
      </c>
      <c r="BB28" s="258">
        <v>8.6890979999999995</v>
      </c>
      <c r="BC28" s="258">
        <v>9.0253150000000009</v>
      </c>
      <c r="BD28" s="258">
        <v>9.4490750000000006</v>
      </c>
      <c r="BE28" s="258">
        <v>9.3723500000000008</v>
      </c>
      <c r="BF28" s="258">
        <v>9.4134440000000001</v>
      </c>
      <c r="BG28" s="258">
        <v>9.5431659999999994</v>
      </c>
      <c r="BH28" s="258">
        <v>8.5505759999999995</v>
      </c>
      <c r="BI28" s="258">
        <v>8.1370400000000007</v>
      </c>
      <c r="BJ28" s="258">
        <v>8.2426840000000006</v>
      </c>
      <c r="BK28" s="258">
        <v>8.325196</v>
      </c>
      <c r="BL28" s="258">
        <v>8.2375190000000007</v>
      </c>
      <c r="BM28" s="258">
        <v>8.3268660000000008</v>
      </c>
      <c r="BN28" s="258">
        <v>8.4058130000000002</v>
      </c>
      <c r="BO28" s="258">
        <v>8.9132800000000003</v>
      </c>
      <c r="BP28" s="258">
        <v>9.4608150000000002</v>
      </c>
      <c r="BQ28" s="258">
        <v>9.4885000000000002</v>
      </c>
      <c r="BR28" s="258">
        <v>9.5404560000000007</v>
      </c>
      <c r="BS28" s="258">
        <v>9.6223290000000006</v>
      </c>
      <c r="BT28" s="258">
        <v>8.7046060000000001</v>
      </c>
      <c r="BU28" s="258">
        <v>8.2896850000000004</v>
      </c>
      <c r="BV28" s="258">
        <v>8.3688520000000004</v>
      </c>
    </row>
    <row r="29" spans="1:74" ht="11.15" customHeight="1" x14ac:dyDescent="0.25">
      <c r="A29" s="67"/>
      <c r="B29" s="70" t="s">
        <v>966</v>
      </c>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283"/>
      <c r="AZ29" s="283"/>
      <c r="BA29" s="283"/>
      <c r="BB29" s="283"/>
      <c r="BC29" s="283"/>
      <c r="BD29" s="283"/>
      <c r="BE29" s="283"/>
      <c r="BF29" s="283"/>
      <c r="BG29" s="283"/>
      <c r="BH29" s="283"/>
      <c r="BI29" s="283"/>
      <c r="BJ29" s="283"/>
      <c r="BK29" s="283"/>
      <c r="BL29" s="283"/>
      <c r="BM29" s="283"/>
      <c r="BN29" s="283"/>
      <c r="BO29" s="283"/>
      <c r="BP29" s="283"/>
      <c r="BQ29" s="283"/>
      <c r="BR29" s="283"/>
      <c r="BS29" s="283"/>
      <c r="BT29" s="283"/>
      <c r="BU29" s="283"/>
      <c r="BV29" s="283"/>
    </row>
    <row r="30" spans="1:74" ht="11.15" customHeight="1" x14ac:dyDescent="0.25">
      <c r="A30" s="67" t="s">
        <v>641</v>
      </c>
      <c r="B30" s="149" t="s">
        <v>413</v>
      </c>
      <c r="C30" s="168">
        <v>8.1073706300000001</v>
      </c>
      <c r="D30" s="168">
        <v>8.3994117989999992</v>
      </c>
      <c r="E30" s="168">
        <v>8.0250828910000003</v>
      </c>
      <c r="F30" s="168">
        <v>8.1780145639999997</v>
      </c>
      <c r="G30" s="168">
        <v>6.9404212159999998</v>
      </c>
      <c r="H30" s="168">
        <v>6.7155259450000004</v>
      </c>
      <c r="I30" s="168">
        <v>6.048493423</v>
      </c>
      <c r="J30" s="168">
        <v>5.7672859949999999</v>
      </c>
      <c r="K30" s="168">
        <v>6.7859408549999998</v>
      </c>
      <c r="L30" s="168">
        <v>6.3757098079999999</v>
      </c>
      <c r="M30" s="168">
        <v>7.5746225650000003</v>
      </c>
      <c r="N30" s="168">
        <v>8.5034629810000002</v>
      </c>
      <c r="O30" s="168">
        <v>8.5636903400000008</v>
      </c>
      <c r="P30" s="168">
        <v>8.6409135100000007</v>
      </c>
      <c r="Q30" s="168">
        <v>8.6020144720000005</v>
      </c>
      <c r="R30" s="168">
        <v>9.2382935929999999</v>
      </c>
      <c r="S30" s="168">
        <v>7.3940133650000002</v>
      </c>
      <c r="T30" s="168">
        <v>7.2323194959999997</v>
      </c>
      <c r="U30" s="168">
        <v>7.63243793</v>
      </c>
      <c r="V30" s="168">
        <v>7.8169099060000002</v>
      </c>
      <c r="W30" s="168">
        <v>8.0502955800000002</v>
      </c>
      <c r="X30" s="168">
        <v>9.7354536370000009</v>
      </c>
      <c r="Y30" s="168">
        <v>9.6577859759999996</v>
      </c>
      <c r="Z30" s="168">
        <v>10.643971949999999</v>
      </c>
      <c r="AA30" s="168">
        <v>11.009726499999999</v>
      </c>
      <c r="AB30" s="168">
        <v>11.31971981</v>
      </c>
      <c r="AC30" s="168">
        <v>11.492960070000001</v>
      </c>
      <c r="AD30" s="168">
        <v>11.964078539999999</v>
      </c>
      <c r="AE30" s="168">
        <v>12.4431165</v>
      </c>
      <c r="AF30" s="168">
        <v>12.046733769999999</v>
      </c>
      <c r="AG30" s="168">
        <v>12.114567689999999</v>
      </c>
      <c r="AH30" s="168">
        <v>12.09768414</v>
      </c>
      <c r="AI30" s="168">
        <v>12.4241914</v>
      </c>
      <c r="AJ30" s="168">
        <v>12.506994860000001</v>
      </c>
      <c r="AK30" s="168">
        <v>13.42705726</v>
      </c>
      <c r="AL30" s="168">
        <v>14.329740019999999</v>
      </c>
      <c r="AM30" s="168">
        <v>13.98604224</v>
      </c>
      <c r="AN30" s="168">
        <v>13.87844037</v>
      </c>
      <c r="AO30" s="168">
        <v>12.73384053</v>
      </c>
      <c r="AP30" s="168">
        <v>11.753425829999999</v>
      </c>
      <c r="AQ30" s="168">
        <v>9.2109948639999999</v>
      </c>
      <c r="AR30" s="168">
        <v>8.7228229709999994</v>
      </c>
      <c r="AS30" s="168">
        <v>7.4960437879999997</v>
      </c>
      <c r="AT30" s="168">
        <v>8.0902931309999992</v>
      </c>
      <c r="AU30" s="168">
        <v>8.0251931380000006</v>
      </c>
      <c r="AV30" s="168">
        <v>7.48</v>
      </c>
      <c r="AW30" s="168">
        <v>8.115024</v>
      </c>
      <c r="AX30" s="168">
        <v>8.8654030000000006</v>
      </c>
      <c r="AY30" s="258">
        <v>8.8929159999999996</v>
      </c>
      <c r="AZ30" s="258">
        <v>9.0134229999999995</v>
      </c>
      <c r="BA30" s="258">
        <v>8.8704359999999998</v>
      </c>
      <c r="BB30" s="258">
        <v>8.8356879999999993</v>
      </c>
      <c r="BC30" s="258">
        <v>7.6497970000000004</v>
      </c>
      <c r="BD30" s="258">
        <v>6.8818219999999997</v>
      </c>
      <c r="BE30" s="258">
        <v>6.6588589999999996</v>
      </c>
      <c r="BF30" s="258">
        <v>6.5631409999999999</v>
      </c>
      <c r="BG30" s="258">
        <v>6.5063969999999998</v>
      </c>
      <c r="BH30" s="258">
        <v>6.6184919999999998</v>
      </c>
      <c r="BI30" s="258">
        <v>7.4756320000000001</v>
      </c>
      <c r="BJ30" s="258">
        <v>8.5132130000000004</v>
      </c>
      <c r="BK30" s="258">
        <v>8.7317470000000004</v>
      </c>
      <c r="BL30" s="258">
        <v>8.9179490000000001</v>
      </c>
      <c r="BM30" s="258">
        <v>8.8135770000000004</v>
      </c>
      <c r="BN30" s="258">
        <v>8.8350120000000008</v>
      </c>
      <c r="BO30" s="258">
        <v>7.7565109999999997</v>
      </c>
      <c r="BP30" s="258">
        <v>7.1180260000000004</v>
      </c>
      <c r="BQ30" s="258">
        <v>6.966615</v>
      </c>
      <c r="BR30" s="258">
        <v>6.8883609999999997</v>
      </c>
      <c r="BS30" s="258">
        <v>6.8391320000000002</v>
      </c>
      <c r="BT30" s="258">
        <v>6.9478689999999999</v>
      </c>
      <c r="BU30" s="258">
        <v>7.7756879999999997</v>
      </c>
      <c r="BV30" s="258">
        <v>8.7883080000000007</v>
      </c>
    </row>
    <row r="31" spans="1:74" ht="11.15" customHeight="1" x14ac:dyDescent="0.25">
      <c r="A31" s="67" t="s">
        <v>642</v>
      </c>
      <c r="B31" s="148" t="s">
        <v>443</v>
      </c>
      <c r="C31" s="168">
        <v>6.766684648</v>
      </c>
      <c r="D31" s="168">
        <v>7.7677115839999997</v>
      </c>
      <c r="E31" s="168">
        <v>7.8242594509999996</v>
      </c>
      <c r="F31" s="168">
        <v>7.0879040169999996</v>
      </c>
      <c r="G31" s="168">
        <v>6.734321402</v>
      </c>
      <c r="H31" s="168">
        <v>6.4808426939999997</v>
      </c>
      <c r="I31" s="168">
        <v>7.4289250469999999</v>
      </c>
      <c r="J31" s="168">
        <v>6.8706215459999997</v>
      </c>
      <c r="K31" s="168">
        <v>8.2387642900000007</v>
      </c>
      <c r="L31" s="168">
        <v>7.2194480680000002</v>
      </c>
      <c r="M31" s="168">
        <v>7.6205447709999996</v>
      </c>
      <c r="N31" s="168">
        <v>8.0766385399999994</v>
      </c>
      <c r="O31" s="168">
        <v>8.3124344049999994</v>
      </c>
      <c r="P31" s="168">
        <v>7.9050642609999997</v>
      </c>
      <c r="Q31" s="168">
        <v>8.5061708370000009</v>
      </c>
      <c r="R31" s="168">
        <v>7.9415365659999999</v>
      </c>
      <c r="S31" s="168">
        <v>7.8537204569999997</v>
      </c>
      <c r="T31" s="168">
        <v>7.3902695500000002</v>
      </c>
      <c r="U31" s="168">
        <v>8.0259608080000007</v>
      </c>
      <c r="V31" s="168">
        <v>8.2094286669999992</v>
      </c>
      <c r="W31" s="168">
        <v>8.8086093139999999</v>
      </c>
      <c r="X31" s="168">
        <v>10.104680350000001</v>
      </c>
      <c r="Y31" s="168">
        <v>10.84823076</v>
      </c>
      <c r="Z31" s="168">
        <v>11.419515730000001</v>
      </c>
      <c r="AA31" s="168">
        <v>10.91710743</v>
      </c>
      <c r="AB31" s="168">
        <v>10.642338710000001</v>
      </c>
      <c r="AC31" s="168">
        <v>10.634767930000001</v>
      </c>
      <c r="AD31" s="168">
        <v>10.10720184</v>
      </c>
      <c r="AE31" s="168">
        <v>11.288927080000001</v>
      </c>
      <c r="AF31" s="168">
        <v>12.216220209999999</v>
      </c>
      <c r="AG31" s="168">
        <v>11.80814056</v>
      </c>
      <c r="AH31" s="168">
        <v>12.15409288</v>
      </c>
      <c r="AI31" s="168">
        <v>12.52846594</v>
      </c>
      <c r="AJ31" s="168">
        <v>12.41371419</v>
      </c>
      <c r="AK31" s="168">
        <v>12.346020429999999</v>
      </c>
      <c r="AL31" s="168">
        <v>12.702854970000001</v>
      </c>
      <c r="AM31" s="168">
        <v>12.91624539</v>
      </c>
      <c r="AN31" s="168">
        <v>11.92637837</v>
      </c>
      <c r="AO31" s="168">
        <v>10.8138606</v>
      </c>
      <c r="AP31" s="168">
        <v>9.4927778249999992</v>
      </c>
      <c r="AQ31" s="168">
        <v>8.5569217880000004</v>
      </c>
      <c r="AR31" s="168">
        <v>8.2317461359999999</v>
      </c>
      <c r="AS31" s="168">
        <v>7.7885005940000003</v>
      </c>
      <c r="AT31" s="168">
        <v>7.7645370629999997</v>
      </c>
      <c r="AU31" s="168">
        <v>8.1199116710000006</v>
      </c>
      <c r="AV31" s="168">
        <v>7.9803740000000003</v>
      </c>
      <c r="AW31" s="168">
        <v>7.9869519999999996</v>
      </c>
      <c r="AX31" s="168">
        <v>8.2413050000000005</v>
      </c>
      <c r="AY31" s="258">
        <v>8.4113720000000001</v>
      </c>
      <c r="AZ31" s="258">
        <v>8.3550009999999997</v>
      </c>
      <c r="BA31" s="258">
        <v>7.4181030000000003</v>
      </c>
      <c r="BB31" s="258">
        <v>6.7618109999999998</v>
      </c>
      <c r="BC31" s="258">
        <v>7.1919649999999997</v>
      </c>
      <c r="BD31" s="258">
        <v>7.0690330000000001</v>
      </c>
      <c r="BE31" s="258">
        <v>7.3019350000000003</v>
      </c>
      <c r="BF31" s="258">
        <v>6.9352840000000002</v>
      </c>
      <c r="BG31" s="258">
        <v>7.17713</v>
      </c>
      <c r="BH31" s="258">
        <v>7.3709499999999997</v>
      </c>
      <c r="BI31" s="258">
        <v>7.7856399999999999</v>
      </c>
      <c r="BJ31" s="258">
        <v>8.4549330000000005</v>
      </c>
      <c r="BK31" s="258">
        <v>8.7794170000000005</v>
      </c>
      <c r="BL31" s="258">
        <v>8.6462559999999993</v>
      </c>
      <c r="BM31" s="258">
        <v>7.6336729999999999</v>
      </c>
      <c r="BN31" s="258">
        <v>6.9732159999999999</v>
      </c>
      <c r="BO31" s="258">
        <v>7.5051399999999999</v>
      </c>
      <c r="BP31" s="258">
        <v>7.5096280000000002</v>
      </c>
      <c r="BQ31" s="258">
        <v>7.7512030000000003</v>
      </c>
      <c r="BR31" s="258">
        <v>7.3140609999999997</v>
      </c>
      <c r="BS31" s="258">
        <v>7.5011950000000001</v>
      </c>
      <c r="BT31" s="258">
        <v>7.6454560000000003</v>
      </c>
      <c r="BU31" s="258">
        <v>7.984426</v>
      </c>
      <c r="BV31" s="258">
        <v>8.6085740000000008</v>
      </c>
    </row>
    <row r="32" spans="1:74" ht="11.15" customHeight="1" x14ac:dyDescent="0.25">
      <c r="A32" s="67" t="s">
        <v>643</v>
      </c>
      <c r="B32" s="149" t="s">
        <v>414</v>
      </c>
      <c r="C32" s="168">
        <v>4.82703039</v>
      </c>
      <c r="D32" s="168">
        <v>4.8560861080000004</v>
      </c>
      <c r="E32" s="168">
        <v>4.8794510139999998</v>
      </c>
      <c r="F32" s="168">
        <v>4.8252777650000001</v>
      </c>
      <c r="G32" s="168">
        <v>4.5470304519999996</v>
      </c>
      <c r="H32" s="168">
        <v>3.945468408</v>
      </c>
      <c r="I32" s="168">
        <v>3.5961464680000002</v>
      </c>
      <c r="J32" s="168">
        <v>4.4645599980000004</v>
      </c>
      <c r="K32" s="168">
        <v>4.4466762900000001</v>
      </c>
      <c r="L32" s="168">
        <v>4.6449746440000004</v>
      </c>
      <c r="M32" s="168">
        <v>5.4177987779999999</v>
      </c>
      <c r="N32" s="168">
        <v>5.1781524919999997</v>
      </c>
      <c r="O32" s="168">
        <v>5.3251870029999999</v>
      </c>
      <c r="P32" s="168">
        <v>5.4437414559999997</v>
      </c>
      <c r="Q32" s="168">
        <v>6.2808520750000003</v>
      </c>
      <c r="R32" s="168">
        <v>8.4540564420000006</v>
      </c>
      <c r="S32" s="168">
        <v>8.1275238089999995</v>
      </c>
      <c r="T32" s="168">
        <v>9.1293408080000003</v>
      </c>
      <c r="U32" s="168">
        <v>7.9102404269999997</v>
      </c>
      <c r="V32" s="168">
        <v>8.5517234880000004</v>
      </c>
      <c r="W32" s="168">
        <v>8.3824094999999996</v>
      </c>
      <c r="X32" s="168">
        <v>8.2085212139999992</v>
      </c>
      <c r="Y32" s="168">
        <v>8.2793841480000001</v>
      </c>
      <c r="Z32" s="168">
        <v>8.4460359260000004</v>
      </c>
      <c r="AA32" s="168">
        <v>7.7133956230000003</v>
      </c>
      <c r="AB32" s="168">
        <v>7.868535863</v>
      </c>
      <c r="AC32" s="168">
        <v>7.384349802</v>
      </c>
      <c r="AD32" s="168">
        <v>8.1105828950000003</v>
      </c>
      <c r="AE32" s="168">
        <v>9.5653242869999993</v>
      </c>
      <c r="AF32" s="168">
        <v>9.7889136709999995</v>
      </c>
      <c r="AG32" s="168">
        <v>8.7873302859999995</v>
      </c>
      <c r="AH32" s="168">
        <v>11.915447670000001</v>
      </c>
      <c r="AI32" s="168">
        <v>11.83695659</v>
      </c>
      <c r="AJ32" s="168">
        <v>9.9184643599999998</v>
      </c>
      <c r="AK32" s="168">
        <v>10.49373441</v>
      </c>
      <c r="AL32" s="168">
        <v>10.40740285</v>
      </c>
      <c r="AM32" s="168">
        <v>9.8990398890000009</v>
      </c>
      <c r="AN32" s="168">
        <v>9.3375532089999993</v>
      </c>
      <c r="AO32" s="168">
        <v>8.1565989719999994</v>
      </c>
      <c r="AP32" s="168">
        <v>6.5059306379999997</v>
      </c>
      <c r="AQ32" s="168">
        <v>6.51706232</v>
      </c>
      <c r="AR32" s="168">
        <v>7.3299534480000004</v>
      </c>
      <c r="AS32" s="168">
        <v>6.7221066030000003</v>
      </c>
      <c r="AT32" s="168">
        <v>6.7248770760000003</v>
      </c>
      <c r="AU32" s="168">
        <v>7.3219253750000002</v>
      </c>
      <c r="AV32" s="168">
        <v>7.4201227870000004</v>
      </c>
      <c r="AW32" s="168">
        <v>7.2394480000000003</v>
      </c>
      <c r="AX32" s="168">
        <v>6.8197660000000004</v>
      </c>
      <c r="AY32" s="258">
        <v>6.5164080000000002</v>
      </c>
      <c r="AZ32" s="258">
        <v>6.3082180000000001</v>
      </c>
      <c r="BA32" s="258">
        <v>6.0599160000000003</v>
      </c>
      <c r="BB32" s="258">
        <v>5.9701789999999999</v>
      </c>
      <c r="BC32" s="258">
        <v>5.6307999999999998</v>
      </c>
      <c r="BD32" s="258">
        <v>5.8111269999999999</v>
      </c>
      <c r="BE32" s="258">
        <v>5.3629540000000002</v>
      </c>
      <c r="BF32" s="258">
        <v>5.8725690000000004</v>
      </c>
      <c r="BG32" s="258">
        <v>5.6731199999999999</v>
      </c>
      <c r="BH32" s="258">
        <v>5.2730509999999997</v>
      </c>
      <c r="BI32" s="258">
        <v>5.6937449999999998</v>
      </c>
      <c r="BJ32" s="258">
        <v>5.8589510000000002</v>
      </c>
      <c r="BK32" s="258">
        <v>5.9427560000000001</v>
      </c>
      <c r="BL32" s="258">
        <v>5.9156979999999999</v>
      </c>
      <c r="BM32" s="258">
        <v>5.7863220000000002</v>
      </c>
      <c r="BN32" s="258">
        <v>5.8170099999999998</v>
      </c>
      <c r="BO32" s="258">
        <v>5.6435380000000004</v>
      </c>
      <c r="BP32" s="258">
        <v>5.9987760000000003</v>
      </c>
      <c r="BQ32" s="258">
        <v>5.638776</v>
      </c>
      <c r="BR32" s="258">
        <v>6.1636009999999999</v>
      </c>
      <c r="BS32" s="258">
        <v>5.9669639999999999</v>
      </c>
      <c r="BT32" s="258">
        <v>5.5571710000000003</v>
      </c>
      <c r="BU32" s="258">
        <v>5.9380220000000001</v>
      </c>
      <c r="BV32" s="258">
        <v>6.072381</v>
      </c>
    </row>
    <row r="33" spans="1:74" ht="11.15" customHeight="1" x14ac:dyDescent="0.25">
      <c r="A33" s="67" t="s">
        <v>644</v>
      </c>
      <c r="B33" s="149" t="s">
        <v>415</v>
      </c>
      <c r="C33" s="168">
        <v>4.2532077209999999</v>
      </c>
      <c r="D33" s="168">
        <v>4.0290144640000003</v>
      </c>
      <c r="E33" s="168">
        <v>3.88305276</v>
      </c>
      <c r="F33" s="168">
        <v>3.5041171389999999</v>
      </c>
      <c r="G33" s="168">
        <v>3.4371850839999998</v>
      </c>
      <c r="H33" s="168">
        <v>3.148747432</v>
      </c>
      <c r="I33" s="168">
        <v>3.009240374</v>
      </c>
      <c r="J33" s="168">
        <v>3.0983896319999999</v>
      </c>
      <c r="K33" s="168">
        <v>3.5130194719999999</v>
      </c>
      <c r="L33" s="168">
        <v>3.5832359199999999</v>
      </c>
      <c r="M33" s="168">
        <v>4.557942261</v>
      </c>
      <c r="N33" s="168">
        <v>4.4548845430000004</v>
      </c>
      <c r="O33" s="168">
        <v>4.4051516790000003</v>
      </c>
      <c r="P33" s="168">
        <v>5.0084269790000002</v>
      </c>
      <c r="Q33" s="168">
        <v>5.32505104</v>
      </c>
      <c r="R33" s="168">
        <v>4.515778364</v>
      </c>
      <c r="S33" s="168">
        <v>4.7335144519999997</v>
      </c>
      <c r="T33" s="168">
        <v>4.5783826899999998</v>
      </c>
      <c r="U33" s="168">
        <v>5.0324873720000003</v>
      </c>
      <c r="V33" s="168">
        <v>5.5255519560000002</v>
      </c>
      <c r="W33" s="168">
        <v>5.9182275999999998</v>
      </c>
      <c r="X33" s="168">
        <v>6.964705661</v>
      </c>
      <c r="Y33" s="168">
        <v>7.0257026509999996</v>
      </c>
      <c r="Z33" s="168">
        <v>7.0420813920000001</v>
      </c>
      <c r="AA33" s="168">
        <v>7.6212763160000003</v>
      </c>
      <c r="AB33" s="168">
        <v>7.8643326580000004</v>
      </c>
      <c r="AC33" s="168">
        <v>7.222304802</v>
      </c>
      <c r="AD33" s="168">
        <v>6.9558090889999997</v>
      </c>
      <c r="AE33" s="168">
        <v>8.2173281829999993</v>
      </c>
      <c r="AF33" s="168">
        <v>9.5475906649999995</v>
      </c>
      <c r="AG33" s="168">
        <v>8.4663647829999995</v>
      </c>
      <c r="AH33" s="168">
        <v>9.1211223970000006</v>
      </c>
      <c r="AI33" s="168">
        <v>9.8211112539999998</v>
      </c>
      <c r="AJ33" s="168">
        <v>7.9167813440000003</v>
      </c>
      <c r="AK33" s="168">
        <v>7.6401251510000003</v>
      </c>
      <c r="AL33" s="168">
        <v>8.8083492470000007</v>
      </c>
      <c r="AM33" s="168">
        <v>9.2642389909999991</v>
      </c>
      <c r="AN33" s="168">
        <v>8.5541917430000005</v>
      </c>
      <c r="AO33" s="168">
        <v>6.7797128679999998</v>
      </c>
      <c r="AP33" s="168">
        <v>5.1892431500000002</v>
      </c>
      <c r="AQ33" s="168">
        <v>4.3710562839999998</v>
      </c>
      <c r="AR33" s="168">
        <v>3.7604603390000002</v>
      </c>
      <c r="AS33" s="168">
        <v>3.9767859649999999</v>
      </c>
      <c r="AT33" s="168">
        <v>4.3393195540000002</v>
      </c>
      <c r="AU33" s="168">
        <v>4.7500684189999998</v>
      </c>
      <c r="AV33" s="168">
        <v>4.83</v>
      </c>
      <c r="AW33" s="168">
        <v>4.9251719999999999</v>
      </c>
      <c r="AX33" s="168">
        <v>5.1214979999999999</v>
      </c>
      <c r="AY33" s="258">
        <v>5.3615089999999999</v>
      </c>
      <c r="AZ33" s="258">
        <v>5.3258380000000001</v>
      </c>
      <c r="BA33" s="258">
        <v>4.8046119999999997</v>
      </c>
      <c r="BB33" s="258">
        <v>4.1507740000000002</v>
      </c>
      <c r="BC33" s="258">
        <v>3.8829859999999998</v>
      </c>
      <c r="BD33" s="258">
        <v>3.77467</v>
      </c>
      <c r="BE33" s="258">
        <v>3.6645470000000002</v>
      </c>
      <c r="BF33" s="258">
        <v>3.763585</v>
      </c>
      <c r="BG33" s="258">
        <v>4.007441</v>
      </c>
      <c r="BH33" s="258">
        <v>4.0196860000000001</v>
      </c>
      <c r="BI33" s="258">
        <v>4.4535720000000003</v>
      </c>
      <c r="BJ33" s="258">
        <v>5.028918</v>
      </c>
      <c r="BK33" s="258">
        <v>5.4766060000000003</v>
      </c>
      <c r="BL33" s="258">
        <v>5.4651249999999996</v>
      </c>
      <c r="BM33" s="258">
        <v>4.938847</v>
      </c>
      <c r="BN33" s="258">
        <v>4.3123259999999997</v>
      </c>
      <c r="BO33" s="258">
        <v>4.1437150000000003</v>
      </c>
      <c r="BP33" s="258">
        <v>4.1588789999999998</v>
      </c>
      <c r="BQ33" s="258">
        <v>4.0883099999999999</v>
      </c>
      <c r="BR33" s="258">
        <v>4.1589039999999997</v>
      </c>
      <c r="BS33" s="258">
        <v>4.3722060000000003</v>
      </c>
      <c r="BT33" s="258">
        <v>4.3491350000000004</v>
      </c>
      <c r="BU33" s="258">
        <v>4.7220230000000001</v>
      </c>
      <c r="BV33" s="258">
        <v>5.2525779999999997</v>
      </c>
    </row>
    <row r="34" spans="1:74" ht="11.15" customHeight="1" x14ac:dyDescent="0.25">
      <c r="A34" s="67" t="s">
        <v>645</v>
      </c>
      <c r="B34" s="149" t="s">
        <v>416</v>
      </c>
      <c r="C34" s="168">
        <v>4.4712899549999996</v>
      </c>
      <c r="D34" s="168">
        <v>4.2008969839999999</v>
      </c>
      <c r="E34" s="168">
        <v>4.0168960309999999</v>
      </c>
      <c r="F34" s="168">
        <v>3.8329697870000001</v>
      </c>
      <c r="G34" s="168">
        <v>3.7770508290000002</v>
      </c>
      <c r="H34" s="168">
        <v>3.6689922529999999</v>
      </c>
      <c r="I34" s="168">
        <v>3.4850771909999998</v>
      </c>
      <c r="J34" s="168">
        <v>3.6299577759999999</v>
      </c>
      <c r="K34" s="168">
        <v>4.3001741620000002</v>
      </c>
      <c r="L34" s="168">
        <v>4.1728329080000002</v>
      </c>
      <c r="M34" s="168">
        <v>4.7987515270000003</v>
      </c>
      <c r="N34" s="168">
        <v>5.0293919640000002</v>
      </c>
      <c r="O34" s="168">
        <v>4.6547259490000004</v>
      </c>
      <c r="P34" s="168">
        <v>5.1319383460000001</v>
      </c>
      <c r="Q34" s="168">
        <v>4.8894042689999999</v>
      </c>
      <c r="R34" s="168">
        <v>4.4609447339999999</v>
      </c>
      <c r="S34" s="168">
        <v>4.5787951199999997</v>
      </c>
      <c r="T34" s="168">
        <v>4.7441850109999999</v>
      </c>
      <c r="U34" s="168">
        <v>5.6395635139999998</v>
      </c>
      <c r="V34" s="168">
        <v>5.2934928440000002</v>
      </c>
      <c r="W34" s="168">
        <v>5.9349964430000002</v>
      </c>
      <c r="X34" s="168">
        <v>7.0250841849999999</v>
      </c>
      <c r="Y34" s="168">
        <v>7.5003444320000003</v>
      </c>
      <c r="Z34" s="168">
        <v>7.5636238100000002</v>
      </c>
      <c r="AA34" s="168">
        <v>6.9934557269999997</v>
      </c>
      <c r="AB34" s="168">
        <v>7.6783369659999998</v>
      </c>
      <c r="AC34" s="168">
        <v>7.0925904839999996</v>
      </c>
      <c r="AD34" s="168">
        <v>7.1546601250000004</v>
      </c>
      <c r="AE34" s="168">
        <v>8.5200768769999993</v>
      </c>
      <c r="AF34" s="168">
        <v>10.295833310000001</v>
      </c>
      <c r="AG34" s="168">
        <v>9.3393175110000008</v>
      </c>
      <c r="AH34" s="168">
        <v>11.63169093</v>
      </c>
      <c r="AI34" s="168">
        <v>11.483619429999999</v>
      </c>
      <c r="AJ34" s="168">
        <v>9.0611041379999993</v>
      </c>
      <c r="AK34" s="168">
        <v>8.2731354320000001</v>
      </c>
      <c r="AL34" s="168">
        <v>9.2845154179999998</v>
      </c>
      <c r="AM34" s="168">
        <v>8.6792072850000004</v>
      </c>
      <c r="AN34" s="168">
        <v>6.3174340850000004</v>
      </c>
      <c r="AO34" s="168">
        <v>5.703607624</v>
      </c>
      <c r="AP34" s="168">
        <v>5.124951941</v>
      </c>
      <c r="AQ34" s="168">
        <v>4.6785331880000003</v>
      </c>
      <c r="AR34" s="168">
        <v>4.500313502</v>
      </c>
      <c r="AS34" s="168">
        <v>5.381255597</v>
      </c>
      <c r="AT34" s="168">
        <v>4.8208580489999999</v>
      </c>
      <c r="AU34" s="168">
        <v>4.8817870330000002</v>
      </c>
      <c r="AV34" s="168">
        <v>5.2124031310000003</v>
      </c>
      <c r="AW34" s="168">
        <v>5.1156940000000004</v>
      </c>
      <c r="AX34" s="168">
        <v>5.3146449999999996</v>
      </c>
      <c r="AY34" s="258">
        <v>5.3403710000000002</v>
      </c>
      <c r="AZ34" s="258">
        <v>4.991117</v>
      </c>
      <c r="BA34" s="258">
        <v>4.6713769999999997</v>
      </c>
      <c r="BB34" s="258">
        <v>4.3104839999999998</v>
      </c>
      <c r="BC34" s="258">
        <v>4.0773479999999998</v>
      </c>
      <c r="BD34" s="258">
        <v>4.1598389999999998</v>
      </c>
      <c r="BE34" s="258">
        <v>4.2016710000000002</v>
      </c>
      <c r="BF34" s="258">
        <v>4.3741839999999996</v>
      </c>
      <c r="BG34" s="258">
        <v>4.62887</v>
      </c>
      <c r="BH34" s="258">
        <v>4.4325169999999998</v>
      </c>
      <c r="BI34" s="258">
        <v>4.8523529999999999</v>
      </c>
      <c r="BJ34" s="258">
        <v>5.5559859999999999</v>
      </c>
      <c r="BK34" s="258">
        <v>5.7662269999999998</v>
      </c>
      <c r="BL34" s="258">
        <v>5.3247619999999998</v>
      </c>
      <c r="BM34" s="258">
        <v>4.9157929999999999</v>
      </c>
      <c r="BN34" s="258">
        <v>4.5513070000000004</v>
      </c>
      <c r="BO34" s="258">
        <v>4.4395020000000001</v>
      </c>
      <c r="BP34" s="258">
        <v>4.6718419999999998</v>
      </c>
      <c r="BQ34" s="258">
        <v>4.7214770000000001</v>
      </c>
      <c r="BR34" s="258">
        <v>4.8089639999999996</v>
      </c>
      <c r="BS34" s="258">
        <v>4.9990009999999998</v>
      </c>
      <c r="BT34" s="258">
        <v>4.7448540000000001</v>
      </c>
      <c r="BU34" s="258">
        <v>5.076282</v>
      </c>
      <c r="BV34" s="258">
        <v>5.728307</v>
      </c>
    </row>
    <row r="35" spans="1:74" ht="11.15" customHeight="1" x14ac:dyDescent="0.25">
      <c r="A35" s="67" t="s">
        <v>646</v>
      </c>
      <c r="B35" s="149" t="s">
        <v>417</v>
      </c>
      <c r="C35" s="168">
        <v>4.1774265039999996</v>
      </c>
      <c r="D35" s="168">
        <v>4.0231267700000002</v>
      </c>
      <c r="E35" s="168">
        <v>3.8621177389999999</v>
      </c>
      <c r="F35" s="168">
        <v>3.4365748279999999</v>
      </c>
      <c r="G35" s="168">
        <v>3.3970316789999999</v>
      </c>
      <c r="H35" s="168">
        <v>3.1696425860000002</v>
      </c>
      <c r="I35" s="168">
        <v>3.0630553489999999</v>
      </c>
      <c r="J35" s="168">
        <v>3.314621517</v>
      </c>
      <c r="K35" s="168">
        <v>3.7328641889999998</v>
      </c>
      <c r="L35" s="168">
        <v>3.5747728809999999</v>
      </c>
      <c r="M35" s="168">
        <v>4.3090459360000004</v>
      </c>
      <c r="N35" s="168">
        <v>4.487965</v>
      </c>
      <c r="O35" s="168">
        <v>4.2863565890000004</v>
      </c>
      <c r="P35" s="168">
        <v>4.922224376</v>
      </c>
      <c r="Q35" s="168">
        <v>4.3915931480000001</v>
      </c>
      <c r="R35" s="168">
        <v>3.9683921130000002</v>
      </c>
      <c r="S35" s="168">
        <v>4.096608356</v>
      </c>
      <c r="T35" s="168">
        <v>4.2190152169999999</v>
      </c>
      <c r="U35" s="168">
        <v>4.7217451500000003</v>
      </c>
      <c r="V35" s="168">
        <v>4.9418584829999999</v>
      </c>
      <c r="W35" s="168">
        <v>5.7045000180000001</v>
      </c>
      <c r="X35" s="168">
        <v>6.7916426269999999</v>
      </c>
      <c r="Y35" s="168">
        <v>7.0918662110000001</v>
      </c>
      <c r="Z35" s="168">
        <v>6.7871224870000004</v>
      </c>
      <c r="AA35" s="168">
        <v>5.757215972</v>
      </c>
      <c r="AB35" s="168">
        <v>7.0021732779999999</v>
      </c>
      <c r="AC35" s="168">
        <v>5.9854488339999996</v>
      </c>
      <c r="AD35" s="168">
        <v>6.8103608979999999</v>
      </c>
      <c r="AE35" s="168">
        <v>8.5134944749999999</v>
      </c>
      <c r="AF35" s="168">
        <v>9.6445095809999994</v>
      </c>
      <c r="AG35" s="168">
        <v>8.9659416509999996</v>
      </c>
      <c r="AH35" s="168">
        <v>10.966678160000001</v>
      </c>
      <c r="AI35" s="168">
        <v>10.37555145</v>
      </c>
      <c r="AJ35" s="168">
        <v>7.904964809</v>
      </c>
      <c r="AK35" s="168">
        <v>7.0001831049999996</v>
      </c>
      <c r="AL35" s="168">
        <v>8.0319203580000007</v>
      </c>
      <c r="AM35" s="168">
        <v>6.5799387500000002</v>
      </c>
      <c r="AN35" s="168">
        <v>5.2400540510000004</v>
      </c>
      <c r="AO35" s="168">
        <v>4.4929666949999998</v>
      </c>
      <c r="AP35" s="168">
        <v>3.9142072560000001</v>
      </c>
      <c r="AQ35" s="168">
        <v>3.655301583</v>
      </c>
      <c r="AR35" s="168">
        <v>3.6576710010000002</v>
      </c>
      <c r="AS35" s="168">
        <v>4.2259569839999997</v>
      </c>
      <c r="AT35" s="168">
        <v>4.008784897</v>
      </c>
      <c r="AU35" s="168">
        <v>4.060345001</v>
      </c>
      <c r="AV35" s="168">
        <v>4.2699999999999996</v>
      </c>
      <c r="AW35" s="168">
        <v>4.3253380000000003</v>
      </c>
      <c r="AX35" s="168">
        <v>4.586843</v>
      </c>
      <c r="AY35" s="258">
        <v>4.5414099999999999</v>
      </c>
      <c r="AZ35" s="258">
        <v>4.5901490000000003</v>
      </c>
      <c r="BA35" s="258">
        <v>4.1768429999999999</v>
      </c>
      <c r="BB35" s="258">
        <v>3.8183569999999998</v>
      </c>
      <c r="BC35" s="258">
        <v>3.6365370000000001</v>
      </c>
      <c r="BD35" s="258">
        <v>3.671754</v>
      </c>
      <c r="BE35" s="258">
        <v>3.734394</v>
      </c>
      <c r="BF35" s="258">
        <v>3.9648889999999999</v>
      </c>
      <c r="BG35" s="258">
        <v>4.1020529999999997</v>
      </c>
      <c r="BH35" s="258">
        <v>4.093</v>
      </c>
      <c r="BI35" s="258">
        <v>4.4498680000000004</v>
      </c>
      <c r="BJ35" s="258">
        <v>5.084759</v>
      </c>
      <c r="BK35" s="258">
        <v>5.101172</v>
      </c>
      <c r="BL35" s="258">
        <v>4.9591989999999999</v>
      </c>
      <c r="BM35" s="258">
        <v>4.4131270000000002</v>
      </c>
      <c r="BN35" s="258">
        <v>4.0431330000000001</v>
      </c>
      <c r="BO35" s="258">
        <v>3.9922949999999999</v>
      </c>
      <c r="BP35" s="258">
        <v>4.1793399999999998</v>
      </c>
      <c r="BQ35" s="258">
        <v>4.2284069999999998</v>
      </c>
      <c r="BR35" s="258">
        <v>4.3531089999999999</v>
      </c>
      <c r="BS35" s="258">
        <v>4.4216879999999996</v>
      </c>
      <c r="BT35" s="258">
        <v>4.3567330000000002</v>
      </c>
      <c r="BU35" s="258">
        <v>4.62561</v>
      </c>
      <c r="BV35" s="258">
        <v>5.2172539999999996</v>
      </c>
    </row>
    <row r="36" spans="1:74" ht="11.15" customHeight="1" x14ac:dyDescent="0.25">
      <c r="A36" s="67" t="s">
        <v>647</v>
      </c>
      <c r="B36" s="149" t="s">
        <v>418</v>
      </c>
      <c r="C36" s="168">
        <v>2.3651844660000001</v>
      </c>
      <c r="D36" s="168">
        <v>2.1492201799999999</v>
      </c>
      <c r="E36" s="168">
        <v>2.0697843859999998</v>
      </c>
      <c r="F36" s="168">
        <v>1.886994885</v>
      </c>
      <c r="G36" s="168">
        <v>2.0089055390000001</v>
      </c>
      <c r="H36" s="168">
        <v>1.922499124</v>
      </c>
      <c r="I36" s="168">
        <v>1.773560378</v>
      </c>
      <c r="J36" s="168">
        <v>2.171165593</v>
      </c>
      <c r="K36" s="168">
        <v>2.6363684429999998</v>
      </c>
      <c r="L36" s="168">
        <v>2.5144752079999999</v>
      </c>
      <c r="M36" s="168">
        <v>3.129866217</v>
      </c>
      <c r="N36" s="168">
        <v>3.075623744</v>
      </c>
      <c r="O36" s="168">
        <v>2.811569204</v>
      </c>
      <c r="P36" s="168">
        <v>14.564583669999999</v>
      </c>
      <c r="Q36" s="168">
        <v>3.1118067759999999</v>
      </c>
      <c r="R36" s="168">
        <v>2.9036798570000002</v>
      </c>
      <c r="S36" s="168">
        <v>3.3111017129999998</v>
      </c>
      <c r="T36" s="168">
        <v>3.4523988339999998</v>
      </c>
      <c r="U36" s="168">
        <v>4.0384118459999998</v>
      </c>
      <c r="V36" s="168">
        <v>4.3693264279999999</v>
      </c>
      <c r="W36" s="168">
        <v>4.7926782550000002</v>
      </c>
      <c r="X36" s="168">
        <v>6.058611827</v>
      </c>
      <c r="Y36" s="168">
        <v>6.2381779159999997</v>
      </c>
      <c r="Z36" s="168">
        <v>5.6705090409999999</v>
      </c>
      <c r="AA36" s="168">
        <v>5.0103348820000004</v>
      </c>
      <c r="AB36" s="168">
        <v>6.2976418240000003</v>
      </c>
      <c r="AC36" s="168">
        <v>4.7998903000000004</v>
      </c>
      <c r="AD36" s="168">
        <v>5.7275686930000003</v>
      </c>
      <c r="AE36" s="168">
        <v>7.4506833029999999</v>
      </c>
      <c r="AF36" s="168">
        <v>8.860844728</v>
      </c>
      <c r="AG36" s="168">
        <v>6.9117139019999998</v>
      </c>
      <c r="AH36" s="168">
        <v>8.468910631</v>
      </c>
      <c r="AI36" s="168">
        <v>8.8355797220000003</v>
      </c>
      <c r="AJ36" s="168">
        <v>5.7249378889999996</v>
      </c>
      <c r="AK36" s="168">
        <v>4.913360817</v>
      </c>
      <c r="AL36" s="168">
        <v>6.2145298609999999</v>
      </c>
      <c r="AM36" s="168">
        <v>4.62256614</v>
      </c>
      <c r="AN36" s="168">
        <v>2.991350943</v>
      </c>
      <c r="AO36" s="168">
        <v>2.5413384140000002</v>
      </c>
      <c r="AP36" s="168">
        <v>2.1377333300000001</v>
      </c>
      <c r="AQ36" s="168">
        <v>2.1456960669999998</v>
      </c>
      <c r="AR36" s="168">
        <v>2.3643911430000002</v>
      </c>
      <c r="AS36" s="168">
        <v>2.8039521230000002</v>
      </c>
      <c r="AT36" s="168">
        <v>2.6347817440000001</v>
      </c>
      <c r="AU36" s="168">
        <v>2.7027432990000002</v>
      </c>
      <c r="AV36" s="168">
        <v>7.81</v>
      </c>
      <c r="AW36" s="168">
        <v>3.3874219999999999</v>
      </c>
      <c r="AX36" s="168">
        <v>3.216491</v>
      </c>
      <c r="AY36" s="258">
        <v>3.178166</v>
      </c>
      <c r="AZ36" s="258">
        <v>3.3299500000000002</v>
      </c>
      <c r="BA36" s="258">
        <v>2.601432</v>
      </c>
      <c r="BB36" s="258">
        <v>2.381589</v>
      </c>
      <c r="BC36" s="258">
        <v>2.3301669999999999</v>
      </c>
      <c r="BD36" s="258">
        <v>2.6103369999999999</v>
      </c>
      <c r="BE36" s="258">
        <v>2.6744180000000002</v>
      </c>
      <c r="BF36" s="258">
        <v>2.8049339999999998</v>
      </c>
      <c r="BG36" s="258">
        <v>3.0868699999999998</v>
      </c>
      <c r="BH36" s="258">
        <v>3.084009</v>
      </c>
      <c r="BI36" s="258">
        <v>3.295817</v>
      </c>
      <c r="BJ36" s="258">
        <v>3.8669609999999999</v>
      </c>
      <c r="BK36" s="258">
        <v>3.8061289999999999</v>
      </c>
      <c r="BL36" s="258">
        <v>3.5472090000000001</v>
      </c>
      <c r="BM36" s="258">
        <v>2.7138080000000002</v>
      </c>
      <c r="BN36" s="258">
        <v>2.5712109999999999</v>
      </c>
      <c r="BO36" s="258">
        <v>2.7506949999999999</v>
      </c>
      <c r="BP36" s="258">
        <v>3.1960459999999999</v>
      </c>
      <c r="BQ36" s="258">
        <v>3.1312150000000001</v>
      </c>
      <c r="BR36" s="258">
        <v>3.0871409999999999</v>
      </c>
      <c r="BS36" s="258">
        <v>3.3253940000000002</v>
      </c>
      <c r="BT36" s="258">
        <v>3.2821859999999998</v>
      </c>
      <c r="BU36" s="258">
        <v>3.3919269999999999</v>
      </c>
      <c r="BV36" s="258">
        <v>3.9544109999999999</v>
      </c>
    </row>
    <row r="37" spans="1:74" ht="11.15" customHeight="1" x14ac:dyDescent="0.25">
      <c r="A37" s="67" t="s">
        <v>648</v>
      </c>
      <c r="B37" s="149" t="s">
        <v>419</v>
      </c>
      <c r="C37" s="168">
        <v>4.3297598129999999</v>
      </c>
      <c r="D37" s="168">
        <v>4.3591531400000001</v>
      </c>
      <c r="E37" s="168">
        <v>4.4004808520000003</v>
      </c>
      <c r="F37" s="168">
        <v>4.2149364269999996</v>
      </c>
      <c r="G37" s="168">
        <v>4.5025700850000003</v>
      </c>
      <c r="H37" s="168">
        <v>5.073605444</v>
      </c>
      <c r="I37" s="168">
        <v>4.5979828850000004</v>
      </c>
      <c r="J37" s="168">
        <v>4.5211774990000002</v>
      </c>
      <c r="K37" s="168">
        <v>4.5978339549999996</v>
      </c>
      <c r="L37" s="168">
        <v>4.9945787509999997</v>
      </c>
      <c r="M37" s="168">
        <v>4.7888944340000004</v>
      </c>
      <c r="N37" s="168">
        <v>4.8047520390000003</v>
      </c>
      <c r="O37" s="168">
        <v>4.9362985779999997</v>
      </c>
      <c r="P37" s="168">
        <v>5.2666253970000003</v>
      </c>
      <c r="Q37" s="168">
        <v>5.3058923460000003</v>
      </c>
      <c r="R37" s="168">
        <v>5.5240488350000003</v>
      </c>
      <c r="S37" s="168">
        <v>5.780423409</v>
      </c>
      <c r="T37" s="168">
        <v>6.0515057690000003</v>
      </c>
      <c r="U37" s="168">
        <v>6.5809995089999997</v>
      </c>
      <c r="V37" s="168">
        <v>6.9554586010000001</v>
      </c>
      <c r="W37" s="168">
        <v>7.1211649350000004</v>
      </c>
      <c r="X37" s="168">
        <v>7.8112635539999999</v>
      </c>
      <c r="Y37" s="168">
        <v>7.6502670359999998</v>
      </c>
      <c r="Z37" s="168">
        <v>7.5417688150000002</v>
      </c>
      <c r="AA37" s="168">
        <v>7.0868568390000002</v>
      </c>
      <c r="AB37" s="168">
        <v>7.0647483680000001</v>
      </c>
      <c r="AC37" s="168">
        <v>7.1634511310000004</v>
      </c>
      <c r="AD37" s="168">
        <v>7.5489349109999999</v>
      </c>
      <c r="AE37" s="168">
        <v>8.5310311159999994</v>
      </c>
      <c r="AF37" s="168">
        <v>9.3234039119999998</v>
      </c>
      <c r="AG37" s="168">
        <v>10.42130931</v>
      </c>
      <c r="AH37" s="168">
        <v>10.250411400000001</v>
      </c>
      <c r="AI37" s="168">
        <v>10.7390148</v>
      </c>
      <c r="AJ37" s="168">
        <v>11.012728409999999</v>
      </c>
      <c r="AK37" s="168">
        <v>10.248567019999999</v>
      </c>
      <c r="AL37" s="168">
        <v>8.9132794579999999</v>
      </c>
      <c r="AM37" s="168">
        <v>10.50905833</v>
      </c>
      <c r="AN37" s="168">
        <v>8.4425198689999998</v>
      </c>
      <c r="AO37" s="168">
        <v>7.5560202690000002</v>
      </c>
      <c r="AP37" s="168">
        <v>7.5122535509999997</v>
      </c>
      <c r="AQ37" s="168">
        <v>7.8088382579999998</v>
      </c>
      <c r="AR37" s="168">
        <v>7.9464063339999997</v>
      </c>
      <c r="AS37" s="168">
        <v>7.9026193520000003</v>
      </c>
      <c r="AT37" s="168">
        <v>7.9349701780000004</v>
      </c>
      <c r="AU37" s="168">
        <v>8.3105181810000008</v>
      </c>
      <c r="AV37" s="168">
        <v>8.1189243250000001</v>
      </c>
      <c r="AW37" s="168">
        <v>7.3751439999999997</v>
      </c>
      <c r="AX37" s="168">
        <v>6.7923689999999999</v>
      </c>
      <c r="AY37" s="258">
        <v>6.8527459999999998</v>
      </c>
      <c r="AZ37" s="258">
        <v>6.6591259999999997</v>
      </c>
      <c r="BA37" s="258">
        <v>6.3111249999999997</v>
      </c>
      <c r="BB37" s="258">
        <v>6.0224650000000004</v>
      </c>
      <c r="BC37" s="258">
        <v>5.991314</v>
      </c>
      <c r="BD37" s="258">
        <v>6.1151770000000001</v>
      </c>
      <c r="BE37" s="258">
        <v>6.2171380000000003</v>
      </c>
      <c r="BF37" s="258">
        <v>5.9622599999999997</v>
      </c>
      <c r="BG37" s="258">
        <v>5.7304950000000003</v>
      </c>
      <c r="BH37" s="258">
        <v>6.059539</v>
      </c>
      <c r="BI37" s="258">
        <v>5.645664</v>
      </c>
      <c r="BJ37" s="258">
        <v>5.423063</v>
      </c>
      <c r="BK37" s="258">
        <v>5.7589610000000002</v>
      </c>
      <c r="BL37" s="258">
        <v>5.7349829999999997</v>
      </c>
      <c r="BM37" s="258">
        <v>5.5224270000000004</v>
      </c>
      <c r="BN37" s="258">
        <v>5.3691139999999997</v>
      </c>
      <c r="BO37" s="258">
        <v>5.4998370000000003</v>
      </c>
      <c r="BP37" s="258">
        <v>5.7930380000000001</v>
      </c>
      <c r="BQ37" s="258">
        <v>6.0145980000000003</v>
      </c>
      <c r="BR37" s="258">
        <v>5.8323320000000001</v>
      </c>
      <c r="BS37" s="258">
        <v>5.658569</v>
      </c>
      <c r="BT37" s="258">
        <v>6.031085</v>
      </c>
      <c r="BU37" s="258">
        <v>5.6357350000000004</v>
      </c>
      <c r="BV37" s="258">
        <v>5.4292579999999999</v>
      </c>
    </row>
    <row r="38" spans="1:74" ht="11.15" customHeight="1" x14ac:dyDescent="0.25">
      <c r="A38" s="67" t="s">
        <v>649</v>
      </c>
      <c r="B38" s="149" t="s">
        <v>420</v>
      </c>
      <c r="C38" s="168">
        <v>7.6301573339999997</v>
      </c>
      <c r="D38" s="168">
        <v>7.2803786669999999</v>
      </c>
      <c r="E38" s="168">
        <v>6.967962784</v>
      </c>
      <c r="F38" s="168">
        <v>6.5187976780000003</v>
      </c>
      <c r="G38" s="168">
        <v>6.0521346080000002</v>
      </c>
      <c r="H38" s="168">
        <v>6.2060910910000002</v>
      </c>
      <c r="I38" s="168">
        <v>6.2164314430000003</v>
      </c>
      <c r="J38" s="168">
        <v>5.8588660800000003</v>
      </c>
      <c r="K38" s="168">
        <v>6.1470637730000002</v>
      </c>
      <c r="L38" s="168">
        <v>6.5592661029999997</v>
      </c>
      <c r="M38" s="168">
        <v>6.925002578</v>
      </c>
      <c r="N38" s="168">
        <v>7.5889461210000002</v>
      </c>
      <c r="O38" s="168">
        <v>8.7052411670000005</v>
      </c>
      <c r="P38" s="168">
        <v>8.2405450079999998</v>
      </c>
      <c r="Q38" s="168">
        <v>8.5376710510000002</v>
      </c>
      <c r="R38" s="168">
        <v>7.6890330760000003</v>
      </c>
      <c r="S38" s="168">
        <v>6.6390515539999999</v>
      </c>
      <c r="T38" s="168">
        <v>7.3736123410000003</v>
      </c>
      <c r="U38" s="168">
        <v>7.6437350909999999</v>
      </c>
      <c r="V38" s="168">
        <v>7.4404625700000002</v>
      </c>
      <c r="W38" s="168">
        <v>7.7442453689999997</v>
      </c>
      <c r="X38" s="168">
        <v>8.1330768720000002</v>
      </c>
      <c r="Y38" s="168">
        <v>7.4020233910000002</v>
      </c>
      <c r="Z38" s="168">
        <v>7.816373263</v>
      </c>
      <c r="AA38" s="168">
        <v>8.939989915</v>
      </c>
      <c r="AB38" s="168">
        <v>8.9546752489999992</v>
      </c>
      <c r="AC38" s="168">
        <v>8.5670192029999992</v>
      </c>
      <c r="AD38" s="168">
        <v>8.5515177419999997</v>
      </c>
      <c r="AE38" s="168">
        <v>8.9333881829999999</v>
      </c>
      <c r="AF38" s="168">
        <v>9.7402664059999999</v>
      </c>
      <c r="AG38" s="168">
        <v>9.3583524929999999</v>
      </c>
      <c r="AH38" s="168">
        <v>9.8614359329999992</v>
      </c>
      <c r="AI38" s="168">
        <v>9.5936338110000001</v>
      </c>
      <c r="AJ38" s="168">
        <v>8.8003588159999993</v>
      </c>
      <c r="AK38" s="168">
        <v>9.2312450560000006</v>
      </c>
      <c r="AL38" s="168">
        <v>10.08363699</v>
      </c>
      <c r="AM38" s="168">
        <v>11.047419769999999</v>
      </c>
      <c r="AN38" s="168">
        <v>11.526042260000001</v>
      </c>
      <c r="AO38" s="168">
        <v>9.9314357720000004</v>
      </c>
      <c r="AP38" s="168">
        <v>8.7273984010000003</v>
      </c>
      <c r="AQ38" s="168">
        <v>7.951536945</v>
      </c>
      <c r="AR38" s="168">
        <v>7.7256566400000004</v>
      </c>
      <c r="AS38" s="168">
        <v>7.7138021549999998</v>
      </c>
      <c r="AT38" s="168">
        <v>8.2968813990000001</v>
      </c>
      <c r="AU38" s="168">
        <v>8.0945952810000001</v>
      </c>
      <c r="AV38" s="168">
        <v>8.0607545960000007</v>
      </c>
      <c r="AW38" s="168">
        <v>7.9210070000000004</v>
      </c>
      <c r="AX38" s="168">
        <v>8.3372779999999995</v>
      </c>
      <c r="AY38" s="258">
        <v>8.5330619999999993</v>
      </c>
      <c r="AZ38" s="258">
        <v>8.4184180000000008</v>
      </c>
      <c r="BA38" s="258">
        <v>8.0798240000000003</v>
      </c>
      <c r="BB38" s="258">
        <v>7.289917</v>
      </c>
      <c r="BC38" s="258">
        <v>6.7976660000000004</v>
      </c>
      <c r="BD38" s="258">
        <v>6.8560759999999998</v>
      </c>
      <c r="BE38" s="258">
        <v>6.8205489999999998</v>
      </c>
      <c r="BF38" s="258">
        <v>6.8793579999999999</v>
      </c>
      <c r="BG38" s="258">
        <v>6.7301289999999998</v>
      </c>
      <c r="BH38" s="258">
        <v>6.6185830000000001</v>
      </c>
      <c r="BI38" s="258">
        <v>6.768351</v>
      </c>
      <c r="BJ38" s="258">
        <v>7.4765430000000004</v>
      </c>
      <c r="BK38" s="258">
        <v>7.8879570000000001</v>
      </c>
      <c r="BL38" s="258">
        <v>7.9028840000000002</v>
      </c>
      <c r="BM38" s="258">
        <v>7.6632550000000004</v>
      </c>
      <c r="BN38" s="258">
        <v>6.9678089999999999</v>
      </c>
      <c r="BO38" s="258">
        <v>6.5850289999999996</v>
      </c>
      <c r="BP38" s="258">
        <v>6.7543470000000001</v>
      </c>
      <c r="BQ38" s="258">
        <v>6.7912689999999998</v>
      </c>
      <c r="BR38" s="258">
        <v>6.8879929999999998</v>
      </c>
      <c r="BS38" s="258">
        <v>6.7665389999999999</v>
      </c>
      <c r="BT38" s="258">
        <v>6.6730770000000001</v>
      </c>
      <c r="BU38" s="258">
        <v>6.8242120000000002</v>
      </c>
      <c r="BV38" s="258">
        <v>7.5335130000000001</v>
      </c>
    </row>
    <row r="39" spans="1:74" ht="11.15" customHeight="1" x14ac:dyDescent="0.25">
      <c r="A39" s="67" t="s">
        <v>650</v>
      </c>
      <c r="B39" s="150" t="s">
        <v>394</v>
      </c>
      <c r="C39" s="169">
        <v>3.71</v>
      </c>
      <c r="D39" s="169">
        <v>3.58</v>
      </c>
      <c r="E39" s="169">
        <v>3.39</v>
      </c>
      <c r="F39" s="169">
        <v>3</v>
      </c>
      <c r="G39" s="169">
        <v>2.91</v>
      </c>
      <c r="H39" s="169">
        <v>2.72</v>
      </c>
      <c r="I39" s="169">
        <v>2.58</v>
      </c>
      <c r="J39" s="169">
        <v>2.85</v>
      </c>
      <c r="K39" s="169">
        <v>3.3</v>
      </c>
      <c r="L39" s="169">
        <v>3.29</v>
      </c>
      <c r="M39" s="169">
        <v>3.98</v>
      </c>
      <c r="N39" s="169">
        <v>4.1100000000000003</v>
      </c>
      <c r="O39" s="169">
        <v>4.04</v>
      </c>
      <c r="P39" s="169">
        <v>9.32</v>
      </c>
      <c r="Q39" s="169">
        <v>4.41</v>
      </c>
      <c r="R39" s="169">
        <v>4</v>
      </c>
      <c r="S39" s="169">
        <v>4.1100000000000003</v>
      </c>
      <c r="T39" s="169">
        <v>4.16</v>
      </c>
      <c r="U39" s="169">
        <v>4.6900000000000004</v>
      </c>
      <c r="V39" s="169">
        <v>4.95</v>
      </c>
      <c r="W39" s="169">
        <v>5.42</v>
      </c>
      <c r="X39" s="169">
        <v>6.61</v>
      </c>
      <c r="Y39" s="169">
        <v>6.9</v>
      </c>
      <c r="Z39" s="169">
        <v>6.77</v>
      </c>
      <c r="AA39" s="169">
        <v>6.47</v>
      </c>
      <c r="AB39" s="169">
        <v>7.32</v>
      </c>
      <c r="AC39" s="169">
        <v>6.18</v>
      </c>
      <c r="AD39" s="169">
        <v>6.68</v>
      </c>
      <c r="AE39" s="169">
        <v>8.08</v>
      </c>
      <c r="AF39" s="169">
        <v>9.3000000000000007</v>
      </c>
      <c r="AG39" s="169">
        <v>7.85</v>
      </c>
      <c r="AH39" s="169">
        <v>9.4</v>
      </c>
      <c r="AI39" s="169">
        <v>9.58</v>
      </c>
      <c r="AJ39" s="169">
        <v>7.16</v>
      </c>
      <c r="AK39" s="169">
        <v>6.74</v>
      </c>
      <c r="AL39" s="169">
        <v>8.0399999999999991</v>
      </c>
      <c r="AM39" s="169">
        <v>7.27</v>
      </c>
      <c r="AN39" s="169">
        <v>5.98</v>
      </c>
      <c r="AO39" s="169">
        <v>5.05</v>
      </c>
      <c r="AP39" s="169">
        <v>4.08</v>
      </c>
      <c r="AQ39" s="169">
        <v>3.59</v>
      </c>
      <c r="AR39" s="169">
        <v>3.6</v>
      </c>
      <c r="AS39" s="169">
        <v>3.93</v>
      </c>
      <c r="AT39" s="169">
        <v>3.78</v>
      </c>
      <c r="AU39" s="169">
        <v>3.9</v>
      </c>
      <c r="AV39" s="169">
        <v>4.13</v>
      </c>
      <c r="AW39" s="169">
        <v>4.6935019999999996</v>
      </c>
      <c r="AX39" s="169">
        <v>4.8355249999999996</v>
      </c>
      <c r="AY39" s="280">
        <v>4.9000260000000004</v>
      </c>
      <c r="AZ39" s="280">
        <v>5.0049869999999999</v>
      </c>
      <c r="BA39" s="280">
        <v>4.2567459999999997</v>
      </c>
      <c r="BB39" s="280">
        <v>3.7431809999999999</v>
      </c>
      <c r="BC39" s="280">
        <v>3.4484309999999998</v>
      </c>
      <c r="BD39" s="280">
        <v>3.5345680000000002</v>
      </c>
      <c r="BE39" s="280">
        <v>3.5378690000000002</v>
      </c>
      <c r="BF39" s="280">
        <v>3.659249</v>
      </c>
      <c r="BG39" s="280">
        <v>3.8873500000000001</v>
      </c>
      <c r="BH39" s="280">
        <v>4.1862979999999999</v>
      </c>
      <c r="BI39" s="280">
        <v>4.3567220000000004</v>
      </c>
      <c r="BJ39" s="280">
        <v>5.0709710000000001</v>
      </c>
      <c r="BK39" s="280">
        <v>5.2056290000000001</v>
      </c>
      <c r="BL39" s="280">
        <v>5.0692979999999999</v>
      </c>
      <c r="BM39" s="280">
        <v>4.3347759999999997</v>
      </c>
      <c r="BN39" s="280">
        <v>3.9054479999999998</v>
      </c>
      <c r="BO39" s="280">
        <v>3.7770980000000001</v>
      </c>
      <c r="BP39" s="280">
        <v>4.0367569999999997</v>
      </c>
      <c r="BQ39" s="280">
        <v>3.96522</v>
      </c>
      <c r="BR39" s="280">
        <v>3.9643079999999999</v>
      </c>
      <c r="BS39" s="280">
        <v>4.1585299999999998</v>
      </c>
      <c r="BT39" s="280">
        <v>4.5361130000000003</v>
      </c>
      <c r="BU39" s="280">
        <v>4.4720700000000004</v>
      </c>
      <c r="BV39" s="280">
        <v>5.1803460000000001</v>
      </c>
    </row>
    <row r="40" spans="1:74" s="219" customFormat="1" ht="12" customHeight="1" x14ac:dyDescent="0.25">
      <c r="A40" s="155"/>
      <c r="B40" s="604" t="s">
        <v>783</v>
      </c>
      <c r="C40" s="605"/>
      <c r="D40" s="605"/>
      <c r="E40" s="605"/>
      <c r="F40" s="605"/>
      <c r="G40" s="605"/>
      <c r="H40" s="605"/>
      <c r="I40" s="605"/>
      <c r="J40" s="605"/>
      <c r="K40" s="605"/>
      <c r="L40" s="605"/>
      <c r="M40" s="605"/>
      <c r="N40" s="605"/>
      <c r="O40" s="605"/>
      <c r="P40" s="605"/>
      <c r="Q40" s="605"/>
      <c r="AY40" s="386"/>
      <c r="AZ40" s="386"/>
      <c r="BA40" s="386"/>
      <c r="BB40" s="386"/>
      <c r="BC40" s="386"/>
      <c r="BD40" s="386"/>
      <c r="BE40" s="386"/>
      <c r="BF40" s="386"/>
      <c r="BG40" s="386"/>
      <c r="BH40" s="386"/>
      <c r="BI40" s="386"/>
      <c r="BJ40" s="386"/>
    </row>
    <row r="41" spans="1:74" s="338" customFormat="1" ht="12" customHeight="1" x14ac:dyDescent="0.25">
      <c r="A41" s="337"/>
      <c r="B41" s="618" t="str">
        <f>"Notes: "&amp;"EIA completed modeling and analysis for this report on " &amp;Dates!$D$2&amp;"."</f>
        <v>Notes: EIA completed modeling and analysis for this report on Thursday January 4, 2024.</v>
      </c>
      <c r="C41" s="611"/>
      <c r="D41" s="611"/>
      <c r="E41" s="611"/>
      <c r="F41" s="611"/>
      <c r="G41" s="611"/>
      <c r="H41" s="611"/>
      <c r="I41" s="611"/>
      <c r="J41" s="611"/>
      <c r="K41" s="611"/>
      <c r="L41" s="611"/>
      <c r="M41" s="611"/>
      <c r="N41" s="611"/>
      <c r="O41" s="611"/>
      <c r="P41" s="611"/>
      <c r="Q41" s="611"/>
      <c r="AY41" s="387"/>
      <c r="AZ41" s="387"/>
      <c r="BA41" s="387"/>
      <c r="BB41" s="387"/>
      <c r="BC41" s="387"/>
      <c r="BD41" s="387"/>
      <c r="BE41" s="387"/>
      <c r="BF41" s="387"/>
      <c r="BG41" s="387"/>
      <c r="BH41" s="387"/>
      <c r="BI41" s="387"/>
      <c r="BJ41" s="387"/>
    </row>
    <row r="42" spans="1:74" s="338" customFormat="1" ht="12" customHeight="1" x14ac:dyDescent="0.25">
      <c r="A42" s="337"/>
      <c r="B42" s="610" t="s">
        <v>334</v>
      </c>
      <c r="C42" s="611"/>
      <c r="D42" s="611"/>
      <c r="E42" s="611"/>
      <c r="F42" s="611"/>
      <c r="G42" s="611"/>
      <c r="H42" s="611"/>
      <c r="I42" s="611"/>
      <c r="J42" s="611"/>
      <c r="K42" s="611"/>
      <c r="L42" s="611"/>
      <c r="M42" s="611"/>
      <c r="N42" s="611"/>
      <c r="O42" s="611"/>
      <c r="P42" s="611"/>
      <c r="Q42" s="611"/>
      <c r="AY42" s="387"/>
      <c r="AZ42" s="387"/>
      <c r="BA42" s="387"/>
      <c r="BB42" s="387"/>
      <c r="BC42" s="387"/>
      <c r="BD42" s="498"/>
      <c r="BE42" s="498"/>
      <c r="BF42" s="498"/>
      <c r="BG42" s="498"/>
      <c r="BH42" s="387"/>
      <c r="BI42" s="387"/>
      <c r="BJ42" s="387"/>
    </row>
    <row r="43" spans="1:74" s="219" customFormat="1" ht="12" customHeight="1" x14ac:dyDescent="0.25">
      <c r="A43" s="155"/>
      <c r="B43" s="612" t="s">
        <v>122</v>
      </c>
      <c r="C43" s="605"/>
      <c r="D43" s="605"/>
      <c r="E43" s="605"/>
      <c r="F43" s="605"/>
      <c r="G43" s="605"/>
      <c r="H43" s="605"/>
      <c r="I43" s="605"/>
      <c r="J43" s="605"/>
      <c r="K43" s="605"/>
      <c r="L43" s="605"/>
      <c r="M43" s="605"/>
      <c r="N43" s="605"/>
      <c r="O43" s="605"/>
      <c r="P43" s="605"/>
      <c r="Q43" s="605"/>
      <c r="AY43" s="386"/>
      <c r="AZ43" s="386"/>
      <c r="BA43" s="386"/>
      <c r="BB43" s="386"/>
      <c r="BC43" s="386"/>
      <c r="BD43" s="497"/>
      <c r="BE43" s="497"/>
      <c r="BF43" s="497"/>
      <c r="BG43" s="497"/>
      <c r="BH43" s="386"/>
      <c r="BI43" s="386"/>
      <c r="BJ43" s="386"/>
    </row>
    <row r="44" spans="1:74" s="338" customFormat="1" ht="12" customHeight="1" x14ac:dyDescent="0.25">
      <c r="A44" s="337"/>
      <c r="B44" s="607" t="s">
        <v>824</v>
      </c>
      <c r="C44" s="620"/>
      <c r="D44" s="620"/>
      <c r="E44" s="620"/>
      <c r="F44" s="620"/>
      <c r="G44" s="620"/>
      <c r="H44" s="620"/>
      <c r="I44" s="620"/>
      <c r="J44" s="620"/>
      <c r="K44" s="620"/>
      <c r="L44" s="620"/>
      <c r="M44" s="620"/>
      <c r="N44" s="620"/>
      <c r="O44" s="620"/>
      <c r="P44" s="620"/>
      <c r="Q44" s="600"/>
      <c r="AY44" s="387"/>
      <c r="AZ44" s="387"/>
      <c r="BA44" s="387"/>
      <c r="BB44" s="387"/>
      <c r="BC44" s="387"/>
      <c r="BD44" s="498"/>
      <c r="BE44" s="498"/>
      <c r="BF44" s="498"/>
      <c r="BG44" s="498"/>
      <c r="BH44" s="387"/>
      <c r="BI44" s="387"/>
      <c r="BJ44" s="387"/>
    </row>
    <row r="45" spans="1:74" s="338" customFormat="1" ht="12" customHeight="1" x14ac:dyDescent="0.25">
      <c r="A45" s="337"/>
      <c r="B45" s="649" t="s">
        <v>825</v>
      </c>
      <c r="C45" s="600"/>
      <c r="D45" s="600"/>
      <c r="E45" s="600"/>
      <c r="F45" s="600"/>
      <c r="G45" s="600"/>
      <c r="H45" s="600"/>
      <c r="I45" s="600"/>
      <c r="J45" s="600"/>
      <c r="K45" s="600"/>
      <c r="L45" s="600"/>
      <c r="M45" s="600"/>
      <c r="N45" s="600"/>
      <c r="O45" s="600"/>
      <c r="P45" s="600"/>
      <c r="Q45" s="600"/>
      <c r="AY45" s="387"/>
      <c r="AZ45" s="387"/>
      <c r="BA45" s="387"/>
      <c r="BB45" s="387"/>
      <c r="BC45" s="387"/>
      <c r="BD45" s="498"/>
      <c r="BE45" s="498"/>
      <c r="BF45" s="498"/>
      <c r="BG45" s="498"/>
      <c r="BH45" s="387"/>
      <c r="BI45" s="387"/>
      <c r="BJ45" s="387"/>
    </row>
    <row r="46" spans="1:74" s="338" customFormat="1" ht="12" customHeight="1" x14ac:dyDescent="0.25">
      <c r="A46" s="339"/>
      <c r="B46" s="619" t="s">
        <v>826</v>
      </c>
      <c r="C46" s="620"/>
      <c r="D46" s="620"/>
      <c r="E46" s="620"/>
      <c r="F46" s="620"/>
      <c r="G46" s="620"/>
      <c r="H46" s="620"/>
      <c r="I46" s="620"/>
      <c r="J46" s="620"/>
      <c r="K46" s="620"/>
      <c r="L46" s="620"/>
      <c r="M46" s="620"/>
      <c r="N46" s="620"/>
      <c r="O46" s="620"/>
      <c r="P46" s="620"/>
      <c r="Q46" s="600"/>
      <c r="AY46" s="387"/>
      <c r="AZ46" s="387"/>
      <c r="BA46" s="387"/>
      <c r="BB46" s="387"/>
      <c r="BC46" s="387"/>
      <c r="BD46" s="498"/>
      <c r="BE46" s="498"/>
      <c r="BF46" s="498"/>
      <c r="BG46" s="498"/>
      <c r="BH46" s="387"/>
      <c r="BI46" s="387"/>
      <c r="BJ46" s="387"/>
    </row>
    <row r="47" spans="1:74" s="338" customFormat="1" ht="12" customHeight="1" x14ac:dyDescent="0.25">
      <c r="A47" s="339"/>
      <c r="B47" s="631" t="s">
        <v>1369</v>
      </c>
      <c r="C47" s="600"/>
      <c r="D47" s="600"/>
      <c r="E47" s="600"/>
      <c r="F47" s="600"/>
      <c r="G47" s="600"/>
      <c r="H47" s="600"/>
      <c r="I47" s="600"/>
      <c r="J47" s="600"/>
      <c r="K47" s="600"/>
      <c r="L47" s="600"/>
      <c r="M47" s="600"/>
      <c r="N47" s="600"/>
      <c r="O47" s="600"/>
      <c r="P47" s="600"/>
      <c r="Q47" s="600"/>
      <c r="AY47" s="387"/>
      <c r="AZ47" s="387"/>
      <c r="BA47" s="387"/>
      <c r="BB47" s="387"/>
      <c r="BC47" s="387"/>
      <c r="BD47" s="498"/>
      <c r="BE47" s="498"/>
      <c r="BF47" s="498"/>
      <c r="BG47" s="498"/>
      <c r="BH47" s="387"/>
      <c r="BI47" s="387"/>
      <c r="BJ47" s="387"/>
    </row>
    <row r="48" spans="1:74" s="338" customFormat="1" ht="12" customHeight="1" x14ac:dyDescent="0.25">
      <c r="A48" s="339"/>
      <c r="B48" s="607" t="s">
        <v>802</v>
      </c>
      <c r="C48" s="608"/>
      <c r="D48" s="608"/>
      <c r="E48" s="608"/>
      <c r="F48" s="608"/>
      <c r="G48" s="608"/>
      <c r="H48" s="608"/>
      <c r="I48" s="608"/>
      <c r="J48" s="608"/>
      <c r="K48" s="608"/>
      <c r="L48" s="608"/>
      <c r="M48" s="608"/>
      <c r="N48" s="608"/>
      <c r="O48" s="608"/>
      <c r="P48" s="608"/>
      <c r="Q48" s="600"/>
      <c r="AY48" s="387"/>
      <c r="AZ48" s="387"/>
      <c r="BA48" s="387"/>
      <c r="BB48" s="387"/>
      <c r="BC48" s="387"/>
      <c r="BD48" s="498"/>
      <c r="BE48" s="498"/>
      <c r="BF48" s="498"/>
      <c r="BG48" s="498"/>
      <c r="BH48" s="387"/>
      <c r="BI48" s="387"/>
      <c r="BJ48" s="387"/>
    </row>
    <row r="49" spans="1:74" s="340" customFormat="1" ht="12" customHeight="1" x14ac:dyDescent="0.25">
      <c r="A49" s="322"/>
      <c r="B49" s="627" t="s">
        <v>1240</v>
      </c>
      <c r="C49" s="600"/>
      <c r="D49" s="600"/>
      <c r="E49" s="600"/>
      <c r="F49" s="600"/>
      <c r="G49" s="600"/>
      <c r="H49" s="600"/>
      <c r="I49" s="600"/>
      <c r="J49" s="600"/>
      <c r="K49" s="600"/>
      <c r="L49" s="600"/>
      <c r="M49" s="600"/>
      <c r="N49" s="600"/>
      <c r="O49" s="600"/>
      <c r="P49" s="600"/>
      <c r="Q49" s="600"/>
      <c r="AY49" s="388"/>
      <c r="AZ49" s="388"/>
      <c r="BA49" s="388"/>
      <c r="BB49" s="388"/>
      <c r="BC49" s="388"/>
      <c r="BD49" s="499"/>
      <c r="BE49" s="499"/>
      <c r="BF49" s="499"/>
      <c r="BG49" s="499"/>
      <c r="BH49" s="388"/>
      <c r="BI49" s="388"/>
      <c r="BJ49" s="388"/>
    </row>
    <row r="50" spans="1:74" x14ac:dyDescent="0.25">
      <c r="BK50" s="284"/>
      <c r="BL50" s="284"/>
      <c r="BM50" s="284"/>
      <c r="BN50" s="284"/>
      <c r="BO50" s="284"/>
      <c r="BP50" s="284"/>
      <c r="BQ50" s="284"/>
      <c r="BR50" s="284"/>
      <c r="BS50" s="284"/>
      <c r="BT50" s="284"/>
      <c r="BU50" s="284"/>
      <c r="BV50" s="284"/>
    </row>
    <row r="51" spans="1:74" x14ac:dyDescent="0.25">
      <c r="BK51" s="284"/>
      <c r="BL51" s="284"/>
      <c r="BM51" s="284"/>
      <c r="BN51" s="284"/>
      <c r="BO51" s="284"/>
      <c r="BP51" s="284"/>
      <c r="BQ51" s="284"/>
      <c r="BR51" s="284"/>
      <c r="BS51" s="284"/>
      <c r="BT51" s="284"/>
      <c r="BU51" s="284"/>
      <c r="BV51" s="284"/>
    </row>
    <row r="52" spans="1:74" x14ac:dyDescent="0.25">
      <c r="BK52" s="284"/>
      <c r="BL52" s="284"/>
      <c r="BM52" s="284"/>
      <c r="BN52" s="284"/>
      <c r="BO52" s="284"/>
      <c r="BP52" s="284"/>
      <c r="BQ52" s="284"/>
      <c r="BR52" s="284"/>
      <c r="BS52" s="284"/>
      <c r="BT52" s="284"/>
      <c r="BU52" s="284"/>
      <c r="BV52" s="284"/>
    </row>
    <row r="53" spans="1:74" x14ac:dyDescent="0.25">
      <c r="BK53" s="284"/>
      <c r="BL53" s="284"/>
      <c r="BM53" s="284"/>
      <c r="BN53" s="284"/>
      <c r="BO53" s="284"/>
      <c r="BP53" s="284"/>
      <c r="BQ53" s="284"/>
      <c r="BR53" s="284"/>
      <c r="BS53" s="284"/>
      <c r="BT53" s="284"/>
      <c r="BU53" s="284"/>
      <c r="BV53" s="284"/>
    </row>
    <row r="54" spans="1:74" x14ac:dyDescent="0.25">
      <c r="BK54" s="284"/>
      <c r="BL54" s="284"/>
      <c r="BM54" s="284"/>
      <c r="BN54" s="284"/>
      <c r="BO54" s="284"/>
      <c r="BP54" s="284"/>
      <c r="BQ54" s="284"/>
      <c r="BR54" s="284"/>
      <c r="BS54" s="284"/>
      <c r="BT54" s="284"/>
      <c r="BU54" s="284"/>
      <c r="BV54" s="284"/>
    </row>
    <row r="55" spans="1:74" x14ac:dyDescent="0.25">
      <c r="BK55" s="284"/>
      <c r="BL55" s="284"/>
      <c r="BM55" s="284"/>
      <c r="BN55" s="284"/>
      <c r="BO55" s="284"/>
      <c r="BP55" s="284"/>
      <c r="BQ55" s="284"/>
      <c r="BR55" s="284"/>
      <c r="BS55" s="284"/>
      <c r="BT55" s="284"/>
      <c r="BU55" s="284"/>
      <c r="BV55" s="284"/>
    </row>
    <row r="56" spans="1:74" x14ac:dyDescent="0.25">
      <c r="BK56" s="284"/>
      <c r="BL56" s="284"/>
      <c r="BM56" s="284"/>
      <c r="BN56" s="284"/>
      <c r="BO56" s="284"/>
      <c r="BP56" s="284"/>
      <c r="BQ56" s="284"/>
      <c r="BR56" s="284"/>
      <c r="BS56" s="284"/>
      <c r="BT56" s="284"/>
      <c r="BU56" s="284"/>
      <c r="BV56" s="284"/>
    </row>
    <row r="57" spans="1:74" x14ac:dyDescent="0.25">
      <c r="BK57" s="284"/>
      <c r="BL57" s="284"/>
      <c r="BM57" s="284"/>
      <c r="BN57" s="284"/>
      <c r="BO57" s="284"/>
      <c r="BP57" s="284"/>
      <c r="BQ57" s="284"/>
      <c r="BR57" s="284"/>
      <c r="BS57" s="284"/>
      <c r="BT57" s="284"/>
      <c r="BU57" s="284"/>
      <c r="BV57" s="284"/>
    </row>
    <row r="58" spans="1:74" x14ac:dyDescent="0.25">
      <c r="BK58" s="284"/>
      <c r="BL58" s="284"/>
      <c r="BM58" s="284"/>
      <c r="BN58" s="284"/>
      <c r="BO58" s="284"/>
      <c r="BP58" s="284"/>
      <c r="BQ58" s="284"/>
      <c r="BR58" s="284"/>
      <c r="BS58" s="284"/>
      <c r="BT58" s="284"/>
      <c r="BU58" s="284"/>
      <c r="BV58" s="284"/>
    </row>
    <row r="59" spans="1:74" x14ac:dyDescent="0.25">
      <c r="BK59" s="284"/>
      <c r="BL59" s="284"/>
      <c r="BM59" s="284"/>
      <c r="BN59" s="284"/>
      <c r="BO59" s="284"/>
      <c r="BP59" s="284"/>
      <c r="BQ59" s="284"/>
      <c r="BR59" s="284"/>
      <c r="BS59" s="284"/>
      <c r="BT59" s="284"/>
      <c r="BU59" s="284"/>
      <c r="BV59" s="284"/>
    </row>
    <row r="60" spans="1:74" x14ac:dyDescent="0.25">
      <c r="BK60" s="284"/>
      <c r="BL60" s="284"/>
      <c r="BM60" s="284"/>
      <c r="BN60" s="284"/>
      <c r="BO60" s="284"/>
      <c r="BP60" s="284"/>
      <c r="BQ60" s="284"/>
      <c r="BR60" s="284"/>
      <c r="BS60" s="284"/>
      <c r="BT60" s="284"/>
      <c r="BU60" s="284"/>
      <c r="BV60" s="284"/>
    </row>
    <row r="61" spans="1:74" x14ac:dyDescent="0.25">
      <c r="BK61" s="284"/>
      <c r="BL61" s="284"/>
      <c r="BM61" s="284"/>
      <c r="BN61" s="284"/>
      <c r="BO61" s="284"/>
      <c r="BP61" s="284"/>
      <c r="BQ61" s="284"/>
      <c r="BR61" s="284"/>
      <c r="BS61" s="284"/>
      <c r="BT61" s="284"/>
      <c r="BU61" s="284"/>
      <c r="BV61" s="284"/>
    </row>
    <row r="62" spans="1:74" x14ac:dyDescent="0.25">
      <c r="BK62" s="284"/>
      <c r="BL62" s="284"/>
      <c r="BM62" s="284"/>
      <c r="BN62" s="284"/>
      <c r="BO62" s="284"/>
      <c r="BP62" s="284"/>
      <c r="BQ62" s="284"/>
      <c r="BR62" s="284"/>
      <c r="BS62" s="284"/>
      <c r="BT62" s="284"/>
      <c r="BU62" s="284"/>
      <c r="BV62" s="284"/>
    </row>
    <row r="63" spans="1:74" x14ac:dyDescent="0.25">
      <c r="BK63" s="284"/>
      <c r="BL63" s="284"/>
      <c r="BM63" s="284"/>
      <c r="BN63" s="284"/>
      <c r="BO63" s="284"/>
      <c r="BP63" s="284"/>
      <c r="BQ63" s="284"/>
      <c r="BR63" s="284"/>
      <c r="BS63" s="284"/>
      <c r="BT63" s="284"/>
      <c r="BU63" s="284"/>
      <c r="BV63" s="284"/>
    </row>
    <row r="64" spans="1:74" x14ac:dyDescent="0.25">
      <c r="BK64" s="284"/>
      <c r="BL64" s="284"/>
      <c r="BM64" s="284"/>
      <c r="BN64" s="284"/>
      <c r="BO64" s="284"/>
      <c r="BP64" s="284"/>
      <c r="BQ64" s="284"/>
      <c r="BR64" s="284"/>
      <c r="BS64" s="284"/>
      <c r="BT64" s="284"/>
      <c r="BU64" s="284"/>
      <c r="BV64" s="284"/>
    </row>
    <row r="65" spans="63:74" x14ac:dyDescent="0.25">
      <c r="BK65" s="284"/>
      <c r="BL65" s="284"/>
      <c r="BM65" s="284"/>
      <c r="BN65" s="284"/>
      <c r="BO65" s="284"/>
      <c r="BP65" s="284"/>
      <c r="BQ65" s="284"/>
      <c r="BR65" s="284"/>
      <c r="BS65" s="284"/>
      <c r="BT65" s="284"/>
      <c r="BU65" s="284"/>
      <c r="BV65" s="284"/>
    </row>
    <row r="66" spans="63:74" x14ac:dyDescent="0.25">
      <c r="BK66" s="284"/>
      <c r="BL66" s="284"/>
      <c r="BM66" s="284"/>
      <c r="BN66" s="284"/>
      <c r="BO66" s="284"/>
      <c r="BP66" s="284"/>
      <c r="BQ66" s="284"/>
      <c r="BR66" s="284"/>
      <c r="BS66" s="284"/>
      <c r="BT66" s="284"/>
      <c r="BU66" s="284"/>
      <c r="BV66" s="284"/>
    </row>
    <row r="67" spans="63:74" x14ac:dyDescent="0.25">
      <c r="BK67" s="284"/>
      <c r="BL67" s="284"/>
      <c r="BM67" s="284"/>
      <c r="BN67" s="284"/>
      <c r="BO67" s="284"/>
      <c r="BP67" s="284"/>
      <c r="BQ67" s="284"/>
      <c r="BR67" s="284"/>
      <c r="BS67" s="284"/>
      <c r="BT67" s="284"/>
      <c r="BU67" s="284"/>
      <c r="BV67" s="284"/>
    </row>
    <row r="68" spans="63:74" x14ac:dyDescent="0.25">
      <c r="BK68" s="284"/>
      <c r="BL68" s="284"/>
      <c r="BM68" s="284"/>
      <c r="BN68" s="284"/>
      <c r="BO68" s="284"/>
      <c r="BP68" s="284"/>
      <c r="BQ68" s="284"/>
      <c r="BR68" s="284"/>
      <c r="BS68" s="284"/>
      <c r="BT68" s="284"/>
      <c r="BU68" s="284"/>
      <c r="BV68" s="284"/>
    </row>
    <row r="69" spans="63:74" x14ac:dyDescent="0.25">
      <c r="BK69" s="284"/>
      <c r="BL69" s="284"/>
      <c r="BM69" s="284"/>
      <c r="BN69" s="284"/>
      <c r="BO69" s="284"/>
      <c r="BP69" s="284"/>
      <c r="BQ69" s="284"/>
      <c r="BR69" s="284"/>
      <c r="BS69" s="284"/>
      <c r="BT69" s="284"/>
      <c r="BU69" s="284"/>
      <c r="BV69" s="284"/>
    </row>
    <row r="70" spans="63:74" x14ac:dyDescent="0.25">
      <c r="BK70" s="284"/>
      <c r="BL70" s="284"/>
      <c r="BM70" s="284"/>
      <c r="BN70" s="284"/>
      <c r="BO70" s="284"/>
      <c r="BP70" s="284"/>
      <c r="BQ70" s="284"/>
      <c r="BR70" s="284"/>
      <c r="BS70" s="284"/>
      <c r="BT70" s="284"/>
      <c r="BU70" s="284"/>
      <c r="BV70" s="284"/>
    </row>
    <row r="71" spans="63:74" x14ac:dyDescent="0.25">
      <c r="BK71" s="284"/>
      <c r="BL71" s="284"/>
      <c r="BM71" s="284"/>
      <c r="BN71" s="284"/>
      <c r="BO71" s="284"/>
      <c r="BP71" s="284"/>
      <c r="BQ71" s="284"/>
      <c r="BR71" s="284"/>
      <c r="BS71" s="284"/>
      <c r="BT71" s="284"/>
      <c r="BU71" s="284"/>
      <c r="BV71" s="284"/>
    </row>
    <row r="72" spans="63:74" x14ac:dyDescent="0.25">
      <c r="BK72" s="284"/>
      <c r="BL72" s="284"/>
      <c r="BM72" s="284"/>
      <c r="BN72" s="284"/>
      <c r="BO72" s="284"/>
      <c r="BP72" s="284"/>
      <c r="BQ72" s="284"/>
      <c r="BR72" s="284"/>
      <c r="BS72" s="284"/>
      <c r="BT72" s="284"/>
      <c r="BU72" s="284"/>
      <c r="BV72" s="284"/>
    </row>
    <row r="73" spans="63:74" x14ac:dyDescent="0.25">
      <c r="BK73" s="284"/>
      <c r="BL73" s="284"/>
      <c r="BM73" s="284"/>
      <c r="BN73" s="284"/>
      <c r="BO73" s="284"/>
      <c r="BP73" s="284"/>
      <c r="BQ73" s="284"/>
      <c r="BR73" s="284"/>
      <c r="BS73" s="284"/>
      <c r="BT73" s="284"/>
      <c r="BU73" s="284"/>
      <c r="BV73" s="284"/>
    </row>
    <row r="74" spans="63:74" x14ac:dyDescent="0.25">
      <c r="BK74" s="284"/>
      <c r="BL74" s="284"/>
      <c r="BM74" s="284"/>
      <c r="BN74" s="284"/>
      <c r="BO74" s="284"/>
      <c r="BP74" s="284"/>
      <c r="BQ74" s="284"/>
      <c r="BR74" s="284"/>
      <c r="BS74" s="284"/>
      <c r="BT74" s="284"/>
      <c r="BU74" s="284"/>
      <c r="BV74" s="284"/>
    </row>
    <row r="75" spans="63:74" x14ac:dyDescent="0.25">
      <c r="BK75" s="284"/>
      <c r="BL75" s="284"/>
      <c r="BM75" s="284"/>
      <c r="BN75" s="284"/>
      <c r="BO75" s="284"/>
      <c r="BP75" s="284"/>
      <c r="BQ75" s="284"/>
      <c r="BR75" s="284"/>
      <c r="BS75" s="284"/>
      <c r="BT75" s="284"/>
      <c r="BU75" s="284"/>
      <c r="BV75" s="284"/>
    </row>
    <row r="76" spans="63:74" x14ac:dyDescent="0.25">
      <c r="BK76" s="284"/>
      <c r="BL76" s="284"/>
      <c r="BM76" s="284"/>
      <c r="BN76" s="284"/>
      <c r="BO76" s="284"/>
      <c r="BP76" s="284"/>
      <c r="BQ76" s="284"/>
      <c r="BR76" s="284"/>
      <c r="BS76" s="284"/>
      <c r="BT76" s="284"/>
      <c r="BU76" s="284"/>
      <c r="BV76" s="284"/>
    </row>
    <row r="77" spans="63:74" x14ac:dyDescent="0.25">
      <c r="BK77" s="284"/>
      <c r="BL77" s="284"/>
      <c r="BM77" s="284"/>
      <c r="BN77" s="284"/>
      <c r="BO77" s="284"/>
      <c r="BP77" s="284"/>
      <c r="BQ77" s="284"/>
      <c r="BR77" s="284"/>
      <c r="BS77" s="284"/>
      <c r="BT77" s="284"/>
      <c r="BU77" s="284"/>
      <c r="BV77" s="284"/>
    </row>
    <row r="78" spans="63:74" x14ac:dyDescent="0.25">
      <c r="BK78" s="284"/>
      <c r="BL78" s="284"/>
      <c r="BM78" s="284"/>
      <c r="BN78" s="284"/>
      <c r="BO78" s="284"/>
      <c r="BP78" s="284"/>
      <c r="BQ78" s="284"/>
      <c r="BR78" s="284"/>
      <c r="BS78" s="284"/>
      <c r="BT78" s="284"/>
      <c r="BU78" s="284"/>
      <c r="BV78" s="284"/>
    </row>
    <row r="79" spans="63:74" x14ac:dyDescent="0.25">
      <c r="BK79" s="284"/>
      <c r="BL79" s="284"/>
      <c r="BM79" s="284"/>
      <c r="BN79" s="284"/>
      <c r="BO79" s="284"/>
      <c r="BP79" s="284"/>
      <c r="BQ79" s="284"/>
      <c r="BR79" s="284"/>
      <c r="BS79" s="284"/>
      <c r="BT79" s="284"/>
      <c r="BU79" s="284"/>
      <c r="BV79" s="284"/>
    </row>
    <row r="80" spans="63:74" x14ac:dyDescent="0.25">
      <c r="BK80" s="284"/>
      <c r="BL80" s="284"/>
      <c r="BM80" s="284"/>
      <c r="BN80" s="284"/>
      <c r="BO80" s="284"/>
      <c r="BP80" s="284"/>
      <c r="BQ80" s="284"/>
      <c r="BR80" s="284"/>
      <c r="BS80" s="284"/>
      <c r="BT80" s="284"/>
      <c r="BU80" s="284"/>
      <c r="BV80" s="284"/>
    </row>
    <row r="81" spans="63:74" x14ac:dyDescent="0.25">
      <c r="BK81" s="284"/>
      <c r="BL81" s="284"/>
      <c r="BM81" s="284"/>
      <c r="BN81" s="284"/>
      <c r="BO81" s="284"/>
      <c r="BP81" s="284"/>
      <c r="BQ81" s="284"/>
      <c r="BR81" s="284"/>
      <c r="BS81" s="284"/>
      <c r="BT81" s="284"/>
      <c r="BU81" s="284"/>
      <c r="BV81" s="284"/>
    </row>
    <row r="82" spans="63:74" x14ac:dyDescent="0.25">
      <c r="BK82" s="284"/>
      <c r="BL82" s="284"/>
      <c r="BM82" s="284"/>
      <c r="BN82" s="284"/>
      <c r="BO82" s="284"/>
      <c r="BP82" s="284"/>
      <c r="BQ82" s="284"/>
      <c r="BR82" s="284"/>
      <c r="BS82" s="284"/>
      <c r="BT82" s="284"/>
      <c r="BU82" s="284"/>
      <c r="BV82" s="284"/>
    </row>
    <row r="83" spans="63:74" x14ac:dyDescent="0.25">
      <c r="BK83" s="284"/>
      <c r="BL83" s="284"/>
      <c r="BM83" s="284"/>
      <c r="BN83" s="284"/>
      <c r="BO83" s="284"/>
      <c r="BP83" s="284"/>
      <c r="BQ83" s="284"/>
      <c r="BR83" s="284"/>
      <c r="BS83" s="284"/>
      <c r="BT83" s="284"/>
      <c r="BU83" s="284"/>
      <c r="BV83" s="284"/>
    </row>
    <row r="84" spans="63:74" x14ac:dyDescent="0.25">
      <c r="BK84" s="284"/>
      <c r="BL84" s="284"/>
      <c r="BM84" s="284"/>
      <c r="BN84" s="284"/>
      <c r="BO84" s="284"/>
      <c r="BP84" s="284"/>
      <c r="BQ84" s="284"/>
      <c r="BR84" s="284"/>
      <c r="BS84" s="284"/>
      <c r="BT84" s="284"/>
      <c r="BU84" s="284"/>
      <c r="BV84" s="284"/>
    </row>
    <row r="85" spans="63:74" x14ac:dyDescent="0.25">
      <c r="BK85" s="284"/>
      <c r="BL85" s="284"/>
      <c r="BM85" s="284"/>
      <c r="BN85" s="284"/>
      <c r="BO85" s="284"/>
      <c r="BP85" s="284"/>
      <c r="BQ85" s="284"/>
      <c r="BR85" s="284"/>
      <c r="BS85" s="284"/>
      <c r="BT85" s="284"/>
      <c r="BU85" s="284"/>
      <c r="BV85" s="284"/>
    </row>
    <row r="86" spans="63:74" x14ac:dyDescent="0.25">
      <c r="BK86" s="284"/>
      <c r="BL86" s="284"/>
      <c r="BM86" s="284"/>
      <c r="BN86" s="284"/>
      <c r="BO86" s="284"/>
      <c r="BP86" s="284"/>
      <c r="BQ86" s="284"/>
      <c r="BR86" s="284"/>
      <c r="BS86" s="284"/>
      <c r="BT86" s="284"/>
      <c r="BU86" s="284"/>
      <c r="BV86" s="284"/>
    </row>
    <row r="87" spans="63:74" x14ac:dyDescent="0.25">
      <c r="BK87" s="284"/>
      <c r="BL87" s="284"/>
      <c r="BM87" s="284"/>
      <c r="BN87" s="284"/>
      <c r="BO87" s="284"/>
      <c r="BP87" s="284"/>
      <c r="BQ87" s="284"/>
      <c r="BR87" s="284"/>
      <c r="BS87" s="284"/>
      <c r="BT87" s="284"/>
      <c r="BU87" s="284"/>
      <c r="BV87" s="284"/>
    </row>
    <row r="88" spans="63:74" x14ac:dyDescent="0.25">
      <c r="BK88" s="284"/>
      <c r="BL88" s="284"/>
      <c r="BM88" s="284"/>
      <c r="BN88" s="284"/>
      <c r="BO88" s="284"/>
      <c r="BP88" s="284"/>
      <c r="BQ88" s="284"/>
      <c r="BR88" s="284"/>
      <c r="BS88" s="284"/>
      <c r="BT88" s="284"/>
      <c r="BU88" s="284"/>
      <c r="BV88" s="284"/>
    </row>
    <row r="89" spans="63:74" x14ac:dyDescent="0.25">
      <c r="BK89" s="284"/>
      <c r="BL89" s="284"/>
      <c r="BM89" s="284"/>
      <c r="BN89" s="284"/>
      <c r="BO89" s="284"/>
      <c r="BP89" s="284"/>
      <c r="BQ89" s="284"/>
      <c r="BR89" s="284"/>
      <c r="BS89" s="284"/>
      <c r="BT89" s="284"/>
      <c r="BU89" s="284"/>
      <c r="BV89" s="284"/>
    </row>
    <row r="90" spans="63:74" x14ac:dyDescent="0.25">
      <c r="BK90" s="284"/>
      <c r="BL90" s="284"/>
      <c r="BM90" s="284"/>
      <c r="BN90" s="284"/>
      <c r="BO90" s="284"/>
      <c r="BP90" s="284"/>
      <c r="BQ90" s="284"/>
      <c r="BR90" s="284"/>
      <c r="BS90" s="284"/>
      <c r="BT90" s="284"/>
      <c r="BU90" s="284"/>
      <c r="BV90" s="284"/>
    </row>
    <row r="91" spans="63:74" x14ac:dyDescent="0.25">
      <c r="BK91" s="284"/>
      <c r="BL91" s="284"/>
      <c r="BM91" s="284"/>
      <c r="BN91" s="284"/>
      <c r="BO91" s="284"/>
      <c r="BP91" s="284"/>
      <c r="BQ91" s="284"/>
      <c r="BR91" s="284"/>
      <c r="BS91" s="284"/>
      <c r="BT91" s="284"/>
      <c r="BU91" s="284"/>
      <c r="BV91" s="284"/>
    </row>
    <row r="92" spans="63:74" x14ac:dyDescent="0.25">
      <c r="BK92" s="284"/>
      <c r="BL92" s="284"/>
      <c r="BM92" s="284"/>
      <c r="BN92" s="284"/>
      <c r="BO92" s="284"/>
      <c r="BP92" s="284"/>
      <c r="BQ92" s="284"/>
      <c r="BR92" s="284"/>
      <c r="BS92" s="284"/>
      <c r="BT92" s="284"/>
      <c r="BU92" s="284"/>
      <c r="BV92" s="284"/>
    </row>
    <row r="93" spans="63:74" x14ac:dyDescent="0.25">
      <c r="BK93" s="284"/>
      <c r="BL93" s="284"/>
      <c r="BM93" s="284"/>
      <c r="BN93" s="284"/>
      <c r="BO93" s="284"/>
      <c r="BP93" s="284"/>
      <c r="BQ93" s="284"/>
      <c r="BR93" s="284"/>
      <c r="BS93" s="284"/>
      <c r="BT93" s="284"/>
      <c r="BU93" s="284"/>
      <c r="BV93" s="284"/>
    </row>
    <row r="94" spans="63:74" x14ac:dyDescent="0.25">
      <c r="BK94" s="284"/>
      <c r="BL94" s="284"/>
      <c r="BM94" s="284"/>
      <c r="BN94" s="284"/>
      <c r="BO94" s="284"/>
      <c r="BP94" s="284"/>
      <c r="BQ94" s="284"/>
      <c r="BR94" s="284"/>
      <c r="BS94" s="284"/>
      <c r="BT94" s="284"/>
      <c r="BU94" s="284"/>
      <c r="BV94" s="284"/>
    </row>
    <row r="95" spans="63:74" x14ac:dyDescent="0.25">
      <c r="BK95" s="284"/>
      <c r="BL95" s="284"/>
      <c r="BM95" s="284"/>
      <c r="BN95" s="284"/>
      <c r="BO95" s="284"/>
      <c r="BP95" s="284"/>
      <c r="BQ95" s="284"/>
      <c r="BR95" s="284"/>
      <c r="BS95" s="284"/>
      <c r="BT95" s="284"/>
      <c r="BU95" s="284"/>
      <c r="BV95" s="284"/>
    </row>
    <row r="96" spans="63:74" x14ac:dyDescent="0.25">
      <c r="BK96" s="284"/>
      <c r="BL96" s="284"/>
      <c r="BM96" s="284"/>
      <c r="BN96" s="284"/>
      <c r="BO96" s="284"/>
      <c r="BP96" s="284"/>
      <c r="BQ96" s="284"/>
      <c r="BR96" s="284"/>
      <c r="BS96" s="284"/>
      <c r="BT96" s="284"/>
      <c r="BU96" s="284"/>
      <c r="BV96" s="284"/>
    </row>
    <row r="97" spans="63:74" x14ac:dyDescent="0.25">
      <c r="BK97" s="284"/>
      <c r="BL97" s="284"/>
      <c r="BM97" s="284"/>
      <c r="BN97" s="284"/>
      <c r="BO97" s="284"/>
      <c r="BP97" s="284"/>
      <c r="BQ97" s="284"/>
      <c r="BR97" s="284"/>
      <c r="BS97" s="284"/>
      <c r="BT97" s="284"/>
      <c r="BU97" s="284"/>
      <c r="BV97" s="284"/>
    </row>
    <row r="98" spans="63:74" x14ac:dyDescent="0.25">
      <c r="BK98" s="284"/>
      <c r="BL98" s="284"/>
      <c r="BM98" s="284"/>
      <c r="BN98" s="284"/>
      <c r="BO98" s="284"/>
      <c r="BP98" s="284"/>
      <c r="BQ98" s="284"/>
      <c r="BR98" s="284"/>
      <c r="BS98" s="284"/>
      <c r="BT98" s="284"/>
      <c r="BU98" s="284"/>
      <c r="BV98" s="284"/>
    </row>
    <row r="99" spans="63:74" x14ac:dyDescent="0.25">
      <c r="BK99" s="284"/>
      <c r="BL99" s="284"/>
      <c r="BM99" s="284"/>
      <c r="BN99" s="284"/>
      <c r="BO99" s="284"/>
      <c r="BP99" s="284"/>
      <c r="BQ99" s="284"/>
      <c r="BR99" s="284"/>
      <c r="BS99" s="284"/>
      <c r="BT99" s="284"/>
      <c r="BU99" s="284"/>
      <c r="BV99" s="284"/>
    </row>
    <row r="100" spans="63:74" x14ac:dyDescent="0.25">
      <c r="BK100" s="284"/>
      <c r="BL100" s="284"/>
      <c r="BM100" s="284"/>
      <c r="BN100" s="284"/>
      <c r="BO100" s="284"/>
      <c r="BP100" s="284"/>
      <c r="BQ100" s="284"/>
      <c r="BR100" s="284"/>
      <c r="BS100" s="284"/>
      <c r="BT100" s="284"/>
      <c r="BU100" s="284"/>
      <c r="BV100" s="284"/>
    </row>
    <row r="101" spans="63:74" x14ac:dyDescent="0.25">
      <c r="BK101" s="284"/>
      <c r="BL101" s="284"/>
      <c r="BM101" s="284"/>
      <c r="BN101" s="284"/>
      <c r="BO101" s="284"/>
      <c r="BP101" s="284"/>
      <c r="BQ101" s="284"/>
      <c r="BR101" s="284"/>
      <c r="BS101" s="284"/>
      <c r="BT101" s="284"/>
      <c r="BU101" s="284"/>
      <c r="BV101" s="284"/>
    </row>
    <row r="102" spans="63:74" x14ac:dyDescent="0.25">
      <c r="BK102" s="284"/>
      <c r="BL102" s="284"/>
      <c r="BM102" s="284"/>
      <c r="BN102" s="284"/>
      <c r="BO102" s="284"/>
      <c r="BP102" s="284"/>
      <c r="BQ102" s="284"/>
      <c r="BR102" s="284"/>
      <c r="BS102" s="284"/>
      <c r="BT102" s="284"/>
      <c r="BU102" s="284"/>
      <c r="BV102" s="284"/>
    </row>
    <row r="103" spans="63:74" x14ac:dyDescent="0.25">
      <c r="BK103" s="284"/>
      <c r="BL103" s="284"/>
      <c r="BM103" s="284"/>
      <c r="BN103" s="284"/>
      <c r="BO103" s="284"/>
      <c r="BP103" s="284"/>
      <c r="BQ103" s="284"/>
      <c r="BR103" s="284"/>
      <c r="BS103" s="284"/>
      <c r="BT103" s="284"/>
      <c r="BU103" s="284"/>
      <c r="BV103" s="284"/>
    </row>
    <row r="104" spans="63:74" x14ac:dyDescent="0.25">
      <c r="BK104" s="284"/>
      <c r="BL104" s="284"/>
      <c r="BM104" s="284"/>
      <c r="BN104" s="284"/>
      <c r="BO104" s="284"/>
      <c r="BP104" s="284"/>
      <c r="BQ104" s="284"/>
      <c r="BR104" s="284"/>
      <c r="BS104" s="284"/>
      <c r="BT104" s="284"/>
      <c r="BU104" s="284"/>
      <c r="BV104" s="284"/>
    </row>
    <row r="105" spans="63:74" x14ac:dyDescent="0.25">
      <c r="BK105" s="284"/>
      <c r="BL105" s="284"/>
      <c r="BM105" s="284"/>
      <c r="BN105" s="284"/>
      <c r="BO105" s="284"/>
      <c r="BP105" s="284"/>
      <c r="BQ105" s="284"/>
      <c r="BR105" s="284"/>
      <c r="BS105" s="284"/>
      <c r="BT105" s="284"/>
      <c r="BU105" s="284"/>
      <c r="BV105" s="284"/>
    </row>
    <row r="106" spans="63:74" x14ac:dyDescent="0.25">
      <c r="BK106" s="284"/>
      <c r="BL106" s="284"/>
      <c r="BM106" s="284"/>
      <c r="BN106" s="284"/>
      <c r="BO106" s="284"/>
      <c r="BP106" s="284"/>
      <c r="BQ106" s="284"/>
      <c r="BR106" s="284"/>
      <c r="BS106" s="284"/>
      <c r="BT106" s="284"/>
      <c r="BU106" s="284"/>
      <c r="BV106" s="284"/>
    </row>
    <row r="107" spans="63:74" x14ac:dyDescent="0.25">
      <c r="BK107" s="284"/>
      <c r="BL107" s="284"/>
      <c r="BM107" s="284"/>
      <c r="BN107" s="284"/>
      <c r="BO107" s="284"/>
      <c r="BP107" s="284"/>
      <c r="BQ107" s="284"/>
      <c r="BR107" s="284"/>
      <c r="BS107" s="284"/>
      <c r="BT107" s="284"/>
      <c r="BU107" s="284"/>
      <c r="BV107" s="284"/>
    </row>
    <row r="108" spans="63:74" x14ac:dyDescent="0.25">
      <c r="BK108" s="284"/>
      <c r="BL108" s="284"/>
      <c r="BM108" s="284"/>
      <c r="BN108" s="284"/>
      <c r="BO108" s="284"/>
      <c r="BP108" s="284"/>
      <c r="BQ108" s="284"/>
      <c r="BR108" s="284"/>
      <c r="BS108" s="284"/>
      <c r="BT108" s="284"/>
      <c r="BU108" s="284"/>
      <c r="BV108" s="284"/>
    </row>
    <row r="109" spans="63:74" x14ac:dyDescent="0.25">
      <c r="BK109" s="284"/>
      <c r="BL109" s="284"/>
      <c r="BM109" s="284"/>
      <c r="BN109" s="284"/>
      <c r="BO109" s="284"/>
      <c r="BP109" s="284"/>
      <c r="BQ109" s="284"/>
      <c r="BR109" s="284"/>
      <c r="BS109" s="284"/>
      <c r="BT109" s="284"/>
      <c r="BU109" s="284"/>
      <c r="BV109" s="284"/>
    </row>
    <row r="110" spans="63:74" x14ac:dyDescent="0.25">
      <c r="BK110" s="284"/>
      <c r="BL110" s="284"/>
      <c r="BM110" s="284"/>
      <c r="BN110" s="284"/>
      <c r="BO110" s="284"/>
      <c r="BP110" s="284"/>
      <c r="BQ110" s="284"/>
      <c r="BR110" s="284"/>
      <c r="BS110" s="284"/>
      <c r="BT110" s="284"/>
      <c r="BU110" s="284"/>
      <c r="BV110" s="284"/>
    </row>
    <row r="111" spans="63:74" x14ac:dyDescent="0.25">
      <c r="BK111" s="284"/>
      <c r="BL111" s="284"/>
      <c r="BM111" s="284"/>
      <c r="BN111" s="284"/>
      <c r="BO111" s="284"/>
      <c r="BP111" s="284"/>
      <c r="BQ111" s="284"/>
      <c r="BR111" s="284"/>
      <c r="BS111" s="284"/>
      <c r="BT111" s="284"/>
      <c r="BU111" s="284"/>
      <c r="BV111" s="284"/>
    </row>
    <row r="112" spans="63:74" x14ac:dyDescent="0.25">
      <c r="BK112" s="284"/>
      <c r="BL112" s="284"/>
      <c r="BM112" s="284"/>
      <c r="BN112" s="284"/>
      <c r="BO112" s="284"/>
      <c r="BP112" s="284"/>
      <c r="BQ112" s="284"/>
      <c r="BR112" s="284"/>
      <c r="BS112" s="284"/>
      <c r="BT112" s="284"/>
      <c r="BU112" s="284"/>
      <c r="BV112" s="284"/>
    </row>
    <row r="113" spans="63:74" x14ac:dyDescent="0.25">
      <c r="BK113" s="284"/>
      <c r="BL113" s="284"/>
      <c r="BM113" s="284"/>
      <c r="BN113" s="284"/>
      <c r="BO113" s="284"/>
      <c r="BP113" s="284"/>
      <c r="BQ113" s="284"/>
      <c r="BR113" s="284"/>
      <c r="BS113" s="284"/>
      <c r="BT113" s="284"/>
      <c r="BU113" s="284"/>
      <c r="BV113" s="284"/>
    </row>
    <row r="114" spans="63:74" x14ac:dyDescent="0.25">
      <c r="BK114" s="284"/>
      <c r="BL114" s="284"/>
      <c r="BM114" s="284"/>
      <c r="BN114" s="284"/>
      <c r="BO114" s="284"/>
      <c r="BP114" s="284"/>
      <c r="BQ114" s="284"/>
      <c r="BR114" s="284"/>
      <c r="BS114" s="284"/>
      <c r="BT114" s="284"/>
      <c r="BU114" s="284"/>
      <c r="BV114" s="284"/>
    </row>
    <row r="115" spans="63:74" x14ac:dyDescent="0.25">
      <c r="BK115" s="284"/>
      <c r="BL115" s="284"/>
      <c r="BM115" s="284"/>
      <c r="BN115" s="284"/>
      <c r="BO115" s="284"/>
      <c r="BP115" s="284"/>
      <c r="BQ115" s="284"/>
      <c r="BR115" s="284"/>
      <c r="BS115" s="284"/>
      <c r="BT115" s="284"/>
      <c r="BU115" s="284"/>
      <c r="BV115" s="284"/>
    </row>
    <row r="116" spans="63:74" x14ac:dyDescent="0.25">
      <c r="BK116" s="284"/>
      <c r="BL116" s="284"/>
      <c r="BM116" s="284"/>
      <c r="BN116" s="284"/>
      <c r="BO116" s="284"/>
      <c r="BP116" s="284"/>
      <c r="BQ116" s="284"/>
      <c r="BR116" s="284"/>
      <c r="BS116" s="284"/>
      <c r="BT116" s="284"/>
      <c r="BU116" s="284"/>
      <c r="BV116" s="284"/>
    </row>
    <row r="117" spans="63:74" x14ac:dyDescent="0.25">
      <c r="BK117" s="284"/>
      <c r="BL117" s="284"/>
      <c r="BM117" s="284"/>
      <c r="BN117" s="284"/>
      <c r="BO117" s="284"/>
      <c r="BP117" s="284"/>
      <c r="BQ117" s="284"/>
      <c r="BR117" s="284"/>
      <c r="BS117" s="284"/>
      <c r="BT117" s="284"/>
      <c r="BU117" s="284"/>
      <c r="BV117" s="284"/>
    </row>
    <row r="118" spans="63:74" x14ac:dyDescent="0.25">
      <c r="BK118" s="284"/>
      <c r="BL118" s="284"/>
      <c r="BM118" s="284"/>
      <c r="BN118" s="284"/>
      <c r="BO118" s="284"/>
      <c r="BP118" s="284"/>
      <c r="BQ118" s="284"/>
      <c r="BR118" s="284"/>
      <c r="BS118" s="284"/>
      <c r="BT118" s="284"/>
      <c r="BU118" s="284"/>
      <c r="BV118" s="284"/>
    </row>
    <row r="119" spans="63:74" x14ac:dyDescent="0.25">
      <c r="BK119" s="284"/>
      <c r="BL119" s="284"/>
      <c r="BM119" s="284"/>
      <c r="BN119" s="284"/>
      <c r="BO119" s="284"/>
      <c r="BP119" s="284"/>
      <c r="BQ119" s="284"/>
      <c r="BR119" s="284"/>
      <c r="BS119" s="284"/>
      <c r="BT119" s="284"/>
      <c r="BU119" s="284"/>
      <c r="BV119" s="284"/>
    </row>
    <row r="120" spans="63:74" x14ac:dyDescent="0.25">
      <c r="BK120" s="284"/>
      <c r="BL120" s="284"/>
      <c r="BM120" s="284"/>
      <c r="BN120" s="284"/>
      <c r="BO120" s="284"/>
      <c r="BP120" s="284"/>
      <c r="BQ120" s="284"/>
      <c r="BR120" s="284"/>
      <c r="BS120" s="284"/>
      <c r="BT120" s="284"/>
      <c r="BU120" s="284"/>
      <c r="BV120" s="284"/>
    </row>
    <row r="121" spans="63:74" x14ac:dyDescent="0.25">
      <c r="BK121" s="284"/>
      <c r="BL121" s="284"/>
      <c r="BM121" s="284"/>
      <c r="BN121" s="284"/>
      <c r="BO121" s="284"/>
      <c r="BP121" s="284"/>
      <c r="BQ121" s="284"/>
      <c r="BR121" s="284"/>
      <c r="BS121" s="284"/>
      <c r="BT121" s="284"/>
      <c r="BU121" s="284"/>
      <c r="BV121" s="284"/>
    </row>
    <row r="122" spans="63:74" x14ac:dyDescent="0.25">
      <c r="BK122" s="284"/>
      <c r="BL122" s="284"/>
      <c r="BM122" s="284"/>
      <c r="BN122" s="284"/>
      <c r="BO122" s="284"/>
      <c r="BP122" s="284"/>
      <c r="BQ122" s="284"/>
      <c r="BR122" s="284"/>
      <c r="BS122" s="284"/>
      <c r="BT122" s="284"/>
      <c r="BU122" s="284"/>
      <c r="BV122" s="284"/>
    </row>
    <row r="123" spans="63:74" x14ac:dyDescent="0.25">
      <c r="BK123" s="284"/>
      <c r="BL123" s="284"/>
      <c r="BM123" s="284"/>
      <c r="BN123" s="284"/>
      <c r="BO123" s="284"/>
      <c r="BP123" s="284"/>
      <c r="BQ123" s="284"/>
      <c r="BR123" s="284"/>
      <c r="BS123" s="284"/>
      <c r="BT123" s="284"/>
      <c r="BU123" s="284"/>
      <c r="BV123" s="284"/>
    </row>
    <row r="124" spans="63:74" x14ac:dyDescent="0.25">
      <c r="BK124" s="284"/>
      <c r="BL124" s="284"/>
      <c r="BM124" s="284"/>
      <c r="BN124" s="284"/>
      <c r="BO124" s="284"/>
      <c r="BP124" s="284"/>
      <c r="BQ124" s="284"/>
      <c r="BR124" s="284"/>
      <c r="BS124" s="284"/>
      <c r="BT124" s="284"/>
      <c r="BU124" s="284"/>
      <c r="BV124" s="284"/>
    </row>
    <row r="125" spans="63:74" x14ac:dyDescent="0.25">
      <c r="BK125" s="284"/>
      <c r="BL125" s="284"/>
      <c r="BM125" s="284"/>
      <c r="BN125" s="284"/>
      <c r="BO125" s="284"/>
      <c r="BP125" s="284"/>
      <c r="BQ125" s="284"/>
      <c r="BR125" s="284"/>
      <c r="BS125" s="284"/>
      <c r="BT125" s="284"/>
      <c r="BU125" s="284"/>
      <c r="BV125" s="284"/>
    </row>
    <row r="126" spans="63:74" x14ac:dyDescent="0.25">
      <c r="BK126" s="284"/>
      <c r="BL126" s="284"/>
      <c r="BM126" s="284"/>
      <c r="BN126" s="284"/>
      <c r="BO126" s="284"/>
      <c r="BP126" s="284"/>
      <c r="BQ126" s="284"/>
      <c r="BR126" s="284"/>
      <c r="BS126" s="284"/>
      <c r="BT126" s="284"/>
      <c r="BU126" s="284"/>
      <c r="BV126" s="284"/>
    </row>
    <row r="127" spans="63:74" x14ac:dyDescent="0.25">
      <c r="BK127" s="284"/>
      <c r="BL127" s="284"/>
      <c r="BM127" s="284"/>
      <c r="BN127" s="284"/>
      <c r="BO127" s="284"/>
      <c r="BP127" s="284"/>
      <c r="BQ127" s="284"/>
      <c r="BR127" s="284"/>
      <c r="BS127" s="284"/>
      <c r="BT127" s="284"/>
      <c r="BU127" s="284"/>
      <c r="BV127" s="284"/>
    </row>
    <row r="128" spans="63:74" x14ac:dyDescent="0.25">
      <c r="BK128" s="284"/>
      <c r="BL128" s="284"/>
      <c r="BM128" s="284"/>
      <c r="BN128" s="284"/>
      <c r="BO128" s="284"/>
      <c r="BP128" s="284"/>
      <c r="BQ128" s="284"/>
      <c r="BR128" s="284"/>
      <c r="BS128" s="284"/>
      <c r="BT128" s="284"/>
      <c r="BU128" s="284"/>
      <c r="BV128" s="284"/>
    </row>
    <row r="129" spans="63:74" x14ac:dyDescent="0.25">
      <c r="BK129" s="284"/>
      <c r="BL129" s="284"/>
      <c r="BM129" s="284"/>
      <c r="BN129" s="284"/>
      <c r="BO129" s="284"/>
      <c r="BP129" s="284"/>
      <c r="BQ129" s="284"/>
      <c r="BR129" s="284"/>
      <c r="BS129" s="284"/>
      <c r="BT129" s="284"/>
      <c r="BU129" s="284"/>
      <c r="BV129" s="284"/>
    </row>
    <row r="130" spans="63:74" x14ac:dyDescent="0.25">
      <c r="BK130" s="284"/>
      <c r="BL130" s="284"/>
      <c r="BM130" s="284"/>
      <c r="BN130" s="284"/>
      <c r="BO130" s="284"/>
      <c r="BP130" s="284"/>
      <c r="BQ130" s="284"/>
      <c r="BR130" s="284"/>
      <c r="BS130" s="284"/>
      <c r="BT130" s="284"/>
      <c r="BU130" s="284"/>
      <c r="BV130" s="284"/>
    </row>
    <row r="131" spans="63:74" x14ac:dyDescent="0.25">
      <c r="BK131" s="284"/>
      <c r="BL131" s="284"/>
      <c r="BM131" s="284"/>
      <c r="BN131" s="284"/>
      <c r="BO131" s="284"/>
      <c r="BP131" s="284"/>
      <c r="BQ131" s="284"/>
      <c r="BR131" s="284"/>
      <c r="BS131" s="284"/>
      <c r="BT131" s="284"/>
      <c r="BU131" s="284"/>
      <c r="BV131" s="284"/>
    </row>
    <row r="132" spans="63:74" x14ac:dyDescent="0.25">
      <c r="BK132" s="284"/>
      <c r="BL132" s="284"/>
      <c r="BM132" s="284"/>
      <c r="BN132" s="284"/>
      <c r="BO132" s="284"/>
      <c r="BP132" s="284"/>
      <c r="BQ132" s="284"/>
      <c r="BR132" s="284"/>
      <c r="BS132" s="284"/>
      <c r="BT132" s="284"/>
      <c r="BU132" s="284"/>
      <c r="BV132" s="284"/>
    </row>
    <row r="133" spans="63:74" x14ac:dyDescent="0.25">
      <c r="BK133" s="284"/>
      <c r="BL133" s="284"/>
      <c r="BM133" s="284"/>
      <c r="BN133" s="284"/>
      <c r="BO133" s="284"/>
      <c r="BP133" s="284"/>
      <c r="BQ133" s="284"/>
      <c r="BR133" s="284"/>
      <c r="BS133" s="284"/>
      <c r="BT133" s="284"/>
      <c r="BU133" s="284"/>
      <c r="BV133" s="284"/>
    </row>
    <row r="134" spans="63:74" x14ac:dyDescent="0.25">
      <c r="BK134" s="284"/>
      <c r="BL134" s="284"/>
      <c r="BM134" s="284"/>
      <c r="BN134" s="284"/>
      <c r="BO134" s="284"/>
      <c r="BP134" s="284"/>
      <c r="BQ134" s="284"/>
      <c r="BR134" s="284"/>
      <c r="BS134" s="284"/>
      <c r="BT134" s="284"/>
      <c r="BU134" s="284"/>
      <c r="BV134" s="284"/>
    </row>
    <row r="135" spans="63:74" x14ac:dyDescent="0.25">
      <c r="BK135" s="284"/>
      <c r="BL135" s="284"/>
      <c r="BM135" s="284"/>
      <c r="BN135" s="284"/>
      <c r="BO135" s="284"/>
      <c r="BP135" s="284"/>
      <c r="BQ135" s="284"/>
      <c r="BR135" s="284"/>
      <c r="BS135" s="284"/>
      <c r="BT135" s="284"/>
      <c r="BU135" s="284"/>
      <c r="BV135" s="284"/>
    </row>
    <row r="136" spans="63:74" x14ac:dyDescent="0.25">
      <c r="BK136" s="284"/>
      <c r="BL136" s="284"/>
      <c r="BM136" s="284"/>
      <c r="BN136" s="284"/>
      <c r="BO136" s="284"/>
      <c r="BP136" s="284"/>
      <c r="BQ136" s="284"/>
      <c r="BR136" s="284"/>
      <c r="BS136" s="284"/>
      <c r="BT136" s="284"/>
      <c r="BU136" s="284"/>
      <c r="BV136" s="284"/>
    </row>
    <row r="137" spans="63:74" x14ac:dyDescent="0.25">
      <c r="BK137" s="284"/>
      <c r="BL137" s="284"/>
      <c r="BM137" s="284"/>
      <c r="BN137" s="284"/>
      <c r="BO137" s="284"/>
      <c r="BP137" s="284"/>
      <c r="BQ137" s="284"/>
      <c r="BR137" s="284"/>
      <c r="BS137" s="284"/>
      <c r="BT137" s="284"/>
      <c r="BU137" s="284"/>
      <c r="BV137" s="284"/>
    </row>
    <row r="138" spans="63:74" x14ac:dyDescent="0.25">
      <c r="BK138" s="284"/>
      <c r="BL138" s="284"/>
      <c r="BM138" s="284"/>
      <c r="BN138" s="284"/>
      <c r="BO138" s="284"/>
      <c r="BP138" s="284"/>
      <c r="BQ138" s="284"/>
      <c r="BR138" s="284"/>
      <c r="BS138" s="284"/>
      <c r="BT138" s="284"/>
      <c r="BU138" s="284"/>
      <c r="BV138" s="284"/>
    </row>
    <row r="139" spans="63:74" x14ac:dyDescent="0.25">
      <c r="BK139" s="284"/>
      <c r="BL139" s="284"/>
      <c r="BM139" s="284"/>
      <c r="BN139" s="284"/>
      <c r="BO139" s="284"/>
      <c r="BP139" s="284"/>
      <c r="BQ139" s="284"/>
      <c r="BR139" s="284"/>
      <c r="BS139" s="284"/>
      <c r="BT139" s="284"/>
      <c r="BU139" s="284"/>
      <c r="BV139" s="284"/>
    </row>
    <row r="140" spans="63:74" x14ac:dyDescent="0.25">
      <c r="BK140" s="284"/>
      <c r="BL140" s="284"/>
      <c r="BM140" s="284"/>
      <c r="BN140" s="284"/>
      <c r="BO140" s="284"/>
      <c r="BP140" s="284"/>
      <c r="BQ140" s="284"/>
      <c r="BR140" s="284"/>
      <c r="BS140" s="284"/>
      <c r="BT140" s="284"/>
      <c r="BU140" s="284"/>
      <c r="BV140" s="284"/>
    </row>
    <row r="141" spans="63:74" x14ac:dyDescent="0.25">
      <c r="BK141" s="284"/>
      <c r="BL141" s="284"/>
      <c r="BM141" s="284"/>
      <c r="BN141" s="284"/>
      <c r="BO141" s="284"/>
      <c r="BP141" s="284"/>
      <c r="BQ141" s="284"/>
      <c r="BR141" s="284"/>
      <c r="BS141" s="284"/>
      <c r="BT141" s="284"/>
      <c r="BU141" s="284"/>
      <c r="BV141" s="284"/>
    </row>
    <row r="142" spans="63:74" x14ac:dyDescent="0.25">
      <c r="BK142" s="284"/>
      <c r="BL142" s="284"/>
      <c r="BM142" s="284"/>
      <c r="BN142" s="284"/>
      <c r="BO142" s="284"/>
      <c r="BP142" s="284"/>
      <c r="BQ142" s="284"/>
      <c r="BR142" s="284"/>
      <c r="BS142" s="284"/>
      <c r="BT142" s="284"/>
      <c r="BU142" s="284"/>
      <c r="BV142" s="284"/>
    </row>
    <row r="143" spans="63:74" x14ac:dyDescent="0.25">
      <c r="BK143" s="284"/>
      <c r="BL143" s="284"/>
      <c r="BM143" s="284"/>
      <c r="BN143" s="284"/>
      <c r="BO143" s="284"/>
      <c r="BP143" s="284"/>
      <c r="BQ143" s="284"/>
      <c r="BR143" s="284"/>
      <c r="BS143" s="284"/>
      <c r="BT143" s="284"/>
      <c r="BU143" s="284"/>
      <c r="BV143" s="284"/>
    </row>
  </sheetData>
  <mergeCells count="18">
    <mergeCell ref="B47:Q47"/>
    <mergeCell ref="B48:Q48"/>
    <mergeCell ref="B49:Q49"/>
    <mergeCell ref="A1:A2"/>
    <mergeCell ref="B40:Q40"/>
    <mergeCell ref="B41:Q41"/>
    <mergeCell ref="B44:Q44"/>
    <mergeCell ref="B45:Q45"/>
    <mergeCell ref="B43:Q43"/>
    <mergeCell ref="B46:Q46"/>
    <mergeCell ref="B42:Q42"/>
    <mergeCell ref="BK3:BV3"/>
    <mergeCell ref="B1:AL1"/>
    <mergeCell ref="C3:N3"/>
    <mergeCell ref="O3:Z3"/>
    <mergeCell ref="AA3:AL3"/>
    <mergeCell ref="AM3:AX3"/>
    <mergeCell ref="AY3:BJ3"/>
  </mergeCells>
  <phoneticPr fontId="6" type="noConversion"/>
  <hyperlinks>
    <hyperlink ref="A1:A2" location="Contents!A1" display="Table of Contents" xr:uid="{00000000-0004-0000-0C00-000000000000}"/>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ransitionEvaluation="1" transitionEntry="1" codeName="Sheet14">
    <pageSetUpPr fitToPage="1"/>
  </sheetPr>
  <dimension ref="A1:BV1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54296875" style="71" customWidth="1"/>
    <col min="2" max="2" width="27.453125" style="71" customWidth="1"/>
    <col min="3" max="50" width="6.54296875" style="71" customWidth="1"/>
    <col min="51" max="55" width="6.54296875" style="281" customWidth="1"/>
    <col min="56" max="58" width="6.54296875" style="500" customWidth="1"/>
    <col min="59" max="62" width="6.54296875" style="281" customWidth="1"/>
    <col min="63" max="74" width="6.54296875" style="71" customWidth="1"/>
    <col min="75" max="16384" width="9.54296875" style="71"/>
  </cols>
  <sheetData>
    <row r="1" spans="1:74" ht="14.9" customHeight="1" x14ac:dyDescent="0.3">
      <c r="A1" s="622" t="s">
        <v>767</v>
      </c>
      <c r="B1" s="655" t="s">
        <v>229</v>
      </c>
      <c r="C1" s="656"/>
      <c r="D1" s="656"/>
      <c r="E1" s="656"/>
      <c r="F1" s="656"/>
      <c r="G1" s="656"/>
      <c r="H1" s="656"/>
      <c r="I1" s="656"/>
      <c r="J1" s="656"/>
      <c r="K1" s="656"/>
      <c r="L1" s="656"/>
      <c r="M1" s="656"/>
      <c r="N1" s="656"/>
      <c r="O1" s="656"/>
      <c r="P1" s="656"/>
      <c r="Q1" s="656"/>
      <c r="R1" s="656"/>
      <c r="S1" s="656"/>
      <c r="T1" s="656"/>
      <c r="U1" s="656"/>
      <c r="V1" s="656"/>
      <c r="W1" s="656"/>
      <c r="X1" s="656"/>
      <c r="Y1" s="656"/>
      <c r="Z1" s="656"/>
      <c r="AA1" s="656"/>
      <c r="AB1" s="656"/>
      <c r="AC1" s="656"/>
      <c r="AD1" s="656"/>
      <c r="AE1" s="656"/>
      <c r="AF1" s="656"/>
      <c r="AG1" s="656"/>
      <c r="AH1" s="656"/>
      <c r="AI1" s="656"/>
      <c r="AJ1" s="656"/>
      <c r="AK1" s="656"/>
      <c r="AL1" s="656"/>
    </row>
    <row r="2" spans="1:74" s="57"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87"/>
      <c r="AZ2" s="287"/>
      <c r="BA2" s="287"/>
      <c r="BB2" s="287"/>
      <c r="BC2" s="287"/>
      <c r="BD2" s="493"/>
      <c r="BE2" s="493"/>
      <c r="BF2" s="493"/>
      <c r="BG2" s="287"/>
      <c r="BH2" s="287"/>
      <c r="BI2" s="287"/>
      <c r="BJ2" s="287"/>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72"/>
      <c r="B5" s="73" t="s">
        <v>212</v>
      </c>
      <c r="C5" s="74"/>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c r="AJ5" s="74"/>
      <c r="AK5" s="74"/>
      <c r="AL5" s="74"/>
      <c r="AM5" s="74"/>
      <c r="AN5" s="74"/>
      <c r="AO5" s="74"/>
      <c r="AP5" s="74"/>
      <c r="AQ5" s="74"/>
      <c r="AR5" s="74"/>
      <c r="AS5" s="74"/>
      <c r="AT5" s="74"/>
      <c r="AU5" s="74"/>
      <c r="AV5" s="74"/>
      <c r="AW5" s="74"/>
      <c r="AX5" s="74"/>
      <c r="AY5" s="311"/>
      <c r="AZ5" s="568"/>
      <c r="BA5" s="568"/>
      <c r="BB5" s="568"/>
      <c r="BC5" s="568"/>
      <c r="BD5" s="568"/>
      <c r="BE5" s="568"/>
      <c r="BF5" s="568"/>
      <c r="BG5" s="568"/>
      <c r="BH5" s="74"/>
      <c r="BI5" s="74"/>
      <c r="BJ5" s="311"/>
      <c r="BK5" s="311"/>
      <c r="BL5" s="311"/>
      <c r="BM5" s="311"/>
      <c r="BN5" s="311"/>
      <c r="BO5" s="311"/>
      <c r="BP5" s="311"/>
      <c r="BQ5" s="311"/>
      <c r="BR5" s="311"/>
      <c r="BS5" s="311"/>
      <c r="BT5" s="311"/>
      <c r="BU5" s="311"/>
      <c r="BV5" s="311"/>
    </row>
    <row r="6" spans="1:74" ht="11.15" customHeight="1" x14ac:dyDescent="0.25">
      <c r="A6" s="75" t="s">
        <v>192</v>
      </c>
      <c r="B6" s="156" t="s">
        <v>422</v>
      </c>
      <c r="C6" s="54">
        <v>55.666972999999999</v>
      </c>
      <c r="D6" s="54">
        <v>47.425207999999998</v>
      </c>
      <c r="E6" s="54">
        <v>46.106031999999999</v>
      </c>
      <c r="F6" s="54">
        <v>39.346704000000003</v>
      </c>
      <c r="G6" s="54">
        <v>37.262844999999999</v>
      </c>
      <c r="H6" s="54">
        <v>39.608334999999997</v>
      </c>
      <c r="I6" s="54">
        <v>43.217199999999998</v>
      </c>
      <c r="J6" s="54">
        <v>47.522893000000003</v>
      </c>
      <c r="K6" s="54">
        <v>45.141308000000002</v>
      </c>
      <c r="L6" s="54">
        <v>44.988278999999999</v>
      </c>
      <c r="M6" s="54">
        <v>44.344920999999999</v>
      </c>
      <c r="N6" s="54">
        <v>44.803655999999997</v>
      </c>
      <c r="O6" s="54">
        <v>48.495550999999999</v>
      </c>
      <c r="P6" s="54">
        <v>40.817064999999999</v>
      </c>
      <c r="Q6" s="54">
        <v>50.817703000000002</v>
      </c>
      <c r="R6" s="54">
        <v>45.294547000000001</v>
      </c>
      <c r="S6" s="54">
        <v>48.607135999999997</v>
      </c>
      <c r="T6" s="54">
        <v>48.772692999999997</v>
      </c>
      <c r="U6" s="54">
        <v>48.47289</v>
      </c>
      <c r="V6" s="54">
        <v>50.039026</v>
      </c>
      <c r="W6" s="54">
        <v>49.759599999999999</v>
      </c>
      <c r="X6" s="54">
        <v>48.953837999999998</v>
      </c>
      <c r="Y6" s="54">
        <v>48.825009999999999</v>
      </c>
      <c r="Z6" s="54">
        <v>48.576219000000002</v>
      </c>
      <c r="AA6" s="54">
        <v>49.887262999999997</v>
      </c>
      <c r="AB6" s="54">
        <v>47.875067000000001</v>
      </c>
      <c r="AC6" s="54">
        <v>51.548139999999997</v>
      </c>
      <c r="AD6" s="54">
        <v>46.387467999999998</v>
      </c>
      <c r="AE6" s="54">
        <v>49.552526</v>
      </c>
      <c r="AF6" s="54">
        <v>48.670070000000003</v>
      </c>
      <c r="AG6" s="54">
        <v>49.301246999999996</v>
      </c>
      <c r="AH6" s="54">
        <v>53.601346999999997</v>
      </c>
      <c r="AI6" s="54">
        <v>51.574119000000003</v>
      </c>
      <c r="AJ6" s="54">
        <v>51.331895000000003</v>
      </c>
      <c r="AK6" s="54">
        <v>48.753593000000002</v>
      </c>
      <c r="AL6" s="54">
        <v>45.672547000000002</v>
      </c>
      <c r="AM6" s="54">
        <v>51.009971999999998</v>
      </c>
      <c r="AN6" s="54">
        <v>45.712603000000001</v>
      </c>
      <c r="AO6" s="54">
        <v>51.983674999999998</v>
      </c>
      <c r="AP6" s="54">
        <v>46.968510999999999</v>
      </c>
      <c r="AQ6" s="54">
        <v>48.223477000000003</v>
      </c>
      <c r="AR6" s="54">
        <v>47.145741999999998</v>
      </c>
      <c r="AS6" s="54">
        <v>46.519917999999997</v>
      </c>
      <c r="AT6" s="54">
        <v>50.543283000000002</v>
      </c>
      <c r="AU6" s="54">
        <v>48.541806999999999</v>
      </c>
      <c r="AV6" s="54">
        <v>49.073993999999999</v>
      </c>
      <c r="AW6" s="54">
        <v>48.951146999999999</v>
      </c>
      <c r="AX6" s="54">
        <v>47.037082675999997</v>
      </c>
      <c r="AY6" s="238">
        <v>47.216270000000002</v>
      </c>
      <c r="AZ6" s="238">
        <v>39.801659999999998</v>
      </c>
      <c r="BA6" s="238">
        <v>44.819360000000003</v>
      </c>
      <c r="BB6" s="238">
        <v>39.062620000000003</v>
      </c>
      <c r="BC6" s="238">
        <v>39.374980000000001</v>
      </c>
      <c r="BD6" s="238">
        <v>38.438569999999999</v>
      </c>
      <c r="BE6" s="238">
        <v>39.857329999999997</v>
      </c>
      <c r="BF6" s="238">
        <v>44.429729999999999</v>
      </c>
      <c r="BG6" s="238">
        <v>39.779789999999998</v>
      </c>
      <c r="BH6" s="238">
        <v>40.58184</v>
      </c>
      <c r="BI6" s="238">
        <v>38.373609999999999</v>
      </c>
      <c r="BJ6" s="238">
        <v>37.52646</v>
      </c>
      <c r="BK6" s="238">
        <v>39.351019999999998</v>
      </c>
      <c r="BL6" s="238">
        <v>33.686639999999997</v>
      </c>
      <c r="BM6" s="238">
        <v>38.430199999999999</v>
      </c>
      <c r="BN6" s="238">
        <v>33.154000000000003</v>
      </c>
      <c r="BO6" s="238">
        <v>33.974240000000002</v>
      </c>
      <c r="BP6" s="238">
        <v>33.533380000000001</v>
      </c>
      <c r="BQ6" s="238">
        <v>35.391010000000001</v>
      </c>
      <c r="BR6" s="238">
        <v>40.348950000000002</v>
      </c>
      <c r="BS6" s="238">
        <v>35.628520000000002</v>
      </c>
      <c r="BT6" s="238">
        <v>36.700499999999998</v>
      </c>
      <c r="BU6" s="238">
        <v>34.633270000000003</v>
      </c>
      <c r="BV6" s="238">
        <v>33.948599999999999</v>
      </c>
    </row>
    <row r="7" spans="1:74" ht="11.15" customHeight="1" x14ac:dyDescent="0.25">
      <c r="A7" s="75" t="s">
        <v>193</v>
      </c>
      <c r="B7" s="156" t="s">
        <v>423</v>
      </c>
      <c r="C7" s="54">
        <v>14.861031000000001</v>
      </c>
      <c r="D7" s="54">
        <v>12.660779</v>
      </c>
      <c r="E7" s="54">
        <v>12.308638</v>
      </c>
      <c r="F7" s="54">
        <v>10.007972000000001</v>
      </c>
      <c r="G7" s="54">
        <v>9.477919</v>
      </c>
      <c r="H7" s="54">
        <v>10.074525</v>
      </c>
      <c r="I7" s="54">
        <v>10.788878</v>
      </c>
      <c r="J7" s="54">
        <v>11.863744000000001</v>
      </c>
      <c r="K7" s="54">
        <v>11.269185</v>
      </c>
      <c r="L7" s="54">
        <v>11.909397</v>
      </c>
      <c r="M7" s="54">
        <v>11.739125</v>
      </c>
      <c r="N7" s="54">
        <v>11.860573</v>
      </c>
      <c r="O7" s="54">
        <v>14.183998000000001</v>
      </c>
      <c r="P7" s="54">
        <v>11.938181999999999</v>
      </c>
      <c r="Q7" s="54">
        <v>14.863187999999999</v>
      </c>
      <c r="R7" s="54">
        <v>12.522856000000001</v>
      </c>
      <c r="S7" s="54">
        <v>13.438699</v>
      </c>
      <c r="T7" s="54">
        <v>13.484567</v>
      </c>
      <c r="U7" s="54">
        <v>11.960509</v>
      </c>
      <c r="V7" s="54">
        <v>12.346965000000001</v>
      </c>
      <c r="W7" s="54">
        <v>12.278036999999999</v>
      </c>
      <c r="X7" s="54">
        <v>12.885494</v>
      </c>
      <c r="Y7" s="54">
        <v>12.851573</v>
      </c>
      <c r="Z7" s="54">
        <v>12.786127</v>
      </c>
      <c r="AA7" s="54">
        <v>13.45969</v>
      </c>
      <c r="AB7" s="54">
        <v>12.916791999999999</v>
      </c>
      <c r="AC7" s="54">
        <v>13.907807</v>
      </c>
      <c r="AD7" s="54">
        <v>12.883153</v>
      </c>
      <c r="AE7" s="54">
        <v>13.762204000000001</v>
      </c>
      <c r="AF7" s="54">
        <v>13.517059</v>
      </c>
      <c r="AG7" s="54">
        <v>12.841676</v>
      </c>
      <c r="AH7" s="54">
        <v>13.961724999999999</v>
      </c>
      <c r="AI7" s="54">
        <v>13.433665</v>
      </c>
      <c r="AJ7" s="54">
        <v>14.194516</v>
      </c>
      <c r="AK7" s="54">
        <v>13.481558</v>
      </c>
      <c r="AL7" s="54">
        <v>12.629568000000001</v>
      </c>
      <c r="AM7" s="54">
        <v>14.700243</v>
      </c>
      <c r="AN7" s="54">
        <v>13.173624</v>
      </c>
      <c r="AO7" s="54">
        <v>14.980853</v>
      </c>
      <c r="AP7" s="54">
        <v>14.025048</v>
      </c>
      <c r="AQ7" s="54">
        <v>14.399785</v>
      </c>
      <c r="AR7" s="54">
        <v>14.077995</v>
      </c>
      <c r="AS7" s="54">
        <v>12.795318999999999</v>
      </c>
      <c r="AT7" s="54">
        <v>13.901956999999999</v>
      </c>
      <c r="AU7" s="54">
        <v>13.351464</v>
      </c>
      <c r="AV7" s="54">
        <v>14.139355999999999</v>
      </c>
      <c r="AW7" s="54">
        <v>14.10553</v>
      </c>
      <c r="AX7" s="54">
        <v>13.446798848</v>
      </c>
      <c r="AY7" s="238">
        <v>13.981590000000001</v>
      </c>
      <c r="AZ7" s="238">
        <v>11.938750000000001</v>
      </c>
      <c r="BA7" s="238">
        <v>13.45011</v>
      </c>
      <c r="BB7" s="238">
        <v>11.982860000000001</v>
      </c>
      <c r="BC7" s="238">
        <v>11.844200000000001</v>
      </c>
      <c r="BD7" s="238">
        <v>11.419449999999999</v>
      </c>
      <c r="BE7" s="238">
        <v>9.7707230000000003</v>
      </c>
      <c r="BF7" s="238">
        <v>10.9467</v>
      </c>
      <c r="BG7" s="238">
        <v>9.5803820000000002</v>
      </c>
      <c r="BH7" s="238">
        <v>10.01905</v>
      </c>
      <c r="BI7" s="238">
        <v>9.6247869999999995</v>
      </c>
      <c r="BJ7" s="238">
        <v>9.4851709999999994</v>
      </c>
      <c r="BK7" s="238">
        <v>10.51971</v>
      </c>
      <c r="BL7" s="238">
        <v>8.967212</v>
      </c>
      <c r="BM7" s="238">
        <v>10.631539999999999</v>
      </c>
      <c r="BN7" s="238">
        <v>9.4403769999999998</v>
      </c>
      <c r="BO7" s="238">
        <v>9.5927009999999999</v>
      </c>
      <c r="BP7" s="238">
        <v>9.4438600000000008</v>
      </c>
      <c r="BQ7" s="238">
        <v>8.0108709999999999</v>
      </c>
      <c r="BR7" s="238">
        <v>9.3619330000000005</v>
      </c>
      <c r="BS7" s="238">
        <v>8.0857559999999999</v>
      </c>
      <c r="BT7" s="238">
        <v>8.6876289999999994</v>
      </c>
      <c r="BU7" s="238">
        <v>8.4158229999999996</v>
      </c>
      <c r="BV7" s="238">
        <v>8.3952819999999999</v>
      </c>
    </row>
    <row r="8" spans="1:74" ht="11.15" customHeight="1" x14ac:dyDescent="0.25">
      <c r="A8" s="75" t="s">
        <v>194</v>
      </c>
      <c r="B8" s="156" t="s">
        <v>424</v>
      </c>
      <c r="C8" s="54">
        <v>9.609693</v>
      </c>
      <c r="D8" s="54">
        <v>8.186928</v>
      </c>
      <c r="E8" s="54">
        <v>7.9591900000000004</v>
      </c>
      <c r="F8" s="54">
        <v>6.7596309999999997</v>
      </c>
      <c r="G8" s="54">
        <v>6.4016320000000002</v>
      </c>
      <c r="H8" s="54">
        <v>6.8045540000000004</v>
      </c>
      <c r="I8" s="54">
        <v>7.3654719999999996</v>
      </c>
      <c r="J8" s="54">
        <v>8.0993139999999997</v>
      </c>
      <c r="K8" s="54">
        <v>7.6934060000000004</v>
      </c>
      <c r="L8" s="54">
        <v>7.3280960000000004</v>
      </c>
      <c r="M8" s="54">
        <v>7.223287</v>
      </c>
      <c r="N8" s="54">
        <v>7.2979849999999997</v>
      </c>
      <c r="O8" s="54">
        <v>8.6389460000000007</v>
      </c>
      <c r="P8" s="54">
        <v>7.271109</v>
      </c>
      <c r="Q8" s="54">
        <v>9.0526219999999995</v>
      </c>
      <c r="R8" s="54">
        <v>7.3719239999999999</v>
      </c>
      <c r="S8" s="54">
        <v>7.9110740000000002</v>
      </c>
      <c r="T8" s="54">
        <v>7.9379920000000004</v>
      </c>
      <c r="U8" s="54">
        <v>7.4162489999999996</v>
      </c>
      <c r="V8" s="54">
        <v>7.65585</v>
      </c>
      <c r="W8" s="54">
        <v>7.6131000000000002</v>
      </c>
      <c r="X8" s="54">
        <v>7.5396859999999997</v>
      </c>
      <c r="Y8" s="54">
        <v>7.5198679999999998</v>
      </c>
      <c r="Z8" s="54">
        <v>7.4815490000000002</v>
      </c>
      <c r="AA8" s="54">
        <v>7.9840910000000003</v>
      </c>
      <c r="AB8" s="54">
        <v>7.6620379999999999</v>
      </c>
      <c r="AC8" s="54">
        <v>8.249898</v>
      </c>
      <c r="AD8" s="54">
        <v>8.0796589999999995</v>
      </c>
      <c r="AE8" s="54">
        <v>8.6309260000000005</v>
      </c>
      <c r="AF8" s="54">
        <v>8.4771970000000003</v>
      </c>
      <c r="AG8" s="54">
        <v>7.8965889999999996</v>
      </c>
      <c r="AH8" s="54">
        <v>8.5853389999999994</v>
      </c>
      <c r="AI8" s="54">
        <v>8.2606710000000003</v>
      </c>
      <c r="AJ8" s="54">
        <v>8.6510029999999993</v>
      </c>
      <c r="AK8" s="54">
        <v>8.2164699999999993</v>
      </c>
      <c r="AL8" s="54">
        <v>7.6972500000000004</v>
      </c>
      <c r="AM8" s="54">
        <v>8.718216</v>
      </c>
      <c r="AN8" s="54">
        <v>7.8128380000000002</v>
      </c>
      <c r="AO8" s="54">
        <v>8.8846310000000006</v>
      </c>
      <c r="AP8" s="54">
        <v>7.7423919999999997</v>
      </c>
      <c r="AQ8" s="54">
        <v>7.9492630000000002</v>
      </c>
      <c r="AR8" s="54">
        <v>7.7715870000000002</v>
      </c>
      <c r="AS8" s="54">
        <v>7.2148940000000001</v>
      </c>
      <c r="AT8" s="54">
        <v>7.8388650000000002</v>
      </c>
      <c r="AU8" s="54">
        <v>7.5284399999999998</v>
      </c>
      <c r="AV8" s="54">
        <v>8.4080549999999992</v>
      </c>
      <c r="AW8" s="54">
        <v>8.3525709999999993</v>
      </c>
      <c r="AX8" s="54">
        <v>7.8996259285999999</v>
      </c>
      <c r="AY8" s="238">
        <v>8.6425020000000004</v>
      </c>
      <c r="AZ8" s="238">
        <v>7.4664080000000004</v>
      </c>
      <c r="BA8" s="238">
        <v>8.4136100000000003</v>
      </c>
      <c r="BB8" s="238">
        <v>7.4233609999999999</v>
      </c>
      <c r="BC8" s="238">
        <v>7.7247659999999998</v>
      </c>
      <c r="BD8" s="238">
        <v>7.5825779999999998</v>
      </c>
      <c r="BE8" s="238">
        <v>7.4938070000000003</v>
      </c>
      <c r="BF8" s="238">
        <v>8.4136059999999997</v>
      </c>
      <c r="BG8" s="238">
        <v>7.5517519999999996</v>
      </c>
      <c r="BH8" s="238">
        <v>7.4987649999999997</v>
      </c>
      <c r="BI8" s="238">
        <v>7.112088</v>
      </c>
      <c r="BJ8" s="238">
        <v>7.0354239999999999</v>
      </c>
      <c r="BK8" s="238">
        <v>7.8388650000000002</v>
      </c>
      <c r="BL8" s="238">
        <v>6.841348</v>
      </c>
      <c r="BM8" s="238">
        <v>7.6641979999999998</v>
      </c>
      <c r="BN8" s="238">
        <v>6.6459960000000002</v>
      </c>
      <c r="BO8" s="238">
        <v>6.9102949999999996</v>
      </c>
      <c r="BP8" s="238">
        <v>6.7309890000000001</v>
      </c>
      <c r="BQ8" s="238">
        <v>6.6435110000000002</v>
      </c>
      <c r="BR8" s="238">
        <v>7.6148439999999997</v>
      </c>
      <c r="BS8" s="238">
        <v>6.7309659999999996</v>
      </c>
      <c r="BT8" s="238">
        <v>6.7119160000000004</v>
      </c>
      <c r="BU8" s="238">
        <v>6.360328</v>
      </c>
      <c r="BV8" s="238">
        <v>6.3306009999999997</v>
      </c>
    </row>
    <row r="9" spans="1:74" ht="11.15" customHeight="1" x14ac:dyDescent="0.25">
      <c r="A9" s="75" t="s">
        <v>195</v>
      </c>
      <c r="B9" s="156" t="s">
        <v>425</v>
      </c>
      <c r="C9" s="54">
        <v>31.196249000000002</v>
      </c>
      <c r="D9" s="54">
        <v>26.577501000000002</v>
      </c>
      <c r="E9" s="54">
        <v>25.838204000000001</v>
      </c>
      <c r="F9" s="54">
        <v>22.579101000000001</v>
      </c>
      <c r="G9" s="54">
        <v>21.383293999999999</v>
      </c>
      <c r="H9" s="54">
        <v>22.729255999999999</v>
      </c>
      <c r="I9" s="54">
        <v>25.062850000000001</v>
      </c>
      <c r="J9" s="54">
        <v>27.559835</v>
      </c>
      <c r="K9" s="54">
        <v>26.178716999999999</v>
      </c>
      <c r="L9" s="54">
        <v>25.750786000000002</v>
      </c>
      <c r="M9" s="54">
        <v>25.382508999999999</v>
      </c>
      <c r="N9" s="54">
        <v>25.645098000000001</v>
      </c>
      <c r="O9" s="54">
        <v>25.672606999999999</v>
      </c>
      <c r="P9" s="54">
        <v>21.607773999999999</v>
      </c>
      <c r="Q9" s="54">
        <v>26.901893000000001</v>
      </c>
      <c r="R9" s="54">
        <v>25.399767000000001</v>
      </c>
      <c r="S9" s="54">
        <v>27.257363000000002</v>
      </c>
      <c r="T9" s="54">
        <v>27.350134000000001</v>
      </c>
      <c r="U9" s="54">
        <v>29.096132000000001</v>
      </c>
      <c r="V9" s="54">
        <v>30.036211000000002</v>
      </c>
      <c r="W9" s="54">
        <v>29.868462999999998</v>
      </c>
      <c r="X9" s="54">
        <v>28.528658</v>
      </c>
      <c r="Y9" s="54">
        <v>28.453569000000002</v>
      </c>
      <c r="Z9" s="54">
        <v>28.308543</v>
      </c>
      <c r="AA9" s="54">
        <v>28.443481999999999</v>
      </c>
      <c r="AB9" s="54">
        <v>27.296237000000001</v>
      </c>
      <c r="AC9" s="54">
        <v>29.390435</v>
      </c>
      <c r="AD9" s="54">
        <v>25.424655999999999</v>
      </c>
      <c r="AE9" s="54">
        <v>27.159396000000001</v>
      </c>
      <c r="AF9" s="54">
        <v>26.675813999999999</v>
      </c>
      <c r="AG9" s="54">
        <v>28.562982000000002</v>
      </c>
      <c r="AH9" s="54">
        <v>31.054283000000002</v>
      </c>
      <c r="AI9" s="54">
        <v>29.879783</v>
      </c>
      <c r="AJ9" s="54">
        <v>28.486376</v>
      </c>
      <c r="AK9" s="54">
        <v>27.055565000000001</v>
      </c>
      <c r="AL9" s="54">
        <v>25.345728999999999</v>
      </c>
      <c r="AM9" s="54">
        <v>27.591512999999999</v>
      </c>
      <c r="AN9" s="54">
        <v>24.726140999999998</v>
      </c>
      <c r="AO9" s="54">
        <v>28.118190999999999</v>
      </c>
      <c r="AP9" s="54">
        <v>25.201070999999999</v>
      </c>
      <c r="AQ9" s="54">
        <v>25.874428999999999</v>
      </c>
      <c r="AR9" s="54">
        <v>25.29616</v>
      </c>
      <c r="AS9" s="54">
        <v>26.509705</v>
      </c>
      <c r="AT9" s="54">
        <v>28.802461000000001</v>
      </c>
      <c r="AU9" s="54">
        <v>27.661902999999999</v>
      </c>
      <c r="AV9" s="54">
        <v>26.526582999999999</v>
      </c>
      <c r="AW9" s="54">
        <v>26.493046</v>
      </c>
      <c r="AX9" s="54">
        <v>25.690657900000001</v>
      </c>
      <c r="AY9" s="238">
        <v>24.592179999999999</v>
      </c>
      <c r="AZ9" s="238">
        <v>20.3965</v>
      </c>
      <c r="BA9" s="238">
        <v>22.955639999999999</v>
      </c>
      <c r="BB9" s="238">
        <v>19.656400000000001</v>
      </c>
      <c r="BC9" s="238">
        <v>19.806010000000001</v>
      </c>
      <c r="BD9" s="238">
        <v>19.436540000000001</v>
      </c>
      <c r="BE9" s="238">
        <v>22.5928</v>
      </c>
      <c r="BF9" s="238">
        <v>25.069420000000001</v>
      </c>
      <c r="BG9" s="238">
        <v>22.647659999999998</v>
      </c>
      <c r="BH9" s="238">
        <v>23.064019999999999</v>
      </c>
      <c r="BI9" s="238">
        <v>21.63674</v>
      </c>
      <c r="BJ9" s="238">
        <v>21.005859999999998</v>
      </c>
      <c r="BK9" s="238">
        <v>20.992450000000002</v>
      </c>
      <c r="BL9" s="238">
        <v>17.878080000000001</v>
      </c>
      <c r="BM9" s="238">
        <v>20.134460000000001</v>
      </c>
      <c r="BN9" s="238">
        <v>17.067630000000001</v>
      </c>
      <c r="BO9" s="238">
        <v>17.471250000000001</v>
      </c>
      <c r="BP9" s="238">
        <v>17.358529999999998</v>
      </c>
      <c r="BQ9" s="238">
        <v>20.736630000000002</v>
      </c>
      <c r="BR9" s="238">
        <v>23.37218</v>
      </c>
      <c r="BS9" s="238">
        <v>20.811800000000002</v>
      </c>
      <c r="BT9" s="238">
        <v>21.30095</v>
      </c>
      <c r="BU9" s="238">
        <v>19.857119999999998</v>
      </c>
      <c r="BV9" s="238">
        <v>19.222709999999999</v>
      </c>
    </row>
    <row r="10" spans="1:74" ht="11.15" customHeight="1" x14ac:dyDescent="0.25">
      <c r="A10" s="77" t="s">
        <v>196</v>
      </c>
      <c r="B10" s="156" t="s">
        <v>426</v>
      </c>
      <c r="C10" s="54">
        <v>-6.2E-2</v>
      </c>
      <c r="D10" s="54">
        <v>-0.42099999999999999</v>
      </c>
      <c r="E10" s="54">
        <v>0.97399999999999998</v>
      </c>
      <c r="F10" s="54">
        <v>-0.33900000000000002</v>
      </c>
      <c r="G10" s="54">
        <v>-0.35399999999999998</v>
      </c>
      <c r="H10" s="54">
        <v>2.012</v>
      </c>
      <c r="I10" s="54">
        <v>1.794</v>
      </c>
      <c r="J10" s="54">
        <v>0.57799999999999996</v>
      </c>
      <c r="K10" s="54">
        <v>1.6011599999999999</v>
      </c>
      <c r="L10" s="54">
        <v>0.51149</v>
      </c>
      <c r="M10" s="54">
        <v>0.87361999999999995</v>
      </c>
      <c r="N10" s="54">
        <v>0.51173000000000002</v>
      </c>
      <c r="O10" s="54">
        <v>1.83518</v>
      </c>
      <c r="P10" s="54">
        <v>-0.87673999999999996</v>
      </c>
      <c r="Q10" s="54">
        <v>5.2760000000000001E-2</v>
      </c>
      <c r="R10" s="54">
        <v>9.6759999999999999E-2</v>
      </c>
      <c r="S10" s="54">
        <v>8.8370000000000004E-2</v>
      </c>
      <c r="T10" s="54">
        <v>8.2729999999999998E-2</v>
      </c>
      <c r="U10" s="54">
        <v>0.94086999999999998</v>
      </c>
      <c r="V10" s="54">
        <v>1.43425</v>
      </c>
      <c r="W10" s="54">
        <v>0.94340999999999997</v>
      </c>
      <c r="X10" s="54">
        <v>1.6029999999999999E-2</v>
      </c>
      <c r="Y10" s="54">
        <v>4.8599999999999997E-3</v>
      </c>
      <c r="Z10" s="54">
        <v>8.5199999999999998E-3</v>
      </c>
      <c r="AA10" s="54">
        <v>-0.10069859482</v>
      </c>
      <c r="AB10" s="54">
        <v>-0.24638706901999999</v>
      </c>
      <c r="AC10" s="54">
        <v>-0.31413086432999998</v>
      </c>
      <c r="AD10" s="54">
        <v>-0.12680815079999999</v>
      </c>
      <c r="AE10" s="54">
        <v>-0.39862661378999997</v>
      </c>
      <c r="AF10" s="54">
        <v>-0.39739254174999999</v>
      </c>
      <c r="AG10" s="54">
        <v>0.15783847093</v>
      </c>
      <c r="AH10" s="54">
        <v>0.12460111391000001</v>
      </c>
      <c r="AI10" s="54">
        <v>-0.13044463192</v>
      </c>
      <c r="AJ10" s="54">
        <v>-0.40106062110000001</v>
      </c>
      <c r="AK10" s="54">
        <v>-0.18320493814</v>
      </c>
      <c r="AL10" s="54">
        <v>0.20931444084</v>
      </c>
      <c r="AM10" s="54">
        <v>-0.626</v>
      </c>
      <c r="AN10" s="54">
        <v>-1.0069999999999999</v>
      </c>
      <c r="AO10" s="54">
        <v>6.3E-2</v>
      </c>
      <c r="AP10" s="54">
        <v>9.8000000000000004E-2</v>
      </c>
      <c r="AQ10" s="54">
        <v>9.6000000000000002E-2</v>
      </c>
      <c r="AR10" s="54">
        <v>0.104</v>
      </c>
      <c r="AS10" s="54">
        <v>1.0409999999999999</v>
      </c>
      <c r="AT10" s="54">
        <v>1.5149999999999999</v>
      </c>
      <c r="AU10" s="54">
        <v>1.03</v>
      </c>
      <c r="AV10" s="54">
        <v>1.7999999999999999E-2</v>
      </c>
      <c r="AW10" s="54">
        <v>-1.3953699999999999E-2</v>
      </c>
      <c r="AX10" s="54">
        <v>-6.7548800000000004E-3</v>
      </c>
      <c r="AY10" s="238">
        <v>-0.68366649999999995</v>
      </c>
      <c r="AZ10" s="238">
        <v>-1.05562</v>
      </c>
      <c r="BA10" s="238">
        <v>2.72546E-2</v>
      </c>
      <c r="BB10" s="238">
        <v>5.77178E-2</v>
      </c>
      <c r="BC10" s="238">
        <v>5.94178E-2</v>
      </c>
      <c r="BD10" s="238">
        <v>6.5358799999999995E-2</v>
      </c>
      <c r="BE10" s="238">
        <v>1.0213559999999999</v>
      </c>
      <c r="BF10" s="238">
        <v>1.5328470000000001</v>
      </c>
      <c r="BG10" s="238">
        <v>1.051588</v>
      </c>
      <c r="BH10" s="238">
        <v>2.25226E-2</v>
      </c>
      <c r="BI10" s="238">
        <v>3.3021399999999999E-2</v>
      </c>
      <c r="BJ10" s="238">
        <v>5.4305399999999997E-2</v>
      </c>
      <c r="BK10" s="238">
        <v>-0.64283570000000001</v>
      </c>
      <c r="BL10" s="238">
        <v>-1.034745</v>
      </c>
      <c r="BM10" s="238">
        <v>5.51846E-2</v>
      </c>
      <c r="BN10" s="238">
        <v>8.5834499999999994E-2</v>
      </c>
      <c r="BO10" s="238">
        <v>8.2364099999999996E-2</v>
      </c>
      <c r="BP10" s="238">
        <v>8.5974099999999998E-2</v>
      </c>
      <c r="BQ10" s="238">
        <v>1.038192</v>
      </c>
      <c r="BR10" s="238">
        <v>1.54592</v>
      </c>
      <c r="BS10" s="238">
        <v>1.0637289999999999</v>
      </c>
      <c r="BT10" s="238">
        <v>3.0027700000000001E-2</v>
      </c>
      <c r="BU10" s="238">
        <v>3.8164999999999998E-2</v>
      </c>
      <c r="BV10" s="238">
        <v>5.47968E-2</v>
      </c>
    </row>
    <row r="11" spans="1:74" ht="11.15" customHeight="1" x14ac:dyDescent="0.25">
      <c r="A11" s="75" t="s">
        <v>197</v>
      </c>
      <c r="B11" s="156" t="s">
        <v>427</v>
      </c>
      <c r="C11" s="54">
        <v>0.53513900000000003</v>
      </c>
      <c r="D11" s="54">
        <v>0.34311999999999998</v>
      </c>
      <c r="E11" s="54">
        <v>0.46080199999999999</v>
      </c>
      <c r="F11" s="54">
        <v>0.36460300000000001</v>
      </c>
      <c r="G11" s="54">
        <v>0.53523699999999996</v>
      </c>
      <c r="H11" s="54">
        <v>0.22700200000000001</v>
      </c>
      <c r="I11" s="54">
        <v>0.53044999999999998</v>
      </c>
      <c r="J11" s="54">
        <v>0.31382100000000002</v>
      </c>
      <c r="K11" s="54">
        <v>0.50092400000000004</v>
      </c>
      <c r="L11" s="54">
        <v>0.26401799999999997</v>
      </c>
      <c r="M11" s="54">
        <v>0.63945300000000005</v>
      </c>
      <c r="N11" s="54">
        <v>0.42280099999999998</v>
      </c>
      <c r="O11" s="54">
        <v>0.52455799999999997</v>
      </c>
      <c r="P11" s="54">
        <v>0.30868699999999999</v>
      </c>
      <c r="Q11" s="54">
        <v>0.24052100000000001</v>
      </c>
      <c r="R11" s="54">
        <v>0.50926800000000005</v>
      </c>
      <c r="S11" s="54">
        <v>0.51217800000000002</v>
      </c>
      <c r="T11" s="54">
        <v>0.50891799999999998</v>
      </c>
      <c r="U11" s="54">
        <v>0.56406699999999999</v>
      </c>
      <c r="V11" s="54">
        <v>0.36813000000000001</v>
      </c>
      <c r="W11" s="54">
        <v>0.20172599999999999</v>
      </c>
      <c r="X11" s="54">
        <v>0.52549999999999997</v>
      </c>
      <c r="Y11" s="54">
        <v>0.43571599999999999</v>
      </c>
      <c r="Z11" s="54">
        <v>0.689079</v>
      </c>
      <c r="AA11" s="54">
        <v>0.50270199999999998</v>
      </c>
      <c r="AB11" s="54">
        <v>0.28925400000000001</v>
      </c>
      <c r="AC11" s="54">
        <v>0.52970899999999999</v>
      </c>
      <c r="AD11" s="54">
        <v>0.68416500000000002</v>
      </c>
      <c r="AE11" s="54">
        <v>0.32450899999999999</v>
      </c>
      <c r="AF11" s="54">
        <v>0.62746999999999997</v>
      </c>
      <c r="AG11" s="54">
        <v>0.65998699999999999</v>
      </c>
      <c r="AH11" s="54">
        <v>0.77902899999999997</v>
      </c>
      <c r="AI11" s="54">
        <v>0.53134199999999998</v>
      </c>
      <c r="AJ11" s="54">
        <v>0.40368100000000001</v>
      </c>
      <c r="AK11" s="54">
        <v>0.68949099999999997</v>
      </c>
      <c r="AL11" s="54">
        <v>0.292128</v>
      </c>
      <c r="AM11" s="54">
        <v>0.47901500000000002</v>
      </c>
      <c r="AN11" s="54">
        <v>0.26041500000000001</v>
      </c>
      <c r="AO11" s="54">
        <v>0.28083599999999997</v>
      </c>
      <c r="AP11" s="54">
        <v>0.42641400000000002</v>
      </c>
      <c r="AQ11" s="54">
        <v>0.305446</v>
      </c>
      <c r="AR11" s="54">
        <v>0.282364</v>
      </c>
      <c r="AS11" s="54">
        <v>0.32570700000000002</v>
      </c>
      <c r="AT11" s="54">
        <v>0.35473300000000002</v>
      </c>
      <c r="AU11" s="54">
        <v>0.313973</v>
      </c>
      <c r="AV11" s="54">
        <v>0.41334900000000002</v>
      </c>
      <c r="AW11" s="54">
        <v>0.35209770000000001</v>
      </c>
      <c r="AX11" s="54">
        <v>0.46922970000000003</v>
      </c>
      <c r="AY11" s="238">
        <v>0.2636751</v>
      </c>
      <c r="AZ11" s="238">
        <v>0.1950675</v>
      </c>
      <c r="BA11" s="238">
        <v>0.37059819999999999</v>
      </c>
      <c r="BB11" s="238">
        <v>0.29867650000000001</v>
      </c>
      <c r="BC11" s="238">
        <v>0.285165</v>
      </c>
      <c r="BD11" s="238">
        <v>0.33134920000000001</v>
      </c>
      <c r="BE11" s="238">
        <v>0.45248650000000001</v>
      </c>
      <c r="BF11" s="238">
        <v>0.36492649999999999</v>
      </c>
      <c r="BG11" s="238">
        <v>0.33943109999999999</v>
      </c>
      <c r="BH11" s="238">
        <v>0.25612109999999999</v>
      </c>
      <c r="BI11" s="238">
        <v>0.20250389999999999</v>
      </c>
      <c r="BJ11" s="238">
        <v>0.31595849999999998</v>
      </c>
      <c r="BK11" s="238">
        <v>0.1170456</v>
      </c>
      <c r="BL11" s="238">
        <v>7.46777E-2</v>
      </c>
      <c r="BM11" s="238">
        <v>0.25064399999999998</v>
      </c>
      <c r="BN11" s="238">
        <v>0.1879286</v>
      </c>
      <c r="BO11" s="238">
        <v>0.17867930000000001</v>
      </c>
      <c r="BP11" s="238">
        <v>0.2351946</v>
      </c>
      <c r="BQ11" s="238">
        <v>0.36144670000000001</v>
      </c>
      <c r="BR11" s="238">
        <v>0.28158319999999998</v>
      </c>
      <c r="BS11" s="238">
        <v>0.26219219999999999</v>
      </c>
      <c r="BT11" s="238">
        <v>0.1811266</v>
      </c>
      <c r="BU11" s="238">
        <v>0.13297110000000001</v>
      </c>
      <c r="BV11" s="238">
        <v>0.24791440000000001</v>
      </c>
    </row>
    <row r="12" spans="1:74" ht="11.15" customHeight="1" x14ac:dyDescent="0.25">
      <c r="A12" s="75" t="s">
        <v>198</v>
      </c>
      <c r="B12" s="156" t="s">
        <v>428</v>
      </c>
      <c r="C12" s="54">
        <v>6.2296100000000001</v>
      </c>
      <c r="D12" s="54">
        <v>6.6107259999999997</v>
      </c>
      <c r="E12" s="54">
        <v>7.0703379999999996</v>
      </c>
      <c r="F12" s="54">
        <v>5.5508839999999999</v>
      </c>
      <c r="G12" s="54">
        <v>4.7142030000000004</v>
      </c>
      <c r="H12" s="54">
        <v>4.5827669999999996</v>
      </c>
      <c r="I12" s="54">
        <v>5.3444370000000001</v>
      </c>
      <c r="J12" s="54">
        <v>4.5449780000000004</v>
      </c>
      <c r="K12" s="54">
        <v>5.3705109999999996</v>
      </c>
      <c r="L12" s="54">
        <v>4.9211010000000002</v>
      </c>
      <c r="M12" s="54">
        <v>7.0341100000000001</v>
      </c>
      <c r="N12" s="54">
        <v>7.092905</v>
      </c>
      <c r="O12" s="54">
        <v>6.0210619999999997</v>
      </c>
      <c r="P12" s="54">
        <v>6.9903919999999999</v>
      </c>
      <c r="Q12" s="54">
        <v>7.728281</v>
      </c>
      <c r="R12" s="54">
        <v>6.8433159999999997</v>
      </c>
      <c r="S12" s="54">
        <v>7.4818040000000003</v>
      </c>
      <c r="T12" s="54">
        <v>7.6923570000000003</v>
      </c>
      <c r="U12" s="54">
        <v>6.4459609999999996</v>
      </c>
      <c r="V12" s="54">
        <v>7.3532570000000002</v>
      </c>
      <c r="W12" s="54">
        <v>6.7955589999999999</v>
      </c>
      <c r="X12" s="54">
        <v>7.5163229999999999</v>
      </c>
      <c r="Y12" s="54">
        <v>6.8342349999999996</v>
      </c>
      <c r="Z12" s="54">
        <v>7.4128109999999996</v>
      </c>
      <c r="AA12" s="54">
        <v>5.5184069999999998</v>
      </c>
      <c r="AB12" s="54">
        <v>7.3052520000000003</v>
      </c>
      <c r="AC12" s="54">
        <v>7.5775410000000001</v>
      </c>
      <c r="AD12" s="54">
        <v>7.8026580000000001</v>
      </c>
      <c r="AE12" s="54">
        <v>7.5378069999999999</v>
      </c>
      <c r="AF12" s="54">
        <v>8.0921520000000005</v>
      </c>
      <c r="AG12" s="54">
        <v>6.2888330000000003</v>
      </c>
      <c r="AH12" s="54">
        <v>7.5453039999999998</v>
      </c>
      <c r="AI12" s="54">
        <v>7.2803190000000004</v>
      </c>
      <c r="AJ12" s="54">
        <v>6.7815200000000004</v>
      </c>
      <c r="AK12" s="54">
        <v>7.2859179999999997</v>
      </c>
      <c r="AL12" s="54">
        <v>6.9400250000000003</v>
      </c>
      <c r="AM12" s="54">
        <v>7.1399860000000004</v>
      </c>
      <c r="AN12" s="54">
        <v>7.9952889999999996</v>
      </c>
      <c r="AO12" s="54">
        <v>9.4845790000000001</v>
      </c>
      <c r="AP12" s="54">
        <v>7.4083969999999999</v>
      </c>
      <c r="AQ12" s="54">
        <v>8.6921239999999997</v>
      </c>
      <c r="AR12" s="54">
        <v>8.0031580000000009</v>
      </c>
      <c r="AS12" s="54">
        <v>7.1412979999999999</v>
      </c>
      <c r="AT12" s="54">
        <v>8.9990520000000007</v>
      </c>
      <c r="AU12" s="54">
        <v>8.7470119999999998</v>
      </c>
      <c r="AV12" s="54">
        <v>9.4531100000000006</v>
      </c>
      <c r="AW12" s="54">
        <v>8.5305820000000008</v>
      </c>
      <c r="AX12" s="54">
        <v>8.3871610000000008</v>
      </c>
      <c r="AY12" s="238">
        <v>7.6103440000000004</v>
      </c>
      <c r="AZ12" s="238">
        <v>7.2196930000000004</v>
      </c>
      <c r="BA12" s="238">
        <v>8.2552610000000008</v>
      </c>
      <c r="BB12" s="238">
        <v>7.5711820000000003</v>
      </c>
      <c r="BC12" s="238">
        <v>7.4562530000000002</v>
      </c>
      <c r="BD12" s="238">
        <v>7.6631619999999998</v>
      </c>
      <c r="BE12" s="238">
        <v>6.8198569999999998</v>
      </c>
      <c r="BF12" s="238">
        <v>7.5451490000000003</v>
      </c>
      <c r="BG12" s="238">
        <v>7.3459269999999997</v>
      </c>
      <c r="BH12" s="238">
        <v>7.6415379999999997</v>
      </c>
      <c r="BI12" s="238">
        <v>7.6279399999999997</v>
      </c>
      <c r="BJ12" s="238">
        <v>8.2363420000000005</v>
      </c>
      <c r="BK12" s="238">
        <v>7.4201189999999997</v>
      </c>
      <c r="BL12" s="238">
        <v>6.9468969999999999</v>
      </c>
      <c r="BM12" s="238">
        <v>8.2570969999999999</v>
      </c>
      <c r="BN12" s="238">
        <v>7.7485119999999998</v>
      </c>
      <c r="BO12" s="238">
        <v>7.8023210000000001</v>
      </c>
      <c r="BP12" s="238">
        <v>8.0639719999999997</v>
      </c>
      <c r="BQ12" s="238">
        <v>7.4004320000000003</v>
      </c>
      <c r="BR12" s="238">
        <v>8.2035680000000006</v>
      </c>
      <c r="BS12" s="238">
        <v>7.9494590000000001</v>
      </c>
      <c r="BT12" s="238">
        <v>8.3424029999999991</v>
      </c>
      <c r="BU12" s="238">
        <v>8.3002780000000005</v>
      </c>
      <c r="BV12" s="238">
        <v>8.956137</v>
      </c>
    </row>
    <row r="13" spans="1:74" ht="11.15" customHeight="1" x14ac:dyDescent="0.25">
      <c r="A13" s="75" t="s">
        <v>199</v>
      </c>
      <c r="B13" s="156" t="s">
        <v>655</v>
      </c>
      <c r="C13" s="54">
        <v>3.820446</v>
      </c>
      <c r="D13" s="54">
        <v>3.4008780000000001</v>
      </c>
      <c r="E13" s="54">
        <v>4.3002729999999998</v>
      </c>
      <c r="F13" s="54">
        <v>3.5172479999999999</v>
      </c>
      <c r="G13" s="54">
        <v>2.9792930000000002</v>
      </c>
      <c r="H13" s="54">
        <v>2.5756830000000002</v>
      </c>
      <c r="I13" s="54">
        <v>3.7372540000000001</v>
      </c>
      <c r="J13" s="54">
        <v>2.912677</v>
      </c>
      <c r="K13" s="54">
        <v>3.5432619999999999</v>
      </c>
      <c r="L13" s="54">
        <v>3.2923019999999998</v>
      </c>
      <c r="M13" s="54">
        <v>3.830168</v>
      </c>
      <c r="N13" s="54">
        <v>4.1003610000000004</v>
      </c>
      <c r="O13" s="54">
        <v>3.4030819999999999</v>
      </c>
      <c r="P13" s="54">
        <v>3.5630090000000001</v>
      </c>
      <c r="Q13" s="54">
        <v>3.3368250000000002</v>
      </c>
      <c r="R13" s="54">
        <v>3.713679</v>
      </c>
      <c r="S13" s="54">
        <v>3.722153</v>
      </c>
      <c r="T13" s="54">
        <v>4.2473400000000003</v>
      </c>
      <c r="U13" s="54">
        <v>3.3303739999999999</v>
      </c>
      <c r="V13" s="54">
        <v>4.0544070000000003</v>
      </c>
      <c r="W13" s="54">
        <v>3.9137189999999999</v>
      </c>
      <c r="X13" s="54">
        <v>4.3430429999999998</v>
      </c>
      <c r="Y13" s="54">
        <v>3.2910840000000001</v>
      </c>
      <c r="Z13" s="54">
        <v>4.0515299999999996</v>
      </c>
      <c r="AA13" s="54">
        <v>2.8675670000000002</v>
      </c>
      <c r="AB13" s="54">
        <v>3.9834839999999998</v>
      </c>
      <c r="AC13" s="54">
        <v>3.6464560000000001</v>
      </c>
      <c r="AD13" s="54">
        <v>3.9406050000000001</v>
      </c>
      <c r="AE13" s="54">
        <v>4.4709810000000001</v>
      </c>
      <c r="AF13" s="54">
        <v>4.6886659999999996</v>
      </c>
      <c r="AG13" s="54">
        <v>3.8087960000000001</v>
      </c>
      <c r="AH13" s="54">
        <v>3.507873</v>
      </c>
      <c r="AI13" s="54">
        <v>4.1654010000000001</v>
      </c>
      <c r="AJ13" s="54">
        <v>3.9011010000000002</v>
      </c>
      <c r="AK13" s="54">
        <v>3.9591319999999999</v>
      </c>
      <c r="AL13" s="54">
        <v>3.5378409999999998</v>
      </c>
      <c r="AM13" s="54">
        <v>4.0488670000000004</v>
      </c>
      <c r="AN13" s="54">
        <v>4.1262049999999997</v>
      </c>
      <c r="AO13" s="54">
        <v>4.2566980000000001</v>
      </c>
      <c r="AP13" s="54">
        <v>3.9694769999999999</v>
      </c>
      <c r="AQ13" s="54">
        <v>4.6896500000000003</v>
      </c>
      <c r="AR13" s="54">
        <v>3.923327</v>
      </c>
      <c r="AS13" s="54">
        <v>4.0900930000000004</v>
      </c>
      <c r="AT13" s="54">
        <v>5.1325770000000004</v>
      </c>
      <c r="AU13" s="54">
        <v>4.3658729999999997</v>
      </c>
      <c r="AV13" s="54">
        <v>4.2786119999999999</v>
      </c>
      <c r="AW13" s="54">
        <v>3.8463270000000001</v>
      </c>
      <c r="AX13" s="54">
        <v>3.9880469999999999</v>
      </c>
      <c r="AY13" s="238">
        <v>3.9005570000000001</v>
      </c>
      <c r="AZ13" s="238">
        <v>3.8055509999999999</v>
      </c>
      <c r="BA13" s="238">
        <v>4.4775539999999996</v>
      </c>
      <c r="BB13" s="238">
        <v>4.2803170000000001</v>
      </c>
      <c r="BC13" s="238">
        <v>4.3382370000000003</v>
      </c>
      <c r="BD13" s="238">
        <v>4.2317109999999998</v>
      </c>
      <c r="BE13" s="238">
        <v>3.681149</v>
      </c>
      <c r="BF13" s="238">
        <v>4.2384430000000002</v>
      </c>
      <c r="BG13" s="238">
        <v>4.0348459999999999</v>
      </c>
      <c r="BH13" s="238">
        <v>4.1721890000000004</v>
      </c>
      <c r="BI13" s="238">
        <v>3.9458060000000001</v>
      </c>
      <c r="BJ13" s="238">
        <v>4.2013769999999999</v>
      </c>
      <c r="BK13" s="238">
        <v>3.7180070000000001</v>
      </c>
      <c r="BL13" s="238">
        <v>3.510014</v>
      </c>
      <c r="BM13" s="238">
        <v>4.3780760000000001</v>
      </c>
      <c r="BN13" s="238">
        <v>4.2860690000000004</v>
      </c>
      <c r="BO13" s="238">
        <v>4.424067</v>
      </c>
      <c r="BP13" s="238">
        <v>4.3320610000000004</v>
      </c>
      <c r="BQ13" s="238">
        <v>3.8930609999999999</v>
      </c>
      <c r="BR13" s="238">
        <v>4.5000590000000003</v>
      </c>
      <c r="BS13" s="238">
        <v>4.296055</v>
      </c>
      <c r="BT13" s="238">
        <v>4.501055</v>
      </c>
      <c r="BU13" s="238">
        <v>4.2690270000000003</v>
      </c>
      <c r="BV13" s="238">
        <v>4.5640179999999999</v>
      </c>
    </row>
    <row r="14" spans="1:74" ht="11.15" customHeight="1" x14ac:dyDescent="0.25">
      <c r="A14" s="75" t="s">
        <v>200</v>
      </c>
      <c r="B14" s="156" t="s">
        <v>656</v>
      </c>
      <c r="C14" s="54">
        <v>2.4091640000000001</v>
      </c>
      <c r="D14" s="54">
        <v>3.209848</v>
      </c>
      <c r="E14" s="54">
        <v>2.7700650000000002</v>
      </c>
      <c r="F14" s="54">
        <v>2.033636</v>
      </c>
      <c r="G14" s="54">
        <v>1.73491</v>
      </c>
      <c r="H14" s="54">
        <v>2.0070839999999999</v>
      </c>
      <c r="I14" s="54">
        <v>1.607183</v>
      </c>
      <c r="J14" s="54">
        <v>1.632301</v>
      </c>
      <c r="K14" s="54">
        <v>1.8272489999999999</v>
      </c>
      <c r="L14" s="54">
        <v>1.6287990000000001</v>
      </c>
      <c r="M14" s="54">
        <v>3.2039420000000001</v>
      </c>
      <c r="N14" s="54">
        <v>2.9925440000000001</v>
      </c>
      <c r="O14" s="54">
        <v>2.6179800000000002</v>
      </c>
      <c r="P14" s="54">
        <v>3.4273829999999998</v>
      </c>
      <c r="Q14" s="54">
        <v>4.3914559999999998</v>
      </c>
      <c r="R14" s="54">
        <v>3.1296369999999998</v>
      </c>
      <c r="S14" s="54">
        <v>3.7596509999999999</v>
      </c>
      <c r="T14" s="54">
        <v>3.445017</v>
      </c>
      <c r="U14" s="54">
        <v>3.1155870000000001</v>
      </c>
      <c r="V14" s="54">
        <v>3.2988499999999998</v>
      </c>
      <c r="W14" s="54">
        <v>2.88184</v>
      </c>
      <c r="X14" s="54">
        <v>3.1732800000000001</v>
      </c>
      <c r="Y14" s="54">
        <v>3.5431509999999999</v>
      </c>
      <c r="Z14" s="54">
        <v>3.361281</v>
      </c>
      <c r="AA14" s="54">
        <v>2.6508400000000001</v>
      </c>
      <c r="AB14" s="54">
        <v>3.3217680000000001</v>
      </c>
      <c r="AC14" s="54">
        <v>3.9310849999999999</v>
      </c>
      <c r="AD14" s="54">
        <v>3.862053</v>
      </c>
      <c r="AE14" s="54">
        <v>3.0668259999999998</v>
      </c>
      <c r="AF14" s="54">
        <v>3.403486</v>
      </c>
      <c r="AG14" s="54">
        <v>2.4800369999999998</v>
      </c>
      <c r="AH14" s="54">
        <v>4.0374309999999998</v>
      </c>
      <c r="AI14" s="54">
        <v>3.1149179999999999</v>
      </c>
      <c r="AJ14" s="54">
        <v>2.8804189999999998</v>
      </c>
      <c r="AK14" s="54">
        <v>3.3267859999999998</v>
      </c>
      <c r="AL14" s="54">
        <v>3.4021840000000001</v>
      </c>
      <c r="AM14" s="54">
        <v>3.091119</v>
      </c>
      <c r="AN14" s="54">
        <v>3.869084</v>
      </c>
      <c r="AO14" s="54">
        <v>5.227881</v>
      </c>
      <c r="AP14" s="54">
        <v>3.43892</v>
      </c>
      <c r="AQ14" s="54">
        <v>4.0024740000000003</v>
      </c>
      <c r="AR14" s="54">
        <v>4.0798310000000004</v>
      </c>
      <c r="AS14" s="54">
        <v>3.0512049999999999</v>
      </c>
      <c r="AT14" s="54">
        <v>3.8664749999999999</v>
      </c>
      <c r="AU14" s="54">
        <v>4.3811390000000001</v>
      </c>
      <c r="AV14" s="54">
        <v>5.1744979999999998</v>
      </c>
      <c r="AW14" s="54">
        <v>4.6842550000000003</v>
      </c>
      <c r="AX14" s="54">
        <v>4.3991129999999998</v>
      </c>
      <c r="AY14" s="238">
        <v>3.7097869999999999</v>
      </c>
      <c r="AZ14" s="238">
        <v>3.4141430000000001</v>
      </c>
      <c r="BA14" s="238">
        <v>3.7777069999999999</v>
      </c>
      <c r="BB14" s="238">
        <v>3.2908650000000002</v>
      </c>
      <c r="BC14" s="238">
        <v>3.1180159999999999</v>
      </c>
      <c r="BD14" s="238">
        <v>3.4314520000000002</v>
      </c>
      <c r="BE14" s="238">
        <v>3.1387079999999998</v>
      </c>
      <c r="BF14" s="238">
        <v>3.3067060000000001</v>
      </c>
      <c r="BG14" s="238">
        <v>3.3110810000000002</v>
      </c>
      <c r="BH14" s="238">
        <v>3.4693489999999998</v>
      </c>
      <c r="BI14" s="238">
        <v>3.6821350000000002</v>
      </c>
      <c r="BJ14" s="238">
        <v>4.0349649999999997</v>
      </c>
      <c r="BK14" s="238">
        <v>3.7021120000000001</v>
      </c>
      <c r="BL14" s="238">
        <v>3.4368829999999999</v>
      </c>
      <c r="BM14" s="238">
        <v>3.8790209999999998</v>
      </c>
      <c r="BN14" s="238">
        <v>3.4624419999999998</v>
      </c>
      <c r="BO14" s="238">
        <v>3.3782549999999998</v>
      </c>
      <c r="BP14" s="238">
        <v>3.7319100000000001</v>
      </c>
      <c r="BQ14" s="238">
        <v>3.507371</v>
      </c>
      <c r="BR14" s="238">
        <v>3.7035079999999998</v>
      </c>
      <c r="BS14" s="238">
        <v>3.6534040000000001</v>
      </c>
      <c r="BT14" s="238">
        <v>3.841348</v>
      </c>
      <c r="BU14" s="238">
        <v>4.03125</v>
      </c>
      <c r="BV14" s="238">
        <v>4.3921200000000002</v>
      </c>
    </row>
    <row r="15" spans="1:74" ht="11.15" customHeight="1" x14ac:dyDescent="0.25">
      <c r="A15" s="75" t="s">
        <v>201</v>
      </c>
      <c r="B15" s="156" t="s">
        <v>405</v>
      </c>
      <c r="C15" s="54">
        <v>49.910502000000001</v>
      </c>
      <c r="D15" s="54">
        <v>40.736601999999998</v>
      </c>
      <c r="E15" s="54">
        <v>40.470495999999997</v>
      </c>
      <c r="F15" s="54">
        <v>33.821423000000003</v>
      </c>
      <c r="G15" s="54">
        <v>32.729878999999997</v>
      </c>
      <c r="H15" s="54">
        <v>37.264569999999999</v>
      </c>
      <c r="I15" s="54">
        <v>40.197212999999998</v>
      </c>
      <c r="J15" s="54">
        <v>43.869736000000003</v>
      </c>
      <c r="K15" s="54">
        <v>41.872881</v>
      </c>
      <c r="L15" s="54">
        <v>40.842686</v>
      </c>
      <c r="M15" s="54">
        <v>38.823884</v>
      </c>
      <c r="N15" s="54">
        <v>38.645282000000002</v>
      </c>
      <c r="O15" s="54">
        <v>44.834226999999998</v>
      </c>
      <c r="P15" s="54">
        <v>33.258620000000001</v>
      </c>
      <c r="Q15" s="54">
        <v>43.382702999999999</v>
      </c>
      <c r="R15" s="54">
        <v>39.057259000000002</v>
      </c>
      <c r="S15" s="54">
        <v>41.725879999999997</v>
      </c>
      <c r="T15" s="54">
        <v>41.671984000000002</v>
      </c>
      <c r="U15" s="54">
        <v>43.531866000000001</v>
      </c>
      <c r="V15" s="54">
        <v>44.488149</v>
      </c>
      <c r="W15" s="54">
        <v>44.109177000000003</v>
      </c>
      <c r="X15" s="54">
        <v>41.979044999999999</v>
      </c>
      <c r="Y15" s="54">
        <v>42.431350999999999</v>
      </c>
      <c r="Z15" s="54">
        <v>41.861007000000001</v>
      </c>
      <c r="AA15" s="54">
        <v>44.770859405000003</v>
      </c>
      <c r="AB15" s="54">
        <v>40.612681930999997</v>
      </c>
      <c r="AC15" s="54">
        <v>44.186177135999998</v>
      </c>
      <c r="AD15" s="54">
        <v>39.142166848999999</v>
      </c>
      <c r="AE15" s="54">
        <v>41.940601385999997</v>
      </c>
      <c r="AF15" s="54">
        <v>40.807995458000001</v>
      </c>
      <c r="AG15" s="54">
        <v>43.830239470999999</v>
      </c>
      <c r="AH15" s="54">
        <v>46.959673113999997</v>
      </c>
      <c r="AI15" s="54">
        <v>44.694697368</v>
      </c>
      <c r="AJ15" s="54">
        <v>44.552995379000002</v>
      </c>
      <c r="AK15" s="54">
        <v>41.973961062000001</v>
      </c>
      <c r="AL15" s="54">
        <v>39.233964440999998</v>
      </c>
      <c r="AM15" s="54">
        <v>43.723000999999996</v>
      </c>
      <c r="AN15" s="54">
        <v>36.970728999999999</v>
      </c>
      <c r="AO15" s="54">
        <v>42.842931999999998</v>
      </c>
      <c r="AP15" s="54">
        <v>40.084527999999999</v>
      </c>
      <c r="AQ15" s="54">
        <v>39.932799000000003</v>
      </c>
      <c r="AR15" s="54">
        <v>39.528948</v>
      </c>
      <c r="AS15" s="54">
        <v>40.745327000000003</v>
      </c>
      <c r="AT15" s="54">
        <v>43.413964</v>
      </c>
      <c r="AU15" s="54">
        <v>41.138767999999999</v>
      </c>
      <c r="AV15" s="54">
        <v>40.052233000000001</v>
      </c>
      <c r="AW15" s="54">
        <v>40.758710309999998</v>
      </c>
      <c r="AX15" s="54">
        <v>39.112394606999999</v>
      </c>
      <c r="AY15" s="238">
        <v>39.185929999999999</v>
      </c>
      <c r="AZ15" s="238">
        <v>31.721419999999998</v>
      </c>
      <c r="BA15" s="238">
        <v>36.961959999999998</v>
      </c>
      <c r="BB15" s="238">
        <v>31.847829999999998</v>
      </c>
      <c r="BC15" s="238">
        <v>32.263309999999997</v>
      </c>
      <c r="BD15" s="238">
        <v>31.17212</v>
      </c>
      <c r="BE15" s="238">
        <v>34.511319999999998</v>
      </c>
      <c r="BF15" s="238">
        <v>38.782359999999997</v>
      </c>
      <c r="BG15" s="238">
        <v>33.82488</v>
      </c>
      <c r="BH15" s="238">
        <v>33.218940000000003</v>
      </c>
      <c r="BI15" s="238">
        <v>30.981200000000001</v>
      </c>
      <c r="BJ15" s="238">
        <v>29.66038</v>
      </c>
      <c r="BK15" s="238">
        <v>31.40512</v>
      </c>
      <c r="BL15" s="238">
        <v>25.779679999999999</v>
      </c>
      <c r="BM15" s="238">
        <v>30.478929999999998</v>
      </c>
      <c r="BN15" s="238">
        <v>25.67925</v>
      </c>
      <c r="BO15" s="238">
        <v>26.432960000000001</v>
      </c>
      <c r="BP15" s="238">
        <v>25.790579999999999</v>
      </c>
      <c r="BQ15" s="238">
        <v>29.390219999999999</v>
      </c>
      <c r="BR15" s="238">
        <v>33.97289</v>
      </c>
      <c r="BS15" s="238">
        <v>29.00498</v>
      </c>
      <c r="BT15" s="238">
        <v>28.56925</v>
      </c>
      <c r="BU15" s="238">
        <v>26.50413</v>
      </c>
      <c r="BV15" s="238">
        <v>25.295169999999999</v>
      </c>
    </row>
    <row r="16" spans="1:74" ht="11.15" customHeight="1" x14ac:dyDescent="0.25">
      <c r="A16" s="72"/>
      <c r="B16" s="76"/>
      <c r="C16" s="211"/>
      <c r="D16" s="211"/>
      <c r="E16" s="211"/>
      <c r="F16" s="211"/>
      <c r="G16" s="211"/>
      <c r="H16" s="211"/>
      <c r="I16" s="211"/>
      <c r="J16" s="211"/>
      <c r="K16" s="211"/>
      <c r="L16" s="211"/>
      <c r="M16" s="211"/>
      <c r="N16" s="211"/>
      <c r="O16" s="211"/>
      <c r="P16" s="211"/>
      <c r="Q16" s="211"/>
      <c r="R16" s="211"/>
      <c r="S16" s="211"/>
      <c r="T16" s="211"/>
      <c r="U16" s="211"/>
      <c r="V16" s="211"/>
      <c r="W16" s="211"/>
      <c r="X16" s="211"/>
      <c r="Y16" s="211"/>
      <c r="Z16" s="211"/>
      <c r="AA16" s="211"/>
      <c r="AB16" s="211"/>
      <c r="AC16" s="211"/>
      <c r="AD16" s="211"/>
      <c r="AE16" s="211"/>
      <c r="AF16" s="211"/>
      <c r="AG16" s="211"/>
      <c r="AH16" s="211"/>
      <c r="AI16" s="211"/>
      <c r="AJ16" s="211"/>
      <c r="AK16" s="211"/>
      <c r="AL16" s="211"/>
      <c r="AM16" s="211"/>
      <c r="AN16" s="211"/>
      <c r="AO16" s="211"/>
      <c r="AP16" s="211"/>
      <c r="AQ16" s="211"/>
      <c r="AR16" s="211"/>
      <c r="AS16" s="211"/>
      <c r="AT16" s="211"/>
      <c r="AU16" s="211"/>
      <c r="AV16" s="211"/>
      <c r="AW16" s="211"/>
      <c r="AX16" s="211"/>
      <c r="AY16" s="277"/>
      <c r="AZ16" s="277"/>
      <c r="BA16" s="277"/>
      <c r="BB16" s="277"/>
      <c r="BC16" s="277"/>
      <c r="BD16" s="277"/>
      <c r="BE16" s="277"/>
      <c r="BF16" s="277"/>
      <c r="BG16" s="277"/>
      <c r="BH16" s="277"/>
      <c r="BI16" s="277"/>
      <c r="BJ16" s="277"/>
      <c r="BK16" s="277"/>
      <c r="BL16" s="277"/>
      <c r="BM16" s="277"/>
      <c r="BN16" s="277"/>
      <c r="BO16" s="277"/>
      <c r="BP16" s="277"/>
      <c r="BQ16" s="277"/>
      <c r="BR16" s="277"/>
      <c r="BS16" s="277"/>
      <c r="BT16" s="277"/>
      <c r="BU16" s="277"/>
      <c r="BV16" s="277"/>
    </row>
    <row r="17" spans="1:74" ht="11.15" customHeight="1" x14ac:dyDescent="0.25">
      <c r="A17" s="77" t="s">
        <v>202</v>
      </c>
      <c r="B17" s="156" t="s">
        <v>429</v>
      </c>
      <c r="C17" s="54">
        <v>-5.8793449999999998</v>
      </c>
      <c r="D17" s="54">
        <v>-4.8249409999999999</v>
      </c>
      <c r="E17" s="54">
        <v>-5.7693770000000004</v>
      </c>
      <c r="F17" s="54">
        <v>-6.4580840000000004</v>
      </c>
      <c r="G17" s="54">
        <v>-2.1399110000000001</v>
      </c>
      <c r="H17" s="54">
        <v>3.822899</v>
      </c>
      <c r="I17" s="54">
        <v>12.832458000000001</v>
      </c>
      <c r="J17" s="54">
        <v>8.8646329999999995</v>
      </c>
      <c r="K17" s="54">
        <v>0.47391499999999998</v>
      </c>
      <c r="L17" s="54">
        <v>-4.0347559999999998</v>
      </c>
      <c r="M17" s="54">
        <v>-2.3427920000000002</v>
      </c>
      <c r="N17" s="54">
        <v>3.2129750000000001</v>
      </c>
      <c r="O17" s="54">
        <v>7.8720720000000002</v>
      </c>
      <c r="P17" s="54">
        <v>16.153297999999999</v>
      </c>
      <c r="Q17" s="54">
        <v>-1.769218</v>
      </c>
      <c r="R17" s="54">
        <v>-6.0166510000000004</v>
      </c>
      <c r="S17" s="54">
        <v>-2.5520689999999999</v>
      </c>
      <c r="T17" s="54">
        <v>9.1283060000000003</v>
      </c>
      <c r="U17" s="54">
        <v>13.722966</v>
      </c>
      <c r="V17" s="54">
        <v>13.231578000000001</v>
      </c>
      <c r="W17" s="54">
        <v>4.3048999999999999</v>
      </c>
      <c r="X17" s="54">
        <v>-4.346152</v>
      </c>
      <c r="Y17" s="54">
        <v>-7.2549250000000001</v>
      </c>
      <c r="Z17" s="54">
        <v>-2.6349610000000001</v>
      </c>
      <c r="AA17" s="54">
        <v>7.4457339999999999</v>
      </c>
      <c r="AB17" s="54">
        <v>3.609515</v>
      </c>
      <c r="AC17" s="54">
        <v>-5.0064919999999997</v>
      </c>
      <c r="AD17" s="54">
        <v>-4.6037129999999999</v>
      </c>
      <c r="AE17" s="54">
        <v>-1.946339</v>
      </c>
      <c r="AF17" s="54">
        <v>5.8228470000000003</v>
      </c>
      <c r="AG17" s="54">
        <v>7.6266590000000001</v>
      </c>
      <c r="AH17" s="54">
        <v>3.532114</v>
      </c>
      <c r="AI17" s="54">
        <v>-3.8541829999999999</v>
      </c>
      <c r="AJ17" s="54">
        <v>-7.9645820000000001</v>
      </c>
      <c r="AK17" s="54">
        <v>-5.8371890000000004</v>
      </c>
      <c r="AL17" s="54">
        <v>4.365507</v>
      </c>
      <c r="AM17" s="54">
        <v>-3.6347529999999999</v>
      </c>
      <c r="AN17" s="54">
        <v>-7.0854569999999999</v>
      </c>
      <c r="AO17" s="54">
        <v>-9.3975179999999998</v>
      </c>
      <c r="AP17" s="54">
        <v>-9.1461089999999992</v>
      </c>
      <c r="AQ17" s="54">
        <v>-8.5727170000000008</v>
      </c>
      <c r="AR17" s="54">
        <v>-1.2831900000000001</v>
      </c>
      <c r="AS17" s="54">
        <v>6.7401526</v>
      </c>
      <c r="AT17" s="54">
        <v>2.9776210999999999</v>
      </c>
      <c r="AU17" s="54">
        <v>1.0943963999999999</v>
      </c>
      <c r="AV17" s="54">
        <v>-6.3624518999999999</v>
      </c>
      <c r="AW17" s="54">
        <v>-7.8975033999999997</v>
      </c>
      <c r="AX17" s="54">
        <v>-4.9475622000000001</v>
      </c>
      <c r="AY17" s="238">
        <v>-2.698296</v>
      </c>
      <c r="AZ17" s="238">
        <v>-2.0784370000000001</v>
      </c>
      <c r="BA17" s="238">
        <v>-7.3591170000000004</v>
      </c>
      <c r="BB17" s="238">
        <v>-9.9992789999999996</v>
      </c>
      <c r="BC17" s="238">
        <v>-7.0812590000000002</v>
      </c>
      <c r="BD17" s="238">
        <v>2.9108670000000001</v>
      </c>
      <c r="BE17" s="238">
        <v>8.7085310000000007</v>
      </c>
      <c r="BF17" s="238">
        <v>4.3789410000000002</v>
      </c>
      <c r="BG17" s="238">
        <v>-0.3577109</v>
      </c>
      <c r="BH17" s="238">
        <v>-6.425071</v>
      </c>
      <c r="BI17" s="238">
        <v>-3.955892</v>
      </c>
      <c r="BJ17" s="238">
        <v>6.3168139999999999</v>
      </c>
      <c r="BK17" s="238">
        <v>6.4919820000000001</v>
      </c>
      <c r="BL17" s="238">
        <v>5.2832379999999999</v>
      </c>
      <c r="BM17" s="238">
        <v>-7.3624580000000002</v>
      </c>
      <c r="BN17" s="238">
        <v>-6.5321340000000001</v>
      </c>
      <c r="BO17" s="238">
        <v>-3.4696419999999999</v>
      </c>
      <c r="BP17" s="238">
        <v>6.5323440000000002</v>
      </c>
      <c r="BQ17" s="238">
        <v>11.907069999999999</v>
      </c>
      <c r="BR17" s="238">
        <v>6.8661450000000004</v>
      </c>
      <c r="BS17" s="238">
        <v>0.1345655</v>
      </c>
      <c r="BT17" s="238">
        <v>-4.9137269999999997</v>
      </c>
      <c r="BU17" s="238">
        <v>-3.2008749999999999</v>
      </c>
      <c r="BV17" s="238">
        <v>6.871537</v>
      </c>
    </row>
    <row r="18" spans="1:74" ht="11.15" customHeight="1" x14ac:dyDescent="0.25">
      <c r="A18" s="77" t="s">
        <v>203</v>
      </c>
      <c r="B18" s="156" t="s">
        <v>129</v>
      </c>
      <c r="C18" s="54">
        <v>0.67877999899999997</v>
      </c>
      <c r="D18" s="54">
        <v>0.66441899999999998</v>
      </c>
      <c r="E18" s="54">
        <v>0.52651500500000004</v>
      </c>
      <c r="F18" s="54">
        <v>0.51489699</v>
      </c>
      <c r="G18" s="54">
        <v>0.499037008</v>
      </c>
      <c r="H18" s="54">
        <v>0.50978000999999995</v>
      </c>
      <c r="I18" s="54">
        <v>0.63600700499999996</v>
      </c>
      <c r="J18" s="54">
        <v>0.69086200099999995</v>
      </c>
      <c r="K18" s="54">
        <v>0.64686699000000003</v>
      </c>
      <c r="L18" s="54">
        <v>0.76254999700000003</v>
      </c>
      <c r="M18" s="54">
        <v>0.64502601000000004</v>
      </c>
      <c r="N18" s="54">
        <v>0.80000999399999995</v>
      </c>
      <c r="O18" s="54">
        <v>0.741954</v>
      </c>
      <c r="P18" s="54">
        <v>0.75617399200000002</v>
      </c>
      <c r="Q18" s="54">
        <v>0.69015501499999998</v>
      </c>
      <c r="R18" s="54">
        <v>0.46792401</v>
      </c>
      <c r="S18" s="54">
        <v>0.56605299399999998</v>
      </c>
      <c r="T18" s="54">
        <v>0.65393999999999997</v>
      </c>
      <c r="U18" s="54">
        <v>0.66698924199999998</v>
      </c>
      <c r="V18" s="54">
        <v>0.66698924999999998</v>
      </c>
      <c r="W18" s="54">
        <v>0.66698924999999998</v>
      </c>
      <c r="X18" s="54">
        <v>0.66698924999999998</v>
      </c>
      <c r="Y18" s="54">
        <v>0.66698924999999998</v>
      </c>
      <c r="Z18" s="54">
        <v>0.66698924999999998</v>
      </c>
      <c r="AA18" s="54">
        <v>0.58718333332999995</v>
      </c>
      <c r="AB18" s="54">
        <v>0.58718333332999995</v>
      </c>
      <c r="AC18" s="54">
        <v>0.58718333332999995</v>
      </c>
      <c r="AD18" s="54">
        <v>0.58718333332999995</v>
      </c>
      <c r="AE18" s="54">
        <v>0.58718333332999995</v>
      </c>
      <c r="AF18" s="54">
        <v>0.58718333332999995</v>
      </c>
      <c r="AG18" s="54">
        <v>0.58718333332999995</v>
      </c>
      <c r="AH18" s="54">
        <v>0.58718333332999995</v>
      </c>
      <c r="AI18" s="54">
        <v>0.58718333332999995</v>
      </c>
      <c r="AJ18" s="54">
        <v>0.58718333332999995</v>
      </c>
      <c r="AK18" s="54">
        <v>0.58718333332999995</v>
      </c>
      <c r="AL18" s="54">
        <v>0.58718333332999995</v>
      </c>
      <c r="AM18" s="54">
        <v>0.58718333332999995</v>
      </c>
      <c r="AN18" s="54">
        <v>0.58718333332999995</v>
      </c>
      <c r="AO18" s="54">
        <v>0.58718333332999995</v>
      </c>
      <c r="AP18" s="54">
        <v>0.58718333332999995</v>
      </c>
      <c r="AQ18" s="54">
        <v>0.58718333332999995</v>
      </c>
      <c r="AR18" s="54">
        <v>0.58718333332999995</v>
      </c>
      <c r="AS18" s="54">
        <v>0.58718333332999995</v>
      </c>
      <c r="AT18" s="54">
        <v>0.58718333332999995</v>
      </c>
      <c r="AU18" s="54">
        <v>0.58718333332999995</v>
      </c>
      <c r="AV18" s="54">
        <v>0.58718333332999995</v>
      </c>
      <c r="AW18" s="54">
        <v>0.58718333332999995</v>
      </c>
      <c r="AX18" s="54">
        <v>0.58718333332999995</v>
      </c>
      <c r="AY18" s="238">
        <v>0.39942680000000003</v>
      </c>
      <c r="AZ18" s="238">
        <v>0.41369210000000001</v>
      </c>
      <c r="BA18" s="238">
        <v>0.39942680000000003</v>
      </c>
      <c r="BB18" s="238">
        <v>0.39942680000000003</v>
      </c>
      <c r="BC18" s="238">
        <v>0.39942680000000003</v>
      </c>
      <c r="BD18" s="238">
        <v>0.39942680000000003</v>
      </c>
      <c r="BE18" s="238">
        <v>0.39942680000000003</v>
      </c>
      <c r="BF18" s="238">
        <v>0.39942680000000003</v>
      </c>
      <c r="BG18" s="238">
        <v>0.39942680000000003</v>
      </c>
      <c r="BH18" s="238">
        <v>0.39942680000000003</v>
      </c>
      <c r="BI18" s="238">
        <v>0.39942680000000003</v>
      </c>
      <c r="BJ18" s="238">
        <v>0.39942680000000003</v>
      </c>
      <c r="BK18" s="238">
        <v>0.39747640000000001</v>
      </c>
      <c r="BL18" s="238">
        <v>0.39747640000000001</v>
      </c>
      <c r="BM18" s="238">
        <v>0.39747640000000001</v>
      </c>
      <c r="BN18" s="238">
        <v>0.39747640000000001</v>
      </c>
      <c r="BO18" s="238">
        <v>0.39747640000000001</v>
      </c>
      <c r="BP18" s="238">
        <v>0.39747640000000001</v>
      </c>
      <c r="BQ18" s="238">
        <v>0.39747640000000001</v>
      </c>
      <c r="BR18" s="238">
        <v>0.39747640000000001</v>
      </c>
      <c r="BS18" s="238">
        <v>0.39747640000000001</v>
      </c>
      <c r="BT18" s="238">
        <v>0.39747640000000001</v>
      </c>
      <c r="BU18" s="238">
        <v>0.39747640000000001</v>
      </c>
      <c r="BV18" s="238">
        <v>0.39747640000000001</v>
      </c>
    </row>
    <row r="19" spans="1:74" ht="11.15" customHeight="1" x14ac:dyDescent="0.25">
      <c r="A19" s="75" t="s">
        <v>204</v>
      </c>
      <c r="B19" s="156" t="s">
        <v>406</v>
      </c>
      <c r="C19" s="54">
        <v>44.709936999</v>
      </c>
      <c r="D19" s="54">
        <v>36.576079999999997</v>
      </c>
      <c r="E19" s="54">
        <v>35.227634004999999</v>
      </c>
      <c r="F19" s="54">
        <v>27.87823599</v>
      </c>
      <c r="G19" s="54">
        <v>31.089005008000001</v>
      </c>
      <c r="H19" s="54">
        <v>41.597249009999999</v>
      </c>
      <c r="I19" s="54">
        <v>53.665678004999997</v>
      </c>
      <c r="J19" s="54">
        <v>53.425231001</v>
      </c>
      <c r="K19" s="54">
        <v>42.993662989999997</v>
      </c>
      <c r="L19" s="54">
        <v>37.570479997</v>
      </c>
      <c r="M19" s="54">
        <v>37.126118009999999</v>
      </c>
      <c r="N19" s="54">
        <v>42.658266994000002</v>
      </c>
      <c r="O19" s="54">
        <v>53.448253000000001</v>
      </c>
      <c r="P19" s="54">
        <v>50.168091992000001</v>
      </c>
      <c r="Q19" s="54">
        <v>42.303640014999999</v>
      </c>
      <c r="R19" s="54">
        <v>33.508532010000003</v>
      </c>
      <c r="S19" s="54">
        <v>39.739863993999997</v>
      </c>
      <c r="T19" s="54">
        <v>51.454230000000003</v>
      </c>
      <c r="U19" s="54">
        <v>57.921821242</v>
      </c>
      <c r="V19" s="54">
        <v>58.386716249999999</v>
      </c>
      <c r="W19" s="54">
        <v>49.081066249999999</v>
      </c>
      <c r="X19" s="54">
        <v>38.299882250000003</v>
      </c>
      <c r="Y19" s="54">
        <v>35.84341525</v>
      </c>
      <c r="Z19" s="54">
        <v>39.893035249999997</v>
      </c>
      <c r="AA19" s="54">
        <v>52.803776739</v>
      </c>
      <c r="AB19" s="54">
        <v>44.809380263999998</v>
      </c>
      <c r="AC19" s="54">
        <v>39.766868469000002</v>
      </c>
      <c r="AD19" s="54">
        <v>35.125637183000002</v>
      </c>
      <c r="AE19" s="54">
        <v>40.581445719999998</v>
      </c>
      <c r="AF19" s="54">
        <v>47.218025791999999</v>
      </c>
      <c r="AG19" s="54">
        <v>52.044081804000001</v>
      </c>
      <c r="AH19" s="54">
        <v>51.078970447000003</v>
      </c>
      <c r="AI19" s="54">
        <v>41.427697701</v>
      </c>
      <c r="AJ19" s="54">
        <v>37.175596712000001</v>
      </c>
      <c r="AK19" s="54">
        <v>36.723955394999997</v>
      </c>
      <c r="AL19" s="54">
        <v>44.186654773999997</v>
      </c>
      <c r="AM19" s="54">
        <v>40.675431332999999</v>
      </c>
      <c r="AN19" s="54">
        <v>30.472455332999999</v>
      </c>
      <c r="AO19" s="54">
        <v>34.032597332999998</v>
      </c>
      <c r="AP19" s="54">
        <v>31.525602332999998</v>
      </c>
      <c r="AQ19" s="54">
        <v>31.947265333000001</v>
      </c>
      <c r="AR19" s="54">
        <v>38.832941333000001</v>
      </c>
      <c r="AS19" s="54">
        <v>48.072662932999997</v>
      </c>
      <c r="AT19" s="54">
        <v>46.978768432999999</v>
      </c>
      <c r="AU19" s="54">
        <v>42.820347732999998</v>
      </c>
      <c r="AV19" s="54">
        <v>34.276964433000003</v>
      </c>
      <c r="AW19" s="54">
        <v>33.448390242999999</v>
      </c>
      <c r="AX19" s="54">
        <v>34.752015741000001</v>
      </c>
      <c r="AY19" s="238">
        <v>36.887059999999998</v>
      </c>
      <c r="AZ19" s="238">
        <v>30.05667</v>
      </c>
      <c r="BA19" s="238">
        <v>30.002269999999999</v>
      </c>
      <c r="BB19" s="238">
        <v>22.247979999999998</v>
      </c>
      <c r="BC19" s="238">
        <v>25.581469999999999</v>
      </c>
      <c r="BD19" s="238">
        <v>34.482410000000002</v>
      </c>
      <c r="BE19" s="238">
        <v>43.619280000000003</v>
      </c>
      <c r="BF19" s="238">
        <v>43.560720000000003</v>
      </c>
      <c r="BG19" s="238">
        <v>33.866599999999998</v>
      </c>
      <c r="BH19" s="238">
        <v>27.193300000000001</v>
      </c>
      <c r="BI19" s="238">
        <v>27.42473</v>
      </c>
      <c r="BJ19" s="238">
        <v>36.376620000000003</v>
      </c>
      <c r="BK19" s="238">
        <v>38.29457</v>
      </c>
      <c r="BL19" s="238">
        <v>31.46039</v>
      </c>
      <c r="BM19" s="238">
        <v>23.513950000000001</v>
      </c>
      <c r="BN19" s="238">
        <v>19.544589999999999</v>
      </c>
      <c r="BO19" s="238">
        <v>23.360800000000001</v>
      </c>
      <c r="BP19" s="238">
        <v>32.720399999999998</v>
      </c>
      <c r="BQ19" s="238">
        <v>41.694760000000002</v>
      </c>
      <c r="BR19" s="238">
        <v>41.236510000000003</v>
      </c>
      <c r="BS19" s="238">
        <v>29.537030000000001</v>
      </c>
      <c r="BT19" s="238">
        <v>24.053000000000001</v>
      </c>
      <c r="BU19" s="238">
        <v>23.70073</v>
      </c>
      <c r="BV19" s="238">
        <v>32.564190000000004</v>
      </c>
    </row>
    <row r="20" spans="1:74" ht="11.15" customHeight="1" x14ac:dyDescent="0.25">
      <c r="A20" s="72"/>
      <c r="B20" s="76"/>
      <c r="C20" s="211"/>
      <c r="D20" s="211"/>
      <c r="E20" s="211"/>
      <c r="F20" s="211"/>
      <c r="G20" s="211"/>
      <c r="H20" s="211"/>
      <c r="I20" s="211"/>
      <c r="J20" s="211"/>
      <c r="K20" s="211"/>
      <c r="L20" s="211"/>
      <c r="M20" s="211"/>
      <c r="N20" s="211"/>
      <c r="O20" s="211"/>
      <c r="P20" s="211"/>
      <c r="Q20" s="211"/>
      <c r="R20" s="211"/>
      <c r="S20" s="211"/>
      <c r="T20" s="211"/>
      <c r="U20" s="211"/>
      <c r="V20" s="211"/>
      <c r="W20" s="211"/>
      <c r="X20" s="211"/>
      <c r="Y20" s="211"/>
      <c r="Z20" s="211"/>
      <c r="AA20" s="211"/>
      <c r="AB20" s="211"/>
      <c r="AC20" s="211"/>
      <c r="AD20" s="211"/>
      <c r="AE20" s="211"/>
      <c r="AF20" s="211"/>
      <c r="AG20" s="211"/>
      <c r="AH20" s="211"/>
      <c r="AI20" s="211"/>
      <c r="AJ20" s="211"/>
      <c r="AK20" s="211"/>
      <c r="AL20" s="211"/>
      <c r="AM20" s="211"/>
      <c r="AN20" s="211"/>
      <c r="AO20" s="211"/>
      <c r="AP20" s="211"/>
      <c r="AQ20" s="211"/>
      <c r="AR20" s="211"/>
      <c r="AS20" s="211"/>
      <c r="AT20" s="211"/>
      <c r="AU20" s="211"/>
      <c r="AV20" s="211"/>
      <c r="AW20" s="211"/>
      <c r="AX20" s="211"/>
      <c r="AY20" s="277"/>
      <c r="AZ20" s="277"/>
      <c r="BA20" s="277"/>
      <c r="BB20" s="277"/>
      <c r="BC20" s="277"/>
      <c r="BD20" s="277"/>
      <c r="BE20" s="277"/>
      <c r="BF20" s="277"/>
      <c r="BG20" s="277"/>
      <c r="BH20" s="277"/>
      <c r="BI20" s="277"/>
      <c r="BJ20" s="277"/>
      <c r="BK20" s="277"/>
      <c r="BL20" s="277"/>
      <c r="BM20" s="277"/>
      <c r="BN20" s="277"/>
      <c r="BO20" s="277"/>
      <c r="BP20" s="277"/>
      <c r="BQ20" s="277"/>
      <c r="BR20" s="277"/>
      <c r="BS20" s="277"/>
      <c r="BT20" s="277"/>
      <c r="BU20" s="277"/>
      <c r="BV20" s="277"/>
    </row>
    <row r="21" spans="1:74" ht="11.15" customHeight="1" x14ac:dyDescent="0.25">
      <c r="A21" s="72"/>
      <c r="B21" s="73" t="s">
        <v>213</v>
      </c>
      <c r="C21" s="211"/>
      <c r="D21" s="211"/>
      <c r="E21" s="211"/>
      <c r="F21" s="211"/>
      <c r="G21" s="211"/>
      <c r="H21" s="211"/>
      <c r="I21" s="211"/>
      <c r="J21" s="211"/>
      <c r="K21" s="211"/>
      <c r="L21" s="211"/>
      <c r="M21" s="211"/>
      <c r="N21" s="211"/>
      <c r="O21" s="211"/>
      <c r="P21" s="211"/>
      <c r="Q21" s="211"/>
      <c r="R21" s="211"/>
      <c r="S21" s="211"/>
      <c r="T21" s="211"/>
      <c r="U21" s="211"/>
      <c r="V21" s="211"/>
      <c r="W21" s="211"/>
      <c r="X21" s="211"/>
      <c r="Y21" s="211"/>
      <c r="Z21" s="211"/>
      <c r="AA21" s="211"/>
      <c r="AB21" s="211"/>
      <c r="AC21" s="211"/>
      <c r="AD21" s="211"/>
      <c r="AE21" s="211"/>
      <c r="AF21" s="211"/>
      <c r="AG21" s="211"/>
      <c r="AH21" s="211"/>
      <c r="AI21" s="211"/>
      <c r="AJ21" s="211"/>
      <c r="AK21" s="211"/>
      <c r="AL21" s="211"/>
      <c r="AM21" s="211"/>
      <c r="AN21" s="211"/>
      <c r="AO21" s="211"/>
      <c r="AP21" s="211"/>
      <c r="AQ21" s="211"/>
      <c r="AR21" s="211"/>
      <c r="AS21" s="211"/>
      <c r="AT21" s="211"/>
      <c r="AU21" s="211"/>
      <c r="AV21" s="211"/>
      <c r="AW21" s="211"/>
      <c r="AX21" s="211"/>
      <c r="AY21" s="277"/>
      <c r="AZ21" s="277"/>
      <c r="BA21" s="277"/>
      <c r="BB21" s="277"/>
      <c r="BC21" s="277"/>
      <c r="BD21" s="277"/>
      <c r="BE21" s="277"/>
      <c r="BF21" s="277"/>
      <c r="BG21" s="277"/>
      <c r="BH21" s="277"/>
      <c r="BI21" s="277"/>
      <c r="BJ21" s="277"/>
      <c r="BK21" s="277"/>
      <c r="BL21" s="277"/>
      <c r="BM21" s="277"/>
      <c r="BN21" s="277"/>
      <c r="BO21" s="277"/>
      <c r="BP21" s="277"/>
      <c r="BQ21" s="277"/>
      <c r="BR21" s="277"/>
      <c r="BS21" s="277"/>
      <c r="BT21" s="277"/>
      <c r="BU21" s="277"/>
      <c r="BV21" s="277"/>
    </row>
    <row r="22" spans="1:74" ht="11.15" customHeight="1" x14ac:dyDescent="0.25">
      <c r="A22" s="75" t="s">
        <v>205</v>
      </c>
      <c r="B22" s="156" t="s">
        <v>430</v>
      </c>
      <c r="C22" s="54">
        <v>1.4345200090000001</v>
      </c>
      <c r="D22" s="54">
        <v>1.4341140029999999</v>
      </c>
      <c r="E22" s="54">
        <v>1.407579986</v>
      </c>
      <c r="F22" s="54">
        <v>1.1919939900000001</v>
      </c>
      <c r="G22" s="54">
        <v>1.054941997</v>
      </c>
      <c r="H22" s="54">
        <v>1.2080769899999999</v>
      </c>
      <c r="I22" s="54">
        <v>1.0187330050000001</v>
      </c>
      <c r="J22" s="54">
        <v>1.085770009</v>
      </c>
      <c r="K22" s="54">
        <v>1.05784101</v>
      </c>
      <c r="L22" s="54">
        <v>1.1529719949999999</v>
      </c>
      <c r="M22" s="54">
        <v>1.1674500000000001</v>
      </c>
      <c r="N22" s="54">
        <v>1.1996030010000001</v>
      </c>
      <c r="O22" s="54">
        <v>1.4914740150000001</v>
      </c>
      <c r="P22" s="54">
        <v>1.3505880079999999</v>
      </c>
      <c r="Q22" s="54">
        <v>1.5192010039999999</v>
      </c>
      <c r="R22" s="54">
        <v>1.4770559999999999</v>
      </c>
      <c r="S22" s="54">
        <v>1.526556002</v>
      </c>
      <c r="T22" s="54">
        <v>1.48547199</v>
      </c>
      <c r="U22" s="54">
        <v>1.4742360000000001</v>
      </c>
      <c r="V22" s="54">
        <v>1.4823749879999999</v>
      </c>
      <c r="W22" s="54">
        <v>1.4094699900000001</v>
      </c>
      <c r="X22" s="54">
        <v>1.4950440060000001</v>
      </c>
      <c r="Y22" s="54">
        <v>1.437819</v>
      </c>
      <c r="Z22" s="54">
        <v>1.439336014</v>
      </c>
      <c r="AA22" s="54">
        <v>1.432361014</v>
      </c>
      <c r="AB22" s="54">
        <v>1.3087779879999999</v>
      </c>
      <c r="AC22" s="54">
        <v>1.4117230119999999</v>
      </c>
      <c r="AD22" s="54">
        <v>1.3183229999999999</v>
      </c>
      <c r="AE22" s="54">
        <v>1.349243008</v>
      </c>
      <c r="AF22" s="54">
        <v>1.28117499</v>
      </c>
      <c r="AG22" s="54">
        <v>1.33444801</v>
      </c>
      <c r="AH22" s="54">
        <v>1.33444801</v>
      </c>
      <c r="AI22" s="54">
        <v>1.2634509899999999</v>
      </c>
      <c r="AJ22" s="54">
        <v>1.3725299909999999</v>
      </c>
      <c r="AK22" s="54">
        <v>1.2877080000000001</v>
      </c>
      <c r="AL22" s="54">
        <v>1.315065012</v>
      </c>
      <c r="AM22" s="54">
        <v>1.3544059959999999</v>
      </c>
      <c r="AN22" s="54">
        <v>1.2655879880000001</v>
      </c>
      <c r="AO22" s="54">
        <v>1.4052840019999999</v>
      </c>
      <c r="AP22" s="54">
        <v>1.263009</v>
      </c>
      <c r="AQ22" s="54">
        <v>1.302344999</v>
      </c>
      <c r="AR22" s="54">
        <v>1.28675199</v>
      </c>
      <c r="AS22" s="54">
        <v>1.3620253</v>
      </c>
      <c r="AT22" s="54">
        <v>1.397883</v>
      </c>
      <c r="AU22" s="54">
        <v>1.341054</v>
      </c>
      <c r="AV22" s="54">
        <v>1.37704</v>
      </c>
      <c r="AW22" s="54">
        <v>1.3275399999999999</v>
      </c>
      <c r="AX22" s="54">
        <v>1.4000840000000001</v>
      </c>
      <c r="AY22" s="238">
        <v>1.3665069999999999</v>
      </c>
      <c r="AZ22" s="238">
        <v>1.3425009999999999</v>
      </c>
      <c r="BA22" s="238">
        <v>1.4501059999999999</v>
      </c>
      <c r="BB22" s="238">
        <v>1.4020410000000001</v>
      </c>
      <c r="BC22" s="238">
        <v>1.4378899999999999</v>
      </c>
      <c r="BD22" s="238">
        <v>1.4170210000000001</v>
      </c>
      <c r="BE22" s="238">
        <v>1.4114819999999999</v>
      </c>
      <c r="BF22" s="238">
        <v>1.460378</v>
      </c>
      <c r="BG22" s="238">
        <v>1.4385829999999999</v>
      </c>
      <c r="BH22" s="238">
        <v>1.47634</v>
      </c>
      <c r="BI22" s="238">
        <v>1.4126719999999999</v>
      </c>
      <c r="BJ22" s="238">
        <v>1.4795180000000001</v>
      </c>
      <c r="BK22" s="238">
        <v>1.4385790000000001</v>
      </c>
      <c r="BL22" s="238">
        <v>1.3560989999999999</v>
      </c>
      <c r="BM22" s="238">
        <v>1.5114570000000001</v>
      </c>
      <c r="BN22" s="238">
        <v>1.4585950000000001</v>
      </c>
      <c r="BO22" s="238">
        <v>1.4933730000000001</v>
      </c>
      <c r="BP22" s="238">
        <v>1.4676709999999999</v>
      </c>
      <c r="BQ22" s="238">
        <v>1.459095</v>
      </c>
      <c r="BR22" s="238">
        <v>1.505425</v>
      </c>
      <c r="BS22" s="238">
        <v>1.480534</v>
      </c>
      <c r="BT22" s="238">
        <v>1.5193129999999999</v>
      </c>
      <c r="BU22" s="238">
        <v>1.454339</v>
      </c>
      <c r="BV22" s="238">
        <v>1.5229760000000001</v>
      </c>
    </row>
    <row r="23" spans="1:74" ht="11.15" customHeight="1" x14ac:dyDescent="0.25">
      <c r="A23" s="72" t="s">
        <v>206</v>
      </c>
      <c r="B23" s="156" t="s">
        <v>157</v>
      </c>
      <c r="C23" s="54">
        <v>36.850536194</v>
      </c>
      <c r="D23" s="54">
        <v>32.100228151000003</v>
      </c>
      <c r="E23" s="54">
        <v>29.024079498999999</v>
      </c>
      <c r="F23" s="54">
        <v>23.657855940000001</v>
      </c>
      <c r="G23" s="54">
        <v>26.819733824</v>
      </c>
      <c r="H23" s="54">
        <v>36.62371899</v>
      </c>
      <c r="I23" s="54">
        <v>49.820584994999997</v>
      </c>
      <c r="J23" s="54">
        <v>50.475072990999998</v>
      </c>
      <c r="K23" s="54">
        <v>38.713113839999998</v>
      </c>
      <c r="L23" s="54">
        <v>33.886113733000002</v>
      </c>
      <c r="M23" s="54">
        <v>34.317226920000003</v>
      </c>
      <c r="N23" s="54">
        <v>43.538584043</v>
      </c>
      <c r="O23" s="54">
        <v>45.195620656999999</v>
      </c>
      <c r="P23" s="54">
        <v>47.938272144000003</v>
      </c>
      <c r="Q23" s="54">
        <v>34.514421949999999</v>
      </c>
      <c r="R23" s="54">
        <v>30.055889069999999</v>
      </c>
      <c r="S23" s="54">
        <v>35.650509794999998</v>
      </c>
      <c r="T23" s="54">
        <v>48.00179481</v>
      </c>
      <c r="U23" s="54">
        <v>56.374830799000001</v>
      </c>
      <c r="V23" s="54">
        <v>56.255825643000001</v>
      </c>
      <c r="W23" s="54">
        <v>44.390239919999999</v>
      </c>
      <c r="X23" s="54">
        <v>35.615498178000003</v>
      </c>
      <c r="Y23" s="54">
        <v>32.84852643</v>
      </c>
      <c r="Z23" s="54">
        <v>34.593115822000001</v>
      </c>
      <c r="AA23" s="54">
        <v>48.804961011000003</v>
      </c>
      <c r="AB23" s="54">
        <v>40.063279004000002</v>
      </c>
      <c r="AC23" s="54">
        <v>34.498293455999999</v>
      </c>
      <c r="AD23" s="54">
        <v>31.01163816</v>
      </c>
      <c r="AE23" s="54">
        <v>35.263856312000001</v>
      </c>
      <c r="AF23" s="54">
        <v>41.816830260000003</v>
      </c>
      <c r="AG23" s="54">
        <v>49.556009760000002</v>
      </c>
      <c r="AH23" s="54">
        <v>48.469140955999997</v>
      </c>
      <c r="AI23" s="54">
        <v>37.409150910000001</v>
      </c>
      <c r="AJ23" s="54">
        <v>31.554040028999999</v>
      </c>
      <c r="AK23" s="54">
        <v>32.503461059999999</v>
      </c>
      <c r="AL23" s="54">
        <v>41.883044511999998</v>
      </c>
      <c r="AM23" s="54">
        <v>35.563384419000002</v>
      </c>
      <c r="AN23" s="54">
        <v>26.934199851999999</v>
      </c>
      <c r="AO23" s="54">
        <v>28.68894659</v>
      </c>
      <c r="AP23" s="54">
        <v>22.873722990000001</v>
      </c>
      <c r="AQ23" s="54">
        <v>25.606514011000002</v>
      </c>
      <c r="AR23" s="54">
        <v>33.494265990000002</v>
      </c>
      <c r="AS23" s="54">
        <v>44.440705309000002</v>
      </c>
      <c r="AT23" s="54">
        <v>43.924865556999997</v>
      </c>
      <c r="AU23" s="54">
        <v>34.292523316</v>
      </c>
      <c r="AV23" s="54">
        <v>29.643538714000002</v>
      </c>
      <c r="AW23" s="54">
        <v>27.86843</v>
      </c>
      <c r="AX23" s="54">
        <v>30.62509</v>
      </c>
      <c r="AY23" s="238">
        <v>33.570219999999999</v>
      </c>
      <c r="AZ23" s="238">
        <v>26.52862</v>
      </c>
      <c r="BA23" s="238">
        <v>26.57715</v>
      </c>
      <c r="BB23" s="238">
        <v>19.13505</v>
      </c>
      <c r="BC23" s="238">
        <v>22.468900000000001</v>
      </c>
      <c r="BD23" s="238">
        <v>31.35988</v>
      </c>
      <c r="BE23" s="238">
        <v>40.546010000000003</v>
      </c>
      <c r="BF23" s="238">
        <v>40.416679999999999</v>
      </c>
      <c r="BG23" s="238">
        <v>30.63862</v>
      </c>
      <c r="BH23" s="238">
        <v>23.774100000000001</v>
      </c>
      <c r="BI23" s="238">
        <v>23.983609999999999</v>
      </c>
      <c r="BJ23" s="238">
        <v>32.948590000000003</v>
      </c>
      <c r="BK23" s="238">
        <v>34.952640000000002</v>
      </c>
      <c r="BL23" s="238">
        <v>28.04025</v>
      </c>
      <c r="BM23" s="238">
        <v>20.077020000000001</v>
      </c>
      <c r="BN23" s="238">
        <v>16.411940000000001</v>
      </c>
      <c r="BO23" s="238">
        <v>20.219709999999999</v>
      </c>
      <c r="BP23" s="238">
        <v>29.56467</v>
      </c>
      <c r="BQ23" s="238">
        <v>38.595979999999997</v>
      </c>
      <c r="BR23" s="238">
        <v>38.075560000000003</v>
      </c>
      <c r="BS23" s="238">
        <v>26.294589999999999</v>
      </c>
      <c r="BT23" s="238">
        <v>20.616779999999999</v>
      </c>
      <c r="BU23" s="238">
        <v>20.241589999999999</v>
      </c>
      <c r="BV23" s="238">
        <v>29.111879999999999</v>
      </c>
    </row>
    <row r="24" spans="1:74" ht="11.15" customHeight="1" x14ac:dyDescent="0.25">
      <c r="A24" s="75" t="s">
        <v>207</v>
      </c>
      <c r="B24" s="156" t="s">
        <v>179</v>
      </c>
      <c r="C24" s="54">
        <v>2.4862049910000001</v>
      </c>
      <c r="D24" s="54">
        <v>2.4773609890000001</v>
      </c>
      <c r="E24" s="54">
        <v>2.4111680029999998</v>
      </c>
      <c r="F24" s="54">
        <v>1.9042829999999999</v>
      </c>
      <c r="G24" s="54">
        <v>1.9088259919999999</v>
      </c>
      <c r="H24" s="54">
        <v>1.9661080200000001</v>
      </c>
      <c r="I24" s="54">
        <v>2.0130379789999999</v>
      </c>
      <c r="J24" s="54">
        <v>2.0494960249999998</v>
      </c>
      <c r="K24" s="54">
        <v>2.05676601</v>
      </c>
      <c r="L24" s="54">
        <v>2.3534500020000002</v>
      </c>
      <c r="M24" s="54">
        <v>2.3891399999999998</v>
      </c>
      <c r="N24" s="54">
        <v>2.4368160080000001</v>
      </c>
      <c r="O24" s="54">
        <v>2.3226670020000002</v>
      </c>
      <c r="P24" s="54">
        <v>2.2318820160000001</v>
      </c>
      <c r="Q24" s="54">
        <v>2.2971609769999999</v>
      </c>
      <c r="R24" s="54">
        <v>2.1008389799999998</v>
      </c>
      <c r="S24" s="54">
        <v>2.1047830059999999</v>
      </c>
      <c r="T24" s="54">
        <v>2.1024399900000001</v>
      </c>
      <c r="U24" s="54">
        <v>2.1731959760000001</v>
      </c>
      <c r="V24" s="54">
        <v>2.1654930029999999</v>
      </c>
      <c r="W24" s="54">
        <v>2.1605400000000001</v>
      </c>
      <c r="X24" s="54">
        <v>2.324740995</v>
      </c>
      <c r="Y24" s="54">
        <v>2.3371269899999998</v>
      </c>
      <c r="Z24" s="54">
        <v>2.335244012</v>
      </c>
      <c r="AA24" s="54">
        <v>2.2954520089999999</v>
      </c>
      <c r="AB24" s="54">
        <v>2.32182398</v>
      </c>
      <c r="AC24" s="54">
        <v>2.3085999770000001</v>
      </c>
      <c r="AD24" s="54">
        <v>2.22360099</v>
      </c>
      <c r="AE24" s="54">
        <v>2.2301989930000001</v>
      </c>
      <c r="AF24" s="54">
        <v>2.24164998</v>
      </c>
      <c r="AG24" s="54">
        <v>2.1688459940000002</v>
      </c>
      <c r="AH24" s="54">
        <v>2.1592619719999999</v>
      </c>
      <c r="AI24" s="54">
        <v>2.1694439999999999</v>
      </c>
      <c r="AJ24" s="54">
        <v>2.1823750139999998</v>
      </c>
      <c r="AK24" s="54">
        <v>2.19566901</v>
      </c>
      <c r="AL24" s="54">
        <v>2.1939409900000002</v>
      </c>
      <c r="AM24" s="54">
        <v>2.163749997</v>
      </c>
      <c r="AN24" s="54">
        <v>2.1742859879999998</v>
      </c>
      <c r="AO24" s="54">
        <v>2.1579830050000002</v>
      </c>
      <c r="AP24" s="54">
        <v>1.89260199</v>
      </c>
      <c r="AQ24" s="54">
        <v>1.877232993</v>
      </c>
      <c r="AR24" s="54">
        <v>1.86111699</v>
      </c>
      <c r="AS24" s="54">
        <v>2.0414439299999998</v>
      </c>
      <c r="AT24" s="54">
        <v>1.9300671300000001</v>
      </c>
      <c r="AU24" s="54">
        <v>1.978512</v>
      </c>
      <c r="AV24" s="54">
        <v>2.0837317</v>
      </c>
      <c r="AW24" s="54">
        <v>2.1177540000000001</v>
      </c>
      <c r="AX24" s="54">
        <v>1.99738952</v>
      </c>
      <c r="AY24" s="238">
        <v>1.950331</v>
      </c>
      <c r="AZ24" s="238">
        <v>2.1855440000000002</v>
      </c>
      <c r="BA24" s="238">
        <v>1.9750049999999999</v>
      </c>
      <c r="BB24" s="238">
        <v>1.710888</v>
      </c>
      <c r="BC24" s="238">
        <v>1.674682</v>
      </c>
      <c r="BD24" s="238">
        <v>1.705505</v>
      </c>
      <c r="BE24" s="238">
        <v>1.6617839999999999</v>
      </c>
      <c r="BF24" s="238">
        <v>1.683667</v>
      </c>
      <c r="BG24" s="238">
        <v>1.7893950000000001</v>
      </c>
      <c r="BH24" s="238">
        <v>1.942858</v>
      </c>
      <c r="BI24" s="238">
        <v>2.0284490000000002</v>
      </c>
      <c r="BJ24" s="238">
        <v>1.9485110000000001</v>
      </c>
      <c r="BK24" s="238">
        <v>1.903351</v>
      </c>
      <c r="BL24" s="238">
        <v>2.0640489999999998</v>
      </c>
      <c r="BM24" s="238">
        <v>1.925468</v>
      </c>
      <c r="BN24" s="238">
        <v>1.6740569999999999</v>
      </c>
      <c r="BO24" s="238">
        <v>1.647716</v>
      </c>
      <c r="BP24" s="238">
        <v>1.6880539999999999</v>
      </c>
      <c r="BQ24" s="238">
        <v>1.639688</v>
      </c>
      <c r="BR24" s="238">
        <v>1.655532</v>
      </c>
      <c r="BS24" s="238">
        <v>1.761897</v>
      </c>
      <c r="BT24" s="238">
        <v>1.916906</v>
      </c>
      <c r="BU24" s="238">
        <v>2.0047969999999999</v>
      </c>
      <c r="BV24" s="238">
        <v>1.9293260000000001</v>
      </c>
    </row>
    <row r="25" spans="1:74" ht="11.15" customHeight="1" x14ac:dyDescent="0.25">
      <c r="A25" s="75" t="s">
        <v>208</v>
      </c>
      <c r="B25" s="156" t="s">
        <v>657</v>
      </c>
      <c r="C25" s="54">
        <v>0.102114992</v>
      </c>
      <c r="D25" s="54">
        <v>0.110552988</v>
      </c>
      <c r="E25" s="54">
        <v>9.3244001000000007E-2</v>
      </c>
      <c r="F25" s="54">
        <v>4.6331009999999999E-2</v>
      </c>
      <c r="G25" s="54">
        <v>4.6728005000000003E-2</v>
      </c>
      <c r="H25" s="54">
        <v>4.9469010000000001E-2</v>
      </c>
      <c r="I25" s="54">
        <v>4.4257986999999999E-2</v>
      </c>
      <c r="J25" s="54">
        <v>4.8428013999999998E-2</v>
      </c>
      <c r="K25" s="54">
        <v>5.5808009999999998E-2</v>
      </c>
      <c r="L25" s="54">
        <v>5.3245011000000002E-2</v>
      </c>
      <c r="M25" s="54">
        <v>6.0786E-2</v>
      </c>
      <c r="N25" s="54">
        <v>8.2146000999999996E-2</v>
      </c>
      <c r="O25" s="54">
        <v>8.4970008E-2</v>
      </c>
      <c r="P25" s="54">
        <v>0.106174012</v>
      </c>
      <c r="Q25" s="54">
        <v>8.1337986000000001E-2</v>
      </c>
      <c r="R25" s="54">
        <v>5.7108989999999998E-2</v>
      </c>
      <c r="S25" s="54">
        <v>4.5430996000000001E-2</v>
      </c>
      <c r="T25" s="54">
        <v>5.0007000000000003E-2</v>
      </c>
      <c r="U25" s="54">
        <v>4.9395989000000001E-2</v>
      </c>
      <c r="V25" s="54">
        <v>5.5241999999999999E-2</v>
      </c>
      <c r="W25" s="54">
        <v>6.0617009999999999E-2</v>
      </c>
      <c r="X25" s="54">
        <v>7.0172995000000002E-2</v>
      </c>
      <c r="Y25" s="54">
        <v>7.6263990000000004E-2</v>
      </c>
      <c r="Z25" s="54">
        <v>7.3906015000000005E-2</v>
      </c>
      <c r="AA25" s="54">
        <v>9.2073006999999998E-2</v>
      </c>
      <c r="AB25" s="54">
        <v>9.0886992E-2</v>
      </c>
      <c r="AC25" s="54">
        <v>6.0865989000000002E-2</v>
      </c>
      <c r="AD25" s="54">
        <v>3.8550000000000001E-2</v>
      </c>
      <c r="AE25" s="54">
        <v>4.0830999E-2</v>
      </c>
      <c r="AF25" s="54">
        <v>6.3087989999999997E-2</v>
      </c>
      <c r="AG25" s="54">
        <v>5.7117003999999999E-2</v>
      </c>
      <c r="AH25" s="54">
        <v>5.9916985999999998E-2</v>
      </c>
      <c r="AI25" s="54">
        <v>6.0362010000000001E-2</v>
      </c>
      <c r="AJ25" s="54">
        <v>6.9691999000000004E-2</v>
      </c>
      <c r="AK25" s="54">
        <v>7.8812999999999994E-2</v>
      </c>
      <c r="AL25" s="54">
        <v>8.7532002999999997E-2</v>
      </c>
      <c r="AM25" s="54">
        <v>8.2730010000000007E-2</v>
      </c>
      <c r="AN25" s="54">
        <v>7.7818999999999999E-2</v>
      </c>
      <c r="AO25" s="54">
        <v>7.0946011000000003E-2</v>
      </c>
      <c r="AP25" s="54">
        <v>5.2680989999999997E-2</v>
      </c>
      <c r="AQ25" s="54">
        <v>4.6643003000000002E-2</v>
      </c>
      <c r="AR25" s="54">
        <v>3.626799E-2</v>
      </c>
      <c r="AS25" s="54">
        <v>3.6992919999999999E-2</v>
      </c>
      <c r="AT25" s="54">
        <v>3.8586629999999997E-2</v>
      </c>
      <c r="AU25" s="54">
        <v>3.8165999999999999E-2</v>
      </c>
      <c r="AV25" s="54">
        <v>5.81249E-2</v>
      </c>
      <c r="AW25" s="54">
        <v>7.1469099999999994E-2</v>
      </c>
      <c r="AX25" s="54">
        <v>8.1493399999999994E-2</v>
      </c>
      <c r="AY25" s="238">
        <v>0.1061608</v>
      </c>
      <c r="AZ25" s="238">
        <v>0.1043504</v>
      </c>
      <c r="BA25" s="238">
        <v>9.4396099999999997E-2</v>
      </c>
      <c r="BB25" s="238">
        <v>5.0043900000000002E-2</v>
      </c>
      <c r="BC25" s="238">
        <v>4.8680300000000003E-2</v>
      </c>
      <c r="BD25" s="238">
        <v>5.2319400000000002E-2</v>
      </c>
      <c r="BE25" s="238">
        <v>4.8067800000000001E-2</v>
      </c>
      <c r="BF25" s="238">
        <v>4.80236E-2</v>
      </c>
      <c r="BG25" s="238">
        <v>4.7320000000000001E-2</v>
      </c>
      <c r="BH25" s="238">
        <v>6.3665600000000003E-2</v>
      </c>
      <c r="BI25" s="238">
        <v>7.4282799999999996E-2</v>
      </c>
      <c r="BJ25" s="238">
        <v>9.1957499999999998E-2</v>
      </c>
      <c r="BK25" s="238">
        <v>0.11234189999999999</v>
      </c>
      <c r="BL25" s="238">
        <v>0.1041284</v>
      </c>
      <c r="BM25" s="238">
        <v>9.7347699999999995E-2</v>
      </c>
      <c r="BN25" s="238">
        <v>5.25341E-2</v>
      </c>
      <c r="BO25" s="238">
        <v>5.1448899999999999E-2</v>
      </c>
      <c r="BP25" s="238">
        <v>5.5632899999999999E-2</v>
      </c>
      <c r="BQ25" s="238">
        <v>5.1416099999999999E-2</v>
      </c>
      <c r="BR25" s="238">
        <v>5.0935500000000002E-2</v>
      </c>
      <c r="BS25" s="238">
        <v>5.0014400000000001E-2</v>
      </c>
      <c r="BT25" s="238">
        <v>6.6136899999999998E-2</v>
      </c>
      <c r="BU25" s="238">
        <v>7.6809100000000005E-2</v>
      </c>
      <c r="BV25" s="238">
        <v>9.4818799999999995E-2</v>
      </c>
    </row>
    <row r="26" spans="1:74" ht="11.15" customHeight="1" x14ac:dyDescent="0.25">
      <c r="A26" s="75" t="s">
        <v>209</v>
      </c>
      <c r="B26" s="156" t="s">
        <v>658</v>
      </c>
      <c r="C26" s="54">
        <v>2.384089999</v>
      </c>
      <c r="D26" s="54">
        <v>2.3668080009999999</v>
      </c>
      <c r="E26" s="54">
        <v>2.3179240019999998</v>
      </c>
      <c r="F26" s="54">
        <v>1.8579519900000001</v>
      </c>
      <c r="G26" s="54">
        <v>1.8620979870000001</v>
      </c>
      <c r="H26" s="54">
        <v>1.9166390099999999</v>
      </c>
      <c r="I26" s="54">
        <v>1.968779992</v>
      </c>
      <c r="J26" s="54">
        <v>2.0010680110000001</v>
      </c>
      <c r="K26" s="54">
        <v>2.0009579999999998</v>
      </c>
      <c r="L26" s="54">
        <v>2.3002049910000002</v>
      </c>
      <c r="M26" s="54">
        <v>2.328354</v>
      </c>
      <c r="N26" s="54">
        <v>2.3546700070000002</v>
      </c>
      <c r="O26" s="54">
        <v>2.2376969940000002</v>
      </c>
      <c r="P26" s="54">
        <v>2.1257080039999998</v>
      </c>
      <c r="Q26" s="54">
        <v>2.215822991</v>
      </c>
      <c r="R26" s="54">
        <v>2.0437299900000001</v>
      </c>
      <c r="S26" s="54">
        <v>2.05935201</v>
      </c>
      <c r="T26" s="54">
        <v>2.0524329899999998</v>
      </c>
      <c r="U26" s="54">
        <v>2.1237999869999999</v>
      </c>
      <c r="V26" s="54">
        <v>2.1102510030000001</v>
      </c>
      <c r="W26" s="54">
        <v>2.09992299</v>
      </c>
      <c r="X26" s="54">
        <v>2.2545679999999999</v>
      </c>
      <c r="Y26" s="54">
        <v>2.2608630000000001</v>
      </c>
      <c r="Z26" s="54">
        <v>2.261337997</v>
      </c>
      <c r="AA26" s="54">
        <v>2.2033790020000001</v>
      </c>
      <c r="AB26" s="54">
        <v>2.2309369879999998</v>
      </c>
      <c r="AC26" s="54">
        <v>2.2477339879999998</v>
      </c>
      <c r="AD26" s="54">
        <v>2.1850509900000001</v>
      </c>
      <c r="AE26" s="54">
        <v>2.1893679939999999</v>
      </c>
      <c r="AF26" s="54">
        <v>2.1785619899999999</v>
      </c>
      <c r="AG26" s="54">
        <v>2.11172899</v>
      </c>
      <c r="AH26" s="54">
        <v>2.0993449860000002</v>
      </c>
      <c r="AI26" s="54">
        <v>2.10908199</v>
      </c>
      <c r="AJ26" s="54">
        <v>2.112683015</v>
      </c>
      <c r="AK26" s="54">
        <v>2.1168560099999998</v>
      </c>
      <c r="AL26" s="54">
        <v>2.106408987</v>
      </c>
      <c r="AM26" s="54">
        <v>2.0810199869999999</v>
      </c>
      <c r="AN26" s="54">
        <v>2.096466988</v>
      </c>
      <c r="AO26" s="54">
        <v>2.087036994</v>
      </c>
      <c r="AP26" s="54">
        <v>1.8399209999999999</v>
      </c>
      <c r="AQ26" s="54">
        <v>1.83058999</v>
      </c>
      <c r="AR26" s="54">
        <v>1.8248489999999999</v>
      </c>
      <c r="AS26" s="54">
        <v>2.0044510099999999</v>
      </c>
      <c r="AT26" s="54">
        <v>1.8914804999999999</v>
      </c>
      <c r="AU26" s="54">
        <v>1.9403459999999999</v>
      </c>
      <c r="AV26" s="54">
        <v>2.0256067</v>
      </c>
      <c r="AW26" s="54">
        <v>2.0462850000000001</v>
      </c>
      <c r="AX26" s="54">
        <v>1.9158961000000001</v>
      </c>
      <c r="AY26" s="238">
        <v>1.8441700000000001</v>
      </c>
      <c r="AZ26" s="238">
        <v>2.081194</v>
      </c>
      <c r="BA26" s="238">
        <v>1.880609</v>
      </c>
      <c r="BB26" s="238">
        <v>1.660844</v>
      </c>
      <c r="BC26" s="238">
        <v>1.6260019999999999</v>
      </c>
      <c r="BD26" s="238">
        <v>1.6531849999999999</v>
      </c>
      <c r="BE26" s="238">
        <v>1.6137159999999999</v>
      </c>
      <c r="BF26" s="238">
        <v>1.6356440000000001</v>
      </c>
      <c r="BG26" s="238">
        <v>1.742075</v>
      </c>
      <c r="BH26" s="238">
        <v>1.879192</v>
      </c>
      <c r="BI26" s="238">
        <v>1.954167</v>
      </c>
      <c r="BJ26" s="238">
        <v>1.856554</v>
      </c>
      <c r="BK26" s="238">
        <v>1.7910090000000001</v>
      </c>
      <c r="BL26" s="238">
        <v>1.959921</v>
      </c>
      <c r="BM26" s="238">
        <v>1.82812</v>
      </c>
      <c r="BN26" s="238">
        <v>1.621523</v>
      </c>
      <c r="BO26" s="238">
        <v>1.5962670000000001</v>
      </c>
      <c r="BP26" s="238">
        <v>1.6324209999999999</v>
      </c>
      <c r="BQ26" s="238">
        <v>1.5882719999999999</v>
      </c>
      <c r="BR26" s="238">
        <v>1.6045959999999999</v>
      </c>
      <c r="BS26" s="238">
        <v>1.711883</v>
      </c>
      <c r="BT26" s="238">
        <v>1.8507690000000001</v>
      </c>
      <c r="BU26" s="238">
        <v>1.927988</v>
      </c>
      <c r="BV26" s="238">
        <v>1.834508</v>
      </c>
    </row>
    <row r="27" spans="1:74" ht="11.15" customHeight="1" x14ac:dyDescent="0.25">
      <c r="A27" s="75" t="s">
        <v>210</v>
      </c>
      <c r="B27" s="156" t="s">
        <v>431</v>
      </c>
      <c r="C27" s="54">
        <v>40.771261193999997</v>
      </c>
      <c r="D27" s="54">
        <v>36.011703142999998</v>
      </c>
      <c r="E27" s="54">
        <v>32.842827487999998</v>
      </c>
      <c r="F27" s="54">
        <v>26.754132930000001</v>
      </c>
      <c r="G27" s="54">
        <v>29.783501813000001</v>
      </c>
      <c r="H27" s="54">
        <v>39.797904000000003</v>
      </c>
      <c r="I27" s="54">
        <v>52.852355979000002</v>
      </c>
      <c r="J27" s="54">
        <v>53.610339025000002</v>
      </c>
      <c r="K27" s="54">
        <v>41.827720859999999</v>
      </c>
      <c r="L27" s="54">
        <v>37.392535729999999</v>
      </c>
      <c r="M27" s="54">
        <v>37.873816920000003</v>
      </c>
      <c r="N27" s="54">
        <v>47.175003052000001</v>
      </c>
      <c r="O27" s="54">
        <v>49.009761674000003</v>
      </c>
      <c r="P27" s="54">
        <v>51.520742167999998</v>
      </c>
      <c r="Q27" s="54">
        <v>38.330783930999999</v>
      </c>
      <c r="R27" s="54">
        <v>33.633784050000003</v>
      </c>
      <c r="S27" s="54">
        <v>39.281848803000003</v>
      </c>
      <c r="T27" s="54">
        <v>51.589706790000001</v>
      </c>
      <c r="U27" s="54">
        <v>60.022262775000002</v>
      </c>
      <c r="V27" s="54">
        <v>59.903693634</v>
      </c>
      <c r="W27" s="54">
        <v>47.960249910000002</v>
      </c>
      <c r="X27" s="54">
        <v>39.435283179000002</v>
      </c>
      <c r="Y27" s="54">
        <v>36.623472419999999</v>
      </c>
      <c r="Z27" s="54">
        <v>38.367695847999997</v>
      </c>
      <c r="AA27" s="54">
        <v>52.532774033999999</v>
      </c>
      <c r="AB27" s="54">
        <v>43.693880972000002</v>
      </c>
      <c r="AC27" s="54">
        <v>38.218616445000002</v>
      </c>
      <c r="AD27" s="54">
        <v>34.553562149999998</v>
      </c>
      <c r="AE27" s="54">
        <v>38.843298312999998</v>
      </c>
      <c r="AF27" s="54">
        <v>45.339655229999998</v>
      </c>
      <c r="AG27" s="54">
        <v>53.059303763999999</v>
      </c>
      <c r="AH27" s="54">
        <v>51.962850938000003</v>
      </c>
      <c r="AI27" s="54">
        <v>40.842045900000002</v>
      </c>
      <c r="AJ27" s="54">
        <v>35.108945034000001</v>
      </c>
      <c r="AK27" s="54">
        <v>35.986838069999997</v>
      </c>
      <c r="AL27" s="54">
        <v>45.392050513999997</v>
      </c>
      <c r="AM27" s="54">
        <v>39.081540412000003</v>
      </c>
      <c r="AN27" s="54">
        <v>30.374073828</v>
      </c>
      <c r="AO27" s="54">
        <v>32.252213597000001</v>
      </c>
      <c r="AP27" s="54">
        <v>26.029333980000001</v>
      </c>
      <c r="AQ27" s="54">
        <v>28.786092003</v>
      </c>
      <c r="AR27" s="54">
        <v>36.642134970000001</v>
      </c>
      <c r="AS27" s="54">
        <v>47.844174539000001</v>
      </c>
      <c r="AT27" s="54">
        <v>47.252815687000002</v>
      </c>
      <c r="AU27" s="54">
        <v>37.612089316000002</v>
      </c>
      <c r="AV27" s="54">
        <v>33.104309014000002</v>
      </c>
      <c r="AW27" s="54">
        <v>31.313721000000001</v>
      </c>
      <c r="AX27" s="54">
        <v>34.022565720000003</v>
      </c>
      <c r="AY27" s="238">
        <v>36.887059999999998</v>
      </c>
      <c r="AZ27" s="238">
        <v>30.05667</v>
      </c>
      <c r="BA27" s="238">
        <v>30.002269999999999</v>
      </c>
      <c r="BB27" s="238">
        <v>22.247979999999998</v>
      </c>
      <c r="BC27" s="238">
        <v>25.581469999999999</v>
      </c>
      <c r="BD27" s="238">
        <v>34.482410000000002</v>
      </c>
      <c r="BE27" s="238">
        <v>43.619280000000003</v>
      </c>
      <c r="BF27" s="238">
        <v>43.560720000000003</v>
      </c>
      <c r="BG27" s="238">
        <v>33.866599999999998</v>
      </c>
      <c r="BH27" s="238">
        <v>27.193300000000001</v>
      </c>
      <c r="BI27" s="238">
        <v>27.42473</v>
      </c>
      <c r="BJ27" s="238">
        <v>36.376620000000003</v>
      </c>
      <c r="BK27" s="238">
        <v>38.29457</v>
      </c>
      <c r="BL27" s="238">
        <v>31.46039</v>
      </c>
      <c r="BM27" s="238">
        <v>23.513950000000001</v>
      </c>
      <c r="BN27" s="238">
        <v>19.544589999999999</v>
      </c>
      <c r="BO27" s="238">
        <v>23.360800000000001</v>
      </c>
      <c r="BP27" s="238">
        <v>32.720399999999998</v>
      </c>
      <c r="BQ27" s="238">
        <v>41.694760000000002</v>
      </c>
      <c r="BR27" s="238">
        <v>41.236510000000003</v>
      </c>
      <c r="BS27" s="238">
        <v>29.537019999999998</v>
      </c>
      <c r="BT27" s="238">
        <v>24.053000000000001</v>
      </c>
      <c r="BU27" s="238">
        <v>23.70073</v>
      </c>
      <c r="BV27" s="238">
        <v>32.564190000000004</v>
      </c>
    </row>
    <row r="28" spans="1:74" ht="11.15" customHeight="1" x14ac:dyDescent="0.25">
      <c r="A28" s="72"/>
      <c r="B28" s="76"/>
      <c r="C28" s="211"/>
      <c r="D28" s="211"/>
      <c r="E28" s="211"/>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row>
    <row r="29" spans="1:74" ht="11.15" customHeight="1" x14ac:dyDescent="0.25">
      <c r="A29" s="75" t="s">
        <v>211</v>
      </c>
      <c r="B29" s="76" t="s">
        <v>158</v>
      </c>
      <c r="C29" s="54">
        <v>3.9386758049999999</v>
      </c>
      <c r="D29" s="54">
        <v>0.56437685699999995</v>
      </c>
      <c r="E29" s="54">
        <v>2.3848065169999999</v>
      </c>
      <c r="F29" s="54">
        <v>1.1241030599999999</v>
      </c>
      <c r="G29" s="54">
        <v>1.305503195</v>
      </c>
      <c r="H29" s="54">
        <v>1.7993450099999999</v>
      </c>
      <c r="I29" s="54">
        <v>0.81332202600000003</v>
      </c>
      <c r="J29" s="54">
        <v>-0.18510802400000001</v>
      </c>
      <c r="K29" s="54">
        <v>1.1659421299999999</v>
      </c>
      <c r="L29" s="54">
        <v>0.17794426699999999</v>
      </c>
      <c r="M29" s="54">
        <v>-0.74769890999999999</v>
      </c>
      <c r="N29" s="54">
        <v>-4.5167360580000002</v>
      </c>
      <c r="O29" s="54">
        <v>4.4384913260000003</v>
      </c>
      <c r="P29" s="54">
        <v>-1.352650176</v>
      </c>
      <c r="Q29" s="54">
        <v>3.972856084</v>
      </c>
      <c r="R29" s="54">
        <v>-0.12525204000000001</v>
      </c>
      <c r="S29" s="54">
        <v>0.45801519099999999</v>
      </c>
      <c r="T29" s="54">
        <v>-0.13547679000000001</v>
      </c>
      <c r="U29" s="54">
        <v>-2.1004415330000001</v>
      </c>
      <c r="V29" s="54">
        <v>-1.516977384</v>
      </c>
      <c r="W29" s="54">
        <v>1.12081634</v>
      </c>
      <c r="X29" s="54">
        <v>-1.135400929</v>
      </c>
      <c r="Y29" s="54">
        <v>-0.78005716999999997</v>
      </c>
      <c r="Z29" s="54">
        <v>1.525339402</v>
      </c>
      <c r="AA29" s="54">
        <v>0.27100270451000003</v>
      </c>
      <c r="AB29" s="54">
        <v>1.1154992923</v>
      </c>
      <c r="AC29" s="54">
        <v>1.5482520239999999</v>
      </c>
      <c r="AD29" s="54">
        <v>0.57207503253000003</v>
      </c>
      <c r="AE29" s="54">
        <v>1.7381474065</v>
      </c>
      <c r="AF29" s="54">
        <v>1.8783705615999999</v>
      </c>
      <c r="AG29" s="54">
        <v>-1.0152219597000001</v>
      </c>
      <c r="AH29" s="54">
        <v>-0.88388049075999997</v>
      </c>
      <c r="AI29" s="54">
        <v>0.58565180141999995</v>
      </c>
      <c r="AJ29" s="54">
        <v>2.0666516782</v>
      </c>
      <c r="AK29" s="54">
        <v>0.73711732518999995</v>
      </c>
      <c r="AL29" s="54">
        <v>-1.2053957397999999</v>
      </c>
      <c r="AM29" s="54">
        <v>1.5938909213000001</v>
      </c>
      <c r="AN29" s="54">
        <v>9.8381505332999997E-2</v>
      </c>
      <c r="AO29" s="54">
        <v>1.7803837362999999</v>
      </c>
      <c r="AP29" s="54">
        <v>5.4962683532999996</v>
      </c>
      <c r="AQ29" s="54">
        <v>3.1611733303</v>
      </c>
      <c r="AR29" s="54">
        <v>2.1908063633000001</v>
      </c>
      <c r="AS29" s="54">
        <v>0.22848839433000001</v>
      </c>
      <c r="AT29" s="54">
        <v>-0.27404725366999999</v>
      </c>
      <c r="AU29" s="54">
        <v>5.2082584169999997</v>
      </c>
      <c r="AV29" s="54">
        <v>1.172655419</v>
      </c>
      <c r="AW29" s="54">
        <v>2.1346692432999999</v>
      </c>
      <c r="AX29" s="54">
        <v>0.72945002051999996</v>
      </c>
      <c r="AY29" s="238">
        <v>0</v>
      </c>
      <c r="AZ29" s="238">
        <v>0</v>
      </c>
      <c r="BA29" s="238">
        <v>0</v>
      </c>
      <c r="BB29" s="238">
        <v>0</v>
      </c>
      <c r="BC29" s="238">
        <v>0</v>
      </c>
      <c r="BD29" s="238">
        <v>0</v>
      </c>
      <c r="BE29" s="238">
        <v>0</v>
      </c>
      <c r="BF29" s="238">
        <v>0</v>
      </c>
      <c r="BG29" s="238">
        <v>0</v>
      </c>
      <c r="BH29" s="238">
        <v>0</v>
      </c>
      <c r="BI29" s="238">
        <v>0</v>
      </c>
      <c r="BJ29" s="238">
        <v>0</v>
      </c>
      <c r="BK29" s="238">
        <v>0</v>
      </c>
      <c r="BL29" s="238">
        <v>0</v>
      </c>
      <c r="BM29" s="238">
        <v>0</v>
      </c>
      <c r="BN29" s="238">
        <v>0</v>
      </c>
      <c r="BO29" s="238">
        <v>0</v>
      </c>
      <c r="BP29" s="238">
        <v>0</v>
      </c>
      <c r="BQ29" s="238">
        <v>0</v>
      </c>
      <c r="BR29" s="238">
        <v>0</v>
      </c>
      <c r="BS29" s="238">
        <v>0</v>
      </c>
      <c r="BT29" s="238">
        <v>0</v>
      </c>
      <c r="BU29" s="238">
        <v>0</v>
      </c>
      <c r="BV29" s="238">
        <v>0</v>
      </c>
    </row>
    <row r="30" spans="1:74" ht="11.15" customHeight="1" x14ac:dyDescent="0.25">
      <c r="A30" s="75"/>
      <c r="B30" s="76"/>
      <c r="C30" s="211"/>
      <c r="D30" s="211"/>
      <c r="E30" s="211"/>
      <c r="F30" s="211"/>
      <c r="G30" s="211"/>
      <c r="H30" s="211"/>
      <c r="I30" s="211"/>
      <c r="J30" s="211"/>
      <c r="K30" s="211"/>
      <c r="L30" s="211"/>
      <c r="M30" s="211"/>
      <c r="N30" s="211"/>
      <c r="O30" s="211"/>
      <c r="P30" s="211"/>
      <c r="Q30" s="211"/>
      <c r="R30" s="211"/>
      <c r="S30" s="211"/>
      <c r="T30" s="211"/>
      <c r="U30" s="211"/>
      <c r="V30" s="211"/>
      <c r="W30" s="211"/>
      <c r="X30" s="211"/>
      <c r="Y30" s="211"/>
      <c r="Z30" s="211"/>
      <c r="AA30" s="211"/>
      <c r="AB30" s="211"/>
      <c r="AC30" s="211"/>
      <c r="AD30" s="211"/>
      <c r="AE30" s="211"/>
      <c r="AF30" s="211"/>
      <c r="AG30" s="211"/>
      <c r="AH30" s="211"/>
      <c r="AI30" s="211"/>
      <c r="AJ30" s="211"/>
      <c r="AK30" s="211"/>
      <c r="AL30" s="211"/>
      <c r="AM30" s="211"/>
      <c r="AN30" s="211"/>
      <c r="AO30" s="211"/>
      <c r="AP30" s="211"/>
      <c r="AQ30" s="211"/>
      <c r="AR30" s="211"/>
      <c r="AS30" s="211"/>
      <c r="AT30" s="211"/>
      <c r="AU30" s="211"/>
      <c r="AV30" s="211"/>
      <c r="AW30" s="211"/>
      <c r="AX30" s="211"/>
      <c r="AY30" s="277"/>
      <c r="AZ30" s="277"/>
      <c r="BA30" s="277"/>
      <c r="BB30" s="277"/>
      <c r="BC30" s="277"/>
      <c r="BD30" s="277"/>
      <c r="BE30" s="277"/>
      <c r="BF30" s="277"/>
      <c r="BG30" s="277"/>
      <c r="BH30" s="277"/>
      <c r="BI30" s="277"/>
      <c r="BJ30" s="277"/>
      <c r="BK30" s="277"/>
      <c r="BL30" s="277"/>
      <c r="BM30" s="277"/>
      <c r="BN30" s="277"/>
      <c r="BO30" s="277"/>
      <c r="BP30" s="277"/>
      <c r="BQ30" s="277"/>
      <c r="BR30" s="277"/>
      <c r="BS30" s="277"/>
      <c r="BT30" s="277"/>
      <c r="BU30" s="277"/>
      <c r="BV30" s="277"/>
    </row>
    <row r="31" spans="1:74" ht="11.15" customHeight="1" x14ac:dyDescent="0.25">
      <c r="A31" s="75"/>
      <c r="B31" s="73" t="s">
        <v>653</v>
      </c>
      <c r="C31" s="78"/>
      <c r="D31" s="78"/>
      <c r="E31" s="78"/>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78"/>
      <c r="AQ31" s="78"/>
      <c r="AR31" s="78"/>
      <c r="AS31" s="78"/>
      <c r="AT31" s="78"/>
      <c r="AU31" s="78"/>
      <c r="AV31" s="78"/>
      <c r="AW31" s="78"/>
      <c r="AX31" s="78"/>
      <c r="AY31" s="278"/>
      <c r="AZ31" s="278"/>
      <c r="BA31" s="278"/>
      <c r="BB31" s="278"/>
      <c r="BC31" s="278"/>
      <c r="BD31" s="278"/>
      <c r="BE31" s="278"/>
      <c r="BF31" s="278"/>
      <c r="BG31" s="278"/>
      <c r="BH31" s="278"/>
      <c r="BI31" s="278"/>
      <c r="BJ31" s="278"/>
      <c r="BK31" s="278"/>
      <c r="BL31" s="278"/>
      <c r="BM31" s="278"/>
      <c r="BN31" s="278"/>
      <c r="BO31" s="278"/>
      <c r="BP31" s="278"/>
      <c r="BQ31" s="278"/>
      <c r="BR31" s="278"/>
      <c r="BS31" s="278"/>
      <c r="BT31" s="278"/>
      <c r="BU31" s="278"/>
      <c r="BV31" s="278"/>
    </row>
    <row r="32" spans="1:74" ht="11.15" customHeight="1" x14ac:dyDescent="0.25">
      <c r="A32" s="75" t="s">
        <v>590</v>
      </c>
      <c r="B32" s="156" t="s">
        <v>178</v>
      </c>
      <c r="C32" s="54">
        <v>31.382000000000001</v>
      </c>
      <c r="D32" s="54">
        <v>31.803000000000001</v>
      </c>
      <c r="E32" s="54">
        <v>30.829000000000001</v>
      </c>
      <c r="F32" s="54">
        <v>31.167999999999999</v>
      </c>
      <c r="G32" s="54">
        <v>31.521999999999998</v>
      </c>
      <c r="H32" s="54">
        <v>29.51</v>
      </c>
      <c r="I32" s="54">
        <v>27.716000000000001</v>
      </c>
      <c r="J32" s="54">
        <v>27.138000000000002</v>
      </c>
      <c r="K32" s="54">
        <v>25.536840000000002</v>
      </c>
      <c r="L32" s="54">
        <v>25.02535</v>
      </c>
      <c r="M32" s="54">
        <v>24.151730000000001</v>
      </c>
      <c r="N32" s="54">
        <v>23.64</v>
      </c>
      <c r="O32" s="54">
        <v>21.804819999999999</v>
      </c>
      <c r="P32" s="54">
        <v>22.681560000000001</v>
      </c>
      <c r="Q32" s="54">
        <v>22.628799999999998</v>
      </c>
      <c r="R32" s="54">
        <v>22.532039999999999</v>
      </c>
      <c r="S32" s="54">
        <v>22.443670000000001</v>
      </c>
      <c r="T32" s="54">
        <v>22.360939999999999</v>
      </c>
      <c r="U32" s="54">
        <v>21.420069999999999</v>
      </c>
      <c r="V32" s="54">
        <v>19.98582</v>
      </c>
      <c r="W32" s="54">
        <v>19.04241</v>
      </c>
      <c r="X32" s="54">
        <v>19.02638</v>
      </c>
      <c r="Y32" s="54">
        <v>19.021519999999999</v>
      </c>
      <c r="Z32" s="54">
        <v>19.013000000000002</v>
      </c>
      <c r="AA32" s="54">
        <v>19.113698594999999</v>
      </c>
      <c r="AB32" s="54">
        <v>19.360085664</v>
      </c>
      <c r="AC32" s="54">
        <v>19.674216527999999</v>
      </c>
      <c r="AD32" s="54">
        <v>19.801024679000001</v>
      </c>
      <c r="AE32" s="54">
        <v>20.199651292999999</v>
      </c>
      <c r="AF32" s="54">
        <v>20.597043835000001</v>
      </c>
      <c r="AG32" s="54">
        <v>20.439205363999999</v>
      </c>
      <c r="AH32" s="54">
        <v>20.314604249999999</v>
      </c>
      <c r="AI32" s="54">
        <v>20.445048881999998</v>
      </c>
      <c r="AJ32" s="54">
        <v>20.846109503000001</v>
      </c>
      <c r="AK32" s="54">
        <v>21.029314441</v>
      </c>
      <c r="AL32" s="54">
        <v>20.82</v>
      </c>
      <c r="AM32" s="54">
        <v>21.446000000000002</v>
      </c>
      <c r="AN32" s="54">
        <v>22.452999999999999</v>
      </c>
      <c r="AO32" s="54">
        <v>22.39</v>
      </c>
      <c r="AP32" s="54">
        <v>22.292000000000002</v>
      </c>
      <c r="AQ32" s="54">
        <v>22.196000000000002</v>
      </c>
      <c r="AR32" s="54">
        <v>22.091999999999999</v>
      </c>
      <c r="AS32" s="54">
        <v>21.050999999999998</v>
      </c>
      <c r="AT32" s="54">
        <v>19.536000000000001</v>
      </c>
      <c r="AU32" s="54">
        <v>18.506</v>
      </c>
      <c r="AV32" s="54">
        <v>18.488</v>
      </c>
      <c r="AW32" s="54">
        <v>18.501950000000001</v>
      </c>
      <c r="AX32" s="54">
        <v>18.508700000000001</v>
      </c>
      <c r="AY32" s="238">
        <v>19.19237</v>
      </c>
      <c r="AZ32" s="238">
        <v>20.247990000000001</v>
      </c>
      <c r="BA32" s="238">
        <v>20.22073</v>
      </c>
      <c r="BB32" s="238">
        <v>20.16301</v>
      </c>
      <c r="BC32" s="238">
        <v>20.1036</v>
      </c>
      <c r="BD32" s="238">
        <v>20.038239999999998</v>
      </c>
      <c r="BE32" s="238">
        <v>19.01688</v>
      </c>
      <c r="BF32" s="238">
        <v>17.484030000000001</v>
      </c>
      <c r="BG32" s="238">
        <v>16.432449999999999</v>
      </c>
      <c r="BH32" s="238">
        <v>16.40992</v>
      </c>
      <c r="BI32" s="238">
        <v>16.376899999999999</v>
      </c>
      <c r="BJ32" s="238">
        <v>16.322600000000001</v>
      </c>
      <c r="BK32" s="238">
        <v>16.965430000000001</v>
      </c>
      <c r="BL32" s="238">
        <v>18.00018</v>
      </c>
      <c r="BM32" s="238">
        <v>17.944990000000001</v>
      </c>
      <c r="BN32" s="238">
        <v>17.859159999999999</v>
      </c>
      <c r="BO32" s="238">
        <v>17.776789999999998</v>
      </c>
      <c r="BP32" s="238">
        <v>17.690819999999999</v>
      </c>
      <c r="BQ32" s="238">
        <v>16.652629999999998</v>
      </c>
      <c r="BR32" s="238">
        <v>15.10671</v>
      </c>
      <c r="BS32" s="238">
        <v>14.04298</v>
      </c>
      <c r="BT32" s="238">
        <v>14.01295</v>
      </c>
      <c r="BU32" s="238">
        <v>13.97479</v>
      </c>
      <c r="BV32" s="238">
        <v>13.91999</v>
      </c>
    </row>
    <row r="33" spans="1:74" ht="11.15" customHeight="1" x14ac:dyDescent="0.25">
      <c r="A33" s="75" t="s">
        <v>591</v>
      </c>
      <c r="B33" s="156" t="s">
        <v>86</v>
      </c>
      <c r="C33" s="54">
        <v>139.81918099999999</v>
      </c>
      <c r="D33" s="54">
        <v>144.64412200000001</v>
      </c>
      <c r="E33" s="54">
        <v>150.413499</v>
      </c>
      <c r="F33" s="54">
        <v>156.87158299999999</v>
      </c>
      <c r="G33" s="54">
        <v>159.011494</v>
      </c>
      <c r="H33" s="54">
        <v>155.18859499999999</v>
      </c>
      <c r="I33" s="54">
        <v>142.35613699999999</v>
      </c>
      <c r="J33" s="54">
        <v>133.49150399999999</v>
      </c>
      <c r="K33" s="54">
        <v>133.01758899999999</v>
      </c>
      <c r="L33" s="54">
        <v>137.052345</v>
      </c>
      <c r="M33" s="54">
        <v>139.39513700000001</v>
      </c>
      <c r="N33" s="54">
        <v>136.18216200000001</v>
      </c>
      <c r="O33" s="54">
        <v>128.31009</v>
      </c>
      <c r="P33" s="54">
        <v>112.156792</v>
      </c>
      <c r="Q33" s="54">
        <v>113.92601000000001</v>
      </c>
      <c r="R33" s="54">
        <v>119.942661</v>
      </c>
      <c r="S33" s="54">
        <v>122.49473</v>
      </c>
      <c r="T33" s="54">
        <v>113.36642399999999</v>
      </c>
      <c r="U33" s="54">
        <v>99.643457999999995</v>
      </c>
      <c r="V33" s="54">
        <v>86.411879999999996</v>
      </c>
      <c r="W33" s="54">
        <v>82.106979999999993</v>
      </c>
      <c r="X33" s="54">
        <v>86.453131999999997</v>
      </c>
      <c r="Y33" s="54">
        <v>93.708056999999997</v>
      </c>
      <c r="Z33" s="54">
        <v>96.343018000000001</v>
      </c>
      <c r="AA33" s="54">
        <v>88.897283999999999</v>
      </c>
      <c r="AB33" s="54">
        <v>85.287768999999997</v>
      </c>
      <c r="AC33" s="54">
        <v>90.294261000000006</v>
      </c>
      <c r="AD33" s="54">
        <v>94.897974000000005</v>
      </c>
      <c r="AE33" s="54">
        <v>96.844313</v>
      </c>
      <c r="AF33" s="54">
        <v>91.021466000000004</v>
      </c>
      <c r="AG33" s="54">
        <v>83.394807</v>
      </c>
      <c r="AH33" s="54">
        <v>79.862692999999993</v>
      </c>
      <c r="AI33" s="54">
        <v>83.716875999999999</v>
      </c>
      <c r="AJ33" s="54">
        <v>91.681458000000006</v>
      </c>
      <c r="AK33" s="54">
        <v>97.518647000000001</v>
      </c>
      <c r="AL33" s="54">
        <v>93.153139999999993</v>
      </c>
      <c r="AM33" s="54">
        <v>96.787892999999997</v>
      </c>
      <c r="AN33" s="54">
        <v>103.87335</v>
      </c>
      <c r="AO33" s="54">
        <v>113.27086799999999</v>
      </c>
      <c r="AP33" s="54">
        <v>122.416977</v>
      </c>
      <c r="AQ33" s="54">
        <v>130.98969399999999</v>
      </c>
      <c r="AR33" s="54">
        <v>132.272884</v>
      </c>
      <c r="AS33" s="54">
        <v>125.5327314</v>
      </c>
      <c r="AT33" s="54">
        <v>122.5551103</v>
      </c>
      <c r="AU33" s="54">
        <v>121.4607139</v>
      </c>
      <c r="AV33" s="54">
        <v>127.8231658</v>
      </c>
      <c r="AW33" s="54">
        <v>135.7206692</v>
      </c>
      <c r="AX33" s="54">
        <v>140.6682314</v>
      </c>
      <c r="AY33" s="238">
        <v>143.3665</v>
      </c>
      <c r="AZ33" s="238">
        <v>145.44499999999999</v>
      </c>
      <c r="BA33" s="238">
        <v>152.80410000000001</v>
      </c>
      <c r="BB33" s="238">
        <v>162.80340000000001</v>
      </c>
      <c r="BC33" s="238">
        <v>169.88460000000001</v>
      </c>
      <c r="BD33" s="238">
        <v>166.97380000000001</v>
      </c>
      <c r="BE33" s="238">
        <v>158.26519999999999</v>
      </c>
      <c r="BF33" s="238">
        <v>153.88630000000001</v>
      </c>
      <c r="BG33" s="238">
        <v>154.244</v>
      </c>
      <c r="BH33" s="238">
        <v>160.66909999999999</v>
      </c>
      <c r="BI33" s="238">
        <v>164.625</v>
      </c>
      <c r="BJ33" s="238">
        <v>158.3081</v>
      </c>
      <c r="BK33" s="238">
        <v>151.81620000000001</v>
      </c>
      <c r="BL33" s="238">
        <v>146.53290000000001</v>
      </c>
      <c r="BM33" s="238">
        <v>153.8954</v>
      </c>
      <c r="BN33" s="238">
        <v>160.42750000000001</v>
      </c>
      <c r="BO33" s="238">
        <v>163.8972</v>
      </c>
      <c r="BP33" s="238">
        <v>157.3648</v>
      </c>
      <c r="BQ33" s="238">
        <v>145.45769999999999</v>
      </c>
      <c r="BR33" s="238">
        <v>138.5916</v>
      </c>
      <c r="BS33" s="238">
        <v>138.45699999999999</v>
      </c>
      <c r="BT33" s="238">
        <v>143.3708</v>
      </c>
      <c r="BU33" s="238">
        <v>146.57159999999999</v>
      </c>
      <c r="BV33" s="238">
        <v>139.70009999999999</v>
      </c>
    </row>
    <row r="34" spans="1:74" ht="11.15" customHeight="1" x14ac:dyDescent="0.25">
      <c r="A34" s="75" t="s">
        <v>57</v>
      </c>
      <c r="B34" s="156" t="s">
        <v>58</v>
      </c>
      <c r="C34" s="54">
        <v>134.134027</v>
      </c>
      <c r="D34" s="54">
        <v>139.111548</v>
      </c>
      <c r="E34" s="54">
        <v>145.03350699999999</v>
      </c>
      <c r="F34" s="54">
        <v>151.53379699999999</v>
      </c>
      <c r="G34" s="54">
        <v>153.715913</v>
      </c>
      <c r="H34" s="54">
        <v>149.93521999999999</v>
      </c>
      <c r="I34" s="54">
        <v>137.14856399999999</v>
      </c>
      <c r="J34" s="54">
        <v>128.329733</v>
      </c>
      <c r="K34" s="54">
        <v>127.90161999999999</v>
      </c>
      <c r="L34" s="54">
        <v>132.05787000000001</v>
      </c>
      <c r="M34" s="54">
        <v>134.522154</v>
      </c>
      <c r="N34" s="54">
        <v>131.43067300000001</v>
      </c>
      <c r="O34" s="54">
        <v>123.70493999999999</v>
      </c>
      <c r="P34" s="54">
        <v>107.697982</v>
      </c>
      <c r="Q34" s="54">
        <v>109.613539</v>
      </c>
      <c r="R34" s="54">
        <v>115.50493</v>
      </c>
      <c r="S34" s="54">
        <v>117.93173899999999</v>
      </c>
      <c r="T34" s="54">
        <v>108.678173</v>
      </c>
      <c r="U34" s="54">
        <v>94.974288000000001</v>
      </c>
      <c r="V34" s="54">
        <v>81.761792</v>
      </c>
      <c r="W34" s="54">
        <v>77.475972999999996</v>
      </c>
      <c r="X34" s="54">
        <v>81.879538999999994</v>
      </c>
      <c r="Y34" s="54">
        <v>89.191877000000005</v>
      </c>
      <c r="Z34" s="54">
        <v>91.884252000000004</v>
      </c>
      <c r="AA34" s="54">
        <v>84.541109000000006</v>
      </c>
      <c r="AB34" s="54">
        <v>81.034187000000003</v>
      </c>
      <c r="AC34" s="54">
        <v>86.143270000000001</v>
      </c>
      <c r="AD34" s="54">
        <v>90.746359999999996</v>
      </c>
      <c r="AE34" s="54">
        <v>92.692076</v>
      </c>
      <c r="AF34" s="54">
        <v>86.868606</v>
      </c>
      <c r="AG34" s="54">
        <v>79.171988999999996</v>
      </c>
      <c r="AH34" s="54">
        <v>75.569913999999997</v>
      </c>
      <c r="AI34" s="54">
        <v>79.354139000000004</v>
      </c>
      <c r="AJ34" s="54">
        <v>87.342115000000007</v>
      </c>
      <c r="AK34" s="54">
        <v>93.202696000000003</v>
      </c>
      <c r="AL34" s="54">
        <v>88.860583000000005</v>
      </c>
      <c r="AM34" s="54">
        <v>92.505036000000004</v>
      </c>
      <c r="AN34" s="54">
        <v>99.600193000000004</v>
      </c>
      <c r="AO34" s="54">
        <v>109.007411</v>
      </c>
      <c r="AP34" s="54">
        <v>118.03819900000001</v>
      </c>
      <c r="AQ34" s="54">
        <v>126.49559600000001</v>
      </c>
      <c r="AR34" s="54">
        <v>127.663465</v>
      </c>
      <c r="AS34" s="54">
        <v>120.794899</v>
      </c>
      <c r="AT34" s="54">
        <v>117.747893</v>
      </c>
      <c r="AU34" s="54">
        <v>116.58653</v>
      </c>
      <c r="AV34" s="54">
        <v>122.952466</v>
      </c>
      <c r="AW34" s="54">
        <v>130.85220000000001</v>
      </c>
      <c r="AX34" s="54">
        <v>135.7987</v>
      </c>
      <c r="AY34" s="238">
        <v>138.7285</v>
      </c>
      <c r="AZ34" s="238">
        <v>141.03749999999999</v>
      </c>
      <c r="BA34" s="238">
        <v>148.63050000000001</v>
      </c>
      <c r="BB34" s="238">
        <v>158.5532</v>
      </c>
      <c r="BC34" s="238">
        <v>165.5573</v>
      </c>
      <c r="BD34" s="238">
        <v>162.5701</v>
      </c>
      <c r="BE34" s="238">
        <v>153.70519999999999</v>
      </c>
      <c r="BF34" s="238">
        <v>149.25700000000001</v>
      </c>
      <c r="BG34" s="238">
        <v>149.54089999999999</v>
      </c>
      <c r="BH34" s="238">
        <v>155.9622</v>
      </c>
      <c r="BI34" s="238">
        <v>159.91229999999999</v>
      </c>
      <c r="BJ34" s="238">
        <v>153.5865</v>
      </c>
      <c r="BK34" s="238">
        <v>147.31829999999999</v>
      </c>
      <c r="BL34" s="238">
        <v>142.2585</v>
      </c>
      <c r="BM34" s="238">
        <v>149.84819999999999</v>
      </c>
      <c r="BN34" s="238">
        <v>156.2972</v>
      </c>
      <c r="BO34" s="238">
        <v>159.68299999999999</v>
      </c>
      <c r="BP34" s="238">
        <v>153.06800000000001</v>
      </c>
      <c r="BQ34" s="238">
        <v>140.99889999999999</v>
      </c>
      <c r="BR34" s="238">
        <v>134.05840000000001</v>
      </c>
      <c r="BS34" s="238">
        <v>133.84520000000001</v>
      </c>
      <c r="BT34" s="238">
        <v>138.75049999999999</v>
      </c>
      <c r="BU34" s="238">
        <v>141.94110000000001</v>
      </c>
      <c r="BV34" s="238">
        <v>135.05590000000001</v>
      </c>
    </row>
    <row r="35" spans="1:74" ht="11.15" customHeight="1" x14ac:dyDescent="0.25">
      <c r="A35" s="75" t="s">
        <v>55</v>
      </c>
      <c r="B35" s="156" t="s">
        <v>59</v>
      </c>
      <c r="C35" s="54">
        <v>3.178963</v>
      </c>
      <c r="D35" s="54">
        <v>3.0995900000000001</v>
      </c>
      <c r="E35" s="54">
        <v>3.020216</v>
      </c>
      <c r="F35" s="54">
        <v>3.0196689999999999</v>
      </c>
      <c r="G35" s="54">
        <v>3.0191219999999999</v>
      </c>
      <c r="H35" s="54">
        <v>3.0185749999999998</v>
      </c>
      <c r="I35" s="54">
        <v>2.9813800000000001</v>
      </c>
      <c r="J35" s="54">
        <v>2.9441850000000001</v>
      </c>
      <c r="K35" s="54">
        <v>2.90699</v>
      </c>
      <c r="L35" s="54">
        <v>2.887165</v>
      </c>
      <c r="M35" s="54">
        <v>2.86734</v>
      </c>
      <c r="N35" s="54">
        <v>2.847515</v>
      </c>
      <c r="O35" s="54">
        <v>2.7444489999999999</v>
      </c>
      <c r="P35" s="54">
        <v>2.641384</v>
      </c>
      <c r="Q35" s="54">
        <v>2.5383179999999999</v>
      </c>
      <c r="R35" s="54">
        <v>2.5671279999999999</v>
      </c>
      <c r="S35" s="54">
        <v>2.5959379999999999</v>
      </c>
      <c r="T35" s="54">
        <v>2.6247479999999999</v>
      </c>
      <c r="U35" s="54">
        <v>2.6285319999999999</v>
      </c>
      <c r="V35" s="54">
        <v>2.6323159999999999</v>
      </c>
      <c r="W35" s="54">
        <v>2.6360999999999999</v>
      </c>
      <c r="X35" s="54">
        <v>2.6321680000000001</v>
      </c>
      <c r="Y35" s="54">
        <v>2.6282359999999998</v>
      </c>
      <c r="Z35" s="54">
        <v>2.624304</v>
      </c>
      <c r="AA35" s="54">
        <v>2.5509149999999998</v>
      </c>
      <c r="AB35" s="54">
        <v>2.4775260000000001</v>
      </c>
      <c r="AC35" s="54">
        <v>2.404137</v>
      </c>
      <c r="AD35" s="54">
        <v>2.3941300000000001</v>
      </c>
      <c r="AE35" s="54">
        <v>2.3841230000000002</v>
      </c>
      <c r="AF35" s="54">
        <v>2.3741159999999999</v>
      </c>
      <c r="AG35" s="54">
        <v>2.4258920000000002</v>
      </c>
      <c r="AH35" s="54">
        <v>2.4776690000000001</v>
      </c>
      <c r="AI35" s="54">
        <v>2.5294449999999999</v>
      </c>
      <c r="AJ35" s="54">
        <v>2.519412</v>
      </c>
      <c r="AK35" s="54">
        <v>2.5093800000000002</v>
      </c>
      <c r="AL35" s="54">
        <v>2.4993470000000002</v>
      </c>
      <c r="AM35" s="54">
        <v>2.4832519999999998</v>
      </c>
      <c r="AN35" s="54">
        <v>2.4671560000000001</v>
      </c>
      <c r="AO35" s="54">
        <v>2.4510610000000002</v>
      </c>
      <c r="AP35" s="54">
        <v>2.555777</v>
      </c>
      <c r="AQ35" s="54">
        <v>2.6604930000000002</v>
      </c>
      <c r="AR35" s="54">
        <v>2.765209</v>
      </c>
      <c r="AS35" s="54">
        <v>2.784233</v>
      </c>
      <c r="AT35" s="54">
        <v>2.8554360000000001</v>
      </c>
      <c r="AU35" s="54">
        <v>2.9238979999999999</v>
      </c>
      <c r="AV35" s="54">
        <v>2.9401980000000001</v>
      </c>
      <c r="AW35" s="54">
        <v>2.9549449999999999</v>
      </c>
      <c r="AX35" s="54">
        <v>2.9650370000000001</v>
      </c>
      <c r="AY35" s="238">
        <v>2.8110719999999998</v>
      </c>
      <c r="AZ35" s="238">
        <v>2.6584919999999999</v>
      </c>
      <c r="BA35" s="238">
        <v>2.497989</v>
      </c>
      <c r="BB35" s="238">
        <v>2.5362179999999999</v>
      </c>
      <c r="BC35" s="238">
        <v>2.5741369999999999</v>
      </c>
      <c r="BD35" s="238">
        <v>2.610547</v>
      </c>
      <c r="BE35" s="238">
        <v>2.7485330000000001</v>
      </c>
      <c r="BF35" s="238">
        <v>2.8125689999999999</v>
      </c>
      <c r="BG35" s="238">
        <v>2.8782350000000001</v>
      </c>
      <c r="BH35" s="238">
        <v>2.8922140000000001</v>
      </c>
      <c r="BI35" s="238">
        <v>2.906355</v>
      </c>
      <c r="BJ35" s="238">
        <v>2.9171779999999998</v>
      </c>
      <c r="BK35" s="238">
        <v>2.7641249999999999</v>
      </c>
      <c r="BL35" s="238">
        <v>2.6123440000000002</v>
      </c>
      <c r="BM35" s="238">
        <v>2.4526759999999999</v>
      </c>
      <c r="BN35" s="238">
        <v>2.492121</v>
      </c>
      <c r="BO35" s="238">
        <v>2.5315799999999999</v>
      </c>
      <c r="BP35" s="238">
        <v>2.5697380000000001</v>
      </c>
      <c r="BQ35" s="238">
        <v>2.7092239999999999</v>
      </c>
      <c r="BR35" s="238">
        <v>2.774467</v>
      </c>
      <c r="BS35" s="238">
        <v>2.8412630000000001</v>
      </c>
      <c r="BT35" s="238">
        <v>2.8564059999999998</v>
      </c>
      <c r="BU35" s="238">
        <v>2.8716919999999999</v>
      </c>
      <c r="BV35" s="238">
        <v>2.8837730000000001</v>
      </c>
    </row>
    <row r="36" spans="1:74" ht="11.15" customHeight="1" x14ac:dyDescent="0.25">
      <c r="A36" s="75" t="s">
        <v>56</v>
      </c>
      <c r="B36" s="156" t="s">
        <v>232</v>
      </c>
      <c r="C36" s="54">
        <v>2.2712829999999999</v>
      </c>
      <c r="D36" s="54">
        <v>2.209616</v>
      </c>
      <c r="E36" s="54">
        <v>2.147948</v>
      </c>
      <c r="F36" s="54">
        <v>2.1060650000000001</v>
      </c>
      <c r="G36" s="54">
        <v>2.0641829999999999</v>
      </c>
      <c r="H36" s="54">
        <v>2.0223</v>
      </c>
      <c r="I36" s="54">
        <v>2.006513</v>
      </c>
      <c r="J36" s="54">
        <v>1.990726</v>
      </c>
      <c r="K36" s="54">
        <v>1.974939</v>
      </c>
      <c r="L36" s="54">
        <v>1.8679140000000001</v>
      </c>
      <c r="M36" s="54">
        <v>1.7608900000000001</v>
      </c>
      <c r="N36" s="54">
        <v>1.6538649999999999</v>
      </c>
      <c r="O36" s="54">
        <v>1.6176219999999999</v>
      </c>
      <c r="P36" s="54">
        <v>1.581378</v>
      </c>
      <c r="Q36" s="54">
        <v>1.5451349999999999</v>
      </c>
      <c r="R36" s="54">
        <v>1.6478090000000001</v>
      </c>
      <c r="S36" s="54">
        <v>1.7504839999999999</v>
      </c>
      <c r="T36" s="54">
        <v>1.8531580000000001</v>
      </c>
      <c r="U36" s="54">
        <v>1.8334490000000001</v>
      </c>
      <c r="V36" s="54">
        <v>1.8137399999999999</v>
      </c>
      <c r="W36" s="54">
        <v>1.7940309999999999</v>
      </c>
      <c r="X36" s="54">
        <v>1.748853</v>
      </c>
      <c r="Y36" s="54">
        <v>1.703676</v>
      </c>
      <c r="Z36" s="54">
        <v>1.658498</v>
      </c>
      <c r="AA36" s="54">
        <v>1.635589</v>
      </c>
      <c r="AB36" s="54">
        <v>1.612679</v>
      </c>
      <c r="AC36" s="54">
        <v>1.5897699999999999</v>
      </c>
      <c r="AD36" s="54">
        <v>1.599945</v>
      </c>
      <c r="AE36" s="54">
        <v>1.61012</v>
      </c>
      <c r="AF36" s="54">
        <v>1.620295</v>
      </c>
      <c r="AG36" s="54">
        <v>1.6289720000000001</v>
      </c>
      <c r="AH36" s="54">
        <v>1.6376500000000001</v>
      </c>
      <c r="AI36" s="54">
        <v>1.6463270000000001</v>
      </c>
      <c r="AJ36" s="54">
        <v>1.6397550000000001</v>
      </c>
      <c r="AK36" s="54">
        <v>1.633184</v>
      </c>
      <c r="AL36" s="54">
        <v>1.6266119999999999</v>
      </c>
      <c r="AM36" s="54">
        <v>1.6345609999999999</v>
      </c>
      <c r="AN36" s="54">
        <v>1.6425110000000001</v>
      </c>
      <c r="AO36" s="54">
        <v>1.65046</v>
      </c>
      <c r="AP36" s="54">
        <v>1.6616089999999999</v>
      </c>
      <c r="AQ36" s="54">
        <v>1.672757</v>
      </c>
      <c r="AR36" s="54">
        <v>1.6839059999999999</v>
      </c>
      <c r="AS36" s="54">
        <v>1.753995</v>
      </c>
      <c r="AT36" s="54">
        <v>1.7467859999999999</v>
      </c>
      <c r="AU36" s="54">
        <v>1.7401740000000001</v>
      </c>
      <c r="AV36" s="54">
        <v>1.7224710000000001</v>
      </c>
      <c r="AW36" s="54">
        <v>1.7069300000000001</v>
      </c>
      <c r="AX36" s="54">
        <v>1.698482</v>
      </c>
      <c r="AY36" s="238">
        <v>1.6333040000000001</v>
      </c>
      <c r="AZ36" s="238">
        <v>1.567798</v>
      </c>
      <c r="BA36" s="238">
        <v>1.5073270000000001</v>
      </c>
      <c r="BB36" s="238">
        <v>1.544681</v>
      </c>
      <c r="BC36" s="238">
        <v>1.5833170000000001</v>
      </c>
      <c r="BD36" s="238">
        <v>1.6218900000000001</v>
      </c>
      <c r="BE36" s="238">
        <v>1.6340440000000001</v>
      </c>
      <c r="BF36" s="238">
        <v>1.6346240000000001</v>
      </c>
      <c r="BG36" s="238">
        <v>1.6384240000000001</v>
      </c>
      <c r="BH36" s="238">
        <v>1.630749</v>
      </c>
      <c r="BI36" s="238">
        <v>1.624133</v>
      </c>
      <c r="BJ36" s="238">
        <v>1.6237440000000001</v>
      </c>
      <c r="BK36" s="238">
        <v>1.5658669999999999</v>
      </c>
      <c r="BL36" s="238">
        <v>1.5070440000000001</v>
      </c>
      <c r="BM36" s="238">
        <v>1.4527129999999999</v>
      </c>
      <c r="BN36" s="238">
        <v>1.4958290000000001</v>
      </c>
      <c r="BO36" s="238">
        <v>1.539857</v>
      </c>
      <c r="BP36" s="238">
        <v>1.5834459999999999</v>
      </c>
      <c r="BQ36" s="238">
        <v>1.6001339999999999</v>
      </c>
      <c r="BR36" s="238">
        <v>1.60494</v>
      </c>
      <c r="BS36" s="238">
        <v>1.6127279999999999</v>
      </c>
      <c r="BT36" s="238">
        <v>1.6089070000000001</v>
      </c>
      <c r="BU36" s="238">
        <v>1.6060509999999999</v>
      </c>
      <c r="BV36" s="238">
        <v>1.609351</v>
      </c>
    </row>
    <row r="37" spans="1:74" ht="11.15" customHeight="1" x14ac:dyDescent="0.25">
      <c r="A37" s="75" t="s">
        <v>190</v>
      </c>
      <c r="B37" s="368" t="s">
        <v>191</v>
      </c>
      <c r="C37" s="54">
        <v>0.23490800000000001</v>
      </c>
      <c r="D37" s="54">
        <v>0.22336800000000001</v>
      </c>
      <c r="E37" s="54">
        <v>0.21182799999999999</v>
      </c>
      <c r="F37" s="54">
        <v>0.21205199999999999</v>
      </c>
      <c r="G37" s="54">
        <v>0.21227599999999999</v>
      </c>
      <c r="H37" s="54">
        <v>0.21249999999999999</v>
      </c>
      <c r="I37" s="54">
        <v>0.21967999999999999</v>
      </c>
      <c r="J37" s="54">
        <v>0.22686000000000001</v>
      </c>
      <c r="K37" s="54">
        <v>0.23404</v>
      </c>
      <c r="L37" s="54">
        <v>0.239396</v>
      </c>
      <c r="M37" s="54">
        <v>0.244753</v>
      </c>
      <c r="N37" s="54">
        <v>0.25010900000000003</v>
      </c>
      <c r="O37" s="54">
        <v>0.24307899999999999</v>
      </c>
      <c r="P37" s="54">
        <v>0.23604800000000001</v>
      </c>
      <c r="Q37" s="54">
        <v>0.229018</v>
      </c>
      <c r="R37" s="54">
        <v>0.22279399999999999</v>
      </c>
      <c r="S37" s="54">
        <v>0.21656900000000001</v>
      </c>
      <c r="T37" s="54">
        <v>0.210345</v>
      </c>
      <c r="U37" s="54">
        <v>0.20718900000000001</v>
      </c>
      <c r="V37" s="54">
        <v>0.20403199999999999</v>
      </c>
      <c r="W37" s="54">
        <v>0.200876</v>
      </c>
      <c r="X37" s="54">
        <v>0.19257199999999999</v>
      </c>
      <c r="Y37" s="54">
        <v>0.18426799999999999</v>
      </c>
      <c r="Z37" s="54">
        <v>0.17596400000000001</v>
      </c>
      <c r="AA37" s="54">
        <v>0.16967099999999999</v>
      </c>
      <c r="AB37" s="54">
        <v>0.16337699999999999</v>
      </c>
      <c r="AC37" s="54">
        <v>0.157084</v>
      </c>
      <c r="AD37" s="54">
        <v>0.15753900000000001</v>
      </c>
      <c r="AE37" s="54">
        <v>0.157994</v>
      </c>
      <c r="AF37" s="54">
        <v>0.15844900000000001</v>
      </c>
      <c r="AG37" s="54">
        <v>0.16795399999999999</v>
      </c>
      <c r="AH37" s="54">
        <v>0.17746000000000001</v>
      </c>
      <c r="AI37" s="54">
        <v>0.18696499999999999</v>
      </c>
      <c r="AJ37" s="54">
        <v>0.180176</v>
      </c>
      <c r="AK37" s="54">
        <v>0.17338700000000001</v>
      </c>
      <c r="AL37" s="54">
        <v>0.166598</v>
      </c>
      <c r="AM37" s="54">
        <v>0.165044</v>
      </c>
      <c r="AN37" s="54">
        <v>0.16349</v>
      </c>
      <c r="AO37" s="54">
        <v>0.161936</v>
      </c>
      <c r="AP37" s="54">
        <v>0.16139200000000001</v>
      </c>
      <c r="AQ37" s="54">
        <v>0.16084799999999999</v>
      </c>
      <c r="AR37" s="54">
        <v>0.160304</v>
      </c>
      <c r="AS37" s="54">
        <v>0.19960439999999999</v>
      </c>
      <c r="AT37" s="54">
        <v>0.20499529999999999</v>
      </c>
      <c r="AU37" s="54">
        <v>0.21011189999999999</v>
      </c>
      <c r="AV37" s="54">
        <v>0.20803079999999999</v>
      </c>
      <c r="AW37" s="54">
        <v>0.20659420000000001</v>
      </c>
      <c r="AX37" s="54">
        <v>0.20601240000000001</v>
      </c>
      <c r="AY37" s="238">
        <v>0.19368089999999999</v>
      </c>
      <c r="AZ37" s="238">
        <v>0.18117839999999999</v>
      </c>
      <c r="BA37" s="238">
        <v>0.16829520000000001</v>
      </c>
      <c r="BB37" s="238">
        <v>0.1692447</v>
      </c>
      <c r="BC37" s="238">
        <v>0.1699108</v>
      </c>
      <c r="BD37" s="238">
        <v>0.1712129</v>
      </c>
      <c r="BE37" s="238">
        <v>0.17742469999999999</v>
      </c>
      <c r="BF37" s="238">
        <v>0.1820919</v>
      </c>
      <c r="BG37" s="238">
        <v>0.18647910000000001</v>
      </c>
      <c r="BH37" s="238">
        <v>0.18390819999999999</v>
      </c>
      <c r="BI37" s="238">
        <v>0.1821429</v>
      </c>
      <c r="BJ37" s="238">
        <v>0.18075959999999999</v>
      </c>
      <c r="BK37" s="238">
        <v>0.1678885</v>
      </c>
      <c r="BL37" s="238">
        <v>0.1549953</v>
      </c>
      <c r="BM37" s="238">
        <v>0.14176800000000001</v>
      </c>
      <c r="BN37" s="238">
        <v>0.14239489999999999</v>
      </c>
      <c r="BO37" s="238">
        <v>0.1427242</v>
      </c>
      <c r="BP37" s="238">
        <v>0.14364669999999999</v>
      </c>
      <c r="BQ37" s="238">
        <v>0.14948130000000001</v>
      </c>
      <c r="BR37" s="238">
        <v>0.15379609999999999</v>
      </c>
      <c r="BS37" s="238">
        <v>0.1578367</v>
      </c>
      <c r="BT37" s="238">
        <v>0.15493670000000001</v>
      </c>
      <c r="BU37" s="238">
        <v>0.15283150000000001</v>
      </c>
      <c r="BV37" s="238">
        <v>0.15109059999999999</v>
      </c>
    </row>
    <row r="38" spans="1:74" ht="11.15" customHeight="1" x14ac:dyDescent="0.25">
      <c r="A38" s="75"/>
      <c r="B38" s="76"/>
      <c r="C38" s="78"/>
      <c r="D38" s="78"/>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278"/>
      <c r="AZ38" s="278"/>
      <c r="BA38" s="278"/>
      <c r="BB38" s="278"/>
      <c r="BC38" s="278"/>
      <c r="BD38" s="278"/>
      <c r="BE38" s="278"/>
      <c r="BF38" s="278"/>
      <c r="BG38" s="278"/>
      <c r="BH38" s="278"/>
      <c r="BI38" s="278"/>
      <c r="BJ38" s="278"/>
      <c r="BK38" s="278"/>
      <c r="BL38" s="278"/>
      <c r="BM38" s="278"/>
      <c r="BN38" s="278"/>
      <c r="BO38" s="278"/>
      <c r="BP38" s="278"/>
      <c r="BQ38" s="278"/>
      <c r="BR38" s="278"/>
      <c r="BS38" s="278"/>
      <c r="BT38" s="278"/>
      <c r="BU38" s="278"/>
      <c r="BV38" s="278"/>
    </row>
    <row r="39" spans="1:74" ht="11.15" customHeight="1" x14ac:dyDescent="0.25">
      <c r="A39" s="75"/>
      <c r="B39" s="73" t="s">
        <v>44</v>
      </c>
      <c r="C39" s="78"/>
      <c r="D39" s="78"/>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278"/>
      <c r="AZ39" s="278"/>
      <c r="BA39" s="278"/>
      <c r="BB39" s="278"/>
      <c r="BC39" s="278"/>
      <c r="BD39" s="278"/>
      <c r="BE39" s="278"/>
      <c r="BF39" s="278"/>
      <c r="BG39" s="278"/>
      <c r="BH39" s="278"/>
      <c r="BI39" s="278"/>
      <c r="BJ39" s="278"/>
      <c r="BK39" s="278"/>
      <c r="BL39" s="278"/>
      <c r="BM39" s="278"/>
      <c r="BN39" s="278"/>
      <c r="BO39" s="278"/>
      <c r="BP39" s="278"/>
      <c r="BQ39" s="278"/>
      <c r="BR39" s="278"/>
      <c r="BS39" s="278"/>
      <c r="BT39" s="278"/>
      <c r="BU39" s="278"/>
      <c r="BV39" s="278"/>
    </row>
    <row r="40" spans="1:74" ht="11.15" customHeight="1" x14ac:dyDescent="0.25">
      <c r="A40" s="75"/>
      <c r="B40" s="76" t="s">
        <v>45</v>
      </c>
      <c r="C40" s="78"/>
      <c r="D40" s="78"/>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278"/>
      <c r="AZ40" s="278"/>
      <c r="BA40" s="278"/>
      <c r="BB40" s="278"/>
      <c r="BC40" s="278"/>
      <c r="BD40" s="278"/>
      <c r="BE40" s="278"/>
      <c r="BF40" s="278"/>
      <c r="BG40" s="278"/>
      <c r="BH40" s="278"/>
      <c r="BI40" s="278"/>
      <c r="BJ40" s="278"/>
      <c r="BK40" s="278"/>
      <c r="BL40" s="278"/>
      <c r="BM40" s="278"/>
      <c r="BN40" s="278"/>
      <c r="BO40" s="278"/>
      <c r="BP40" s="278"/>
      <c r="BQ40" s="278"/>
      <c r="BR40" s="278"/>
      <c r="BS40" s="278"/>
      <c r="BT40" s="278"/>
      <c r="BU40" s="278"/>
      <c r="BV40" s="278"/>
    </row>
    <row r="41" spans="1:74" ht="11.15" customHeight="1" x14ac:dyDescent="0.25">
      <c r="A41" s="75" t="s">
        <v>51</v>
      </c>
      <c r="B41" s="156" t="s">
        <v>53</v>
      </c>
      <c r="C41" s="168">
        <v>6.12</v>
      </c>
      <c r="D41" s="168">
        <v>6.12</v>
      </c>
      <c r="E41" s="168">
        <v>6.12</v>
      </c>
      <c r="F41" s="168">
        <v>6.12</v>
      </c>
      <c r="G41" s="168">
        <v>6.12</v>
      </c>
      <c r="H41" s="168">
        <v>6.12</v>
      </c>
      <c r="I41" s="168">
        <v>6.12</v>
      </c>
      <c r="J41" s="168">
        <v>6.12</v>
      </c>
      <c r="K41" s="168">
        <v>6.12</v>
      </c>
      <c r="L41" s="168">
        <v>6.12</v>
      </c>
      <c r="M41" s="168">
        <v>6.12</v>
      </c>
      <c r="N41" s="168">
        <v>6.12</v>
      </c>
      <c r="O41" s="168">
        <v>6.0770288248000002</v>
      </c>
      <c r="P41" s="168">
        <v>6.0770288248000002</v>
      </c>
      <c r="Q41" s="168">
        <v>6.0770288248000002</v>
      </c>
      <c r="R41" s="168">
        <v>6.0770288248000002</v>
      </c>
      <c r="S41" s="168">
        <v>6.0770288248000002</v>
      </c>
      <c r="T41" s="168">
        <v>6.0770288248000002</v>
      </c>
      <c r="U41" s="168">
        <v>6.0770288248000002</v>
      </c>
      <c r="V41" s="168">
        <v>6.0770288248000002</v>
      </c>
      <c r="W41" s="168">
        <v>6.0770288248000002</v>
      </c>
      <c r="X41" s="168">
        <v>6.0770288248000002</v>
      </c>
      <c r="Y41" s="168">
        <v>6.0770288248000002</v>
      </c>
      <c r="Z41" s="168">
        <v>6.0770288248000002</v>
      </c>
      <c r="AA41" s="168">
        <v>6.0544124169</v>
      </c>
      <c r="AB41" s="168">
        <v>6.0544124169</v>
      </c>
      <c r="AC41" s="168">
        <v>6.0544124169</v>
      </c>
      <c r="AD41" s="168">
        <v>6.0544124169</v>
      </c>
      <c r="AE41" s="168">
        <v>6.0544124169</v>
      </c>
      <c r="AF41" s="168">
        <v>6.0544124169</v>
      </c>
      <c r="AG41" s="168">
        <v>6.0544124169</v>
      </c>
      <c r="AH41" s="168">
        <v>6.0544124169</v>
      </c>
      <c r="AI41" s="168">
        <v>6.0544124169</v>
      </c>
      <c r="AJ41" s="168">
        <v>6.0544124169</v>
      </c>
      <c r="AK41" s="168">
        <v>6.0544124169</v>
      </c>
      <c r="AL41" s="168">
        <v>6.0544124169</v>
      </c>
      <c r="AM41" s="168">
        <v>5.9752549888999997</v>
      </c>
      <c r="AN41" s="168">
        <v>5.9752549888999997</v>
      </c>
      <c r="AO41" s="168">
        <v>5.9752549888999997</v>
      </c>
      <c r="AP41" s="168">
        <v>5.9752549888999997</v>
      </c>
      <c r="AQ41" s="168">
        <v>5.9752549888999997</v>
      </c>
      <c r="AR41" s="168">
        <v>5.9752549888999997</v>
      </c>
      <c r="AS41" s="168">
        <v>5.9752549888999997</v>
      </c>
      <c r="AT41" s="168">
        <v>5.9752549888999997</v>
      </c>
      <c r="AU41" s="168">
        <v>5.9752549888999997</v>
      </c>
      <c r="AV41" s="168">
        <v>5.9752549888999997</v>
      </c>
      <c r="AW41" s="168">
        <v>5.9752549888999997</v>
      </c>
      <c r="AX41" s="168">
        <v>5.9752549888999997</v>
      </c>
      <c r="AY41" s="258">
        <v>5.8011090000000003</v>
      </c>
      <c r="AZ41" s="258">
        <v>5.8011090000000003</v>
      </c>
      <c r="BA41" s="258">
        <v>5.8011090000000003</v>
      </c>
      <c r="BB41" s="258">
        <v>5.8011090000000003</v>
      </c>
      <c r="BC41" s="258">
        <v>5.8011090000000003</v>
      </c>
      <c r="BD41" s="258">
        <v>5.8011090000000003</v>
      </c>
      <c r="BE41" s="258">
        <v>5.8011090000000003</v>
      </c>
      <c r="BF41" s="258">
        <v>5.8011090000000003</v>
      </c>
      <c r="BG41" s="258">
        <v>5.8011090000000003</v>
      </c>
      <c r="BH41" s="258">
        <v>5.8011090000000003</v>
      </c>
      <c r="BI41" s="258">
        <v>5.8011090000000003</v>
      </c>
      <c r="BJ41" s="258">
        <v>5.8011090000000003</v>
      </c>
      <c r="BK41" s="258">
        <v>5.8011090000000003</v>
      </c>
      <c r="BL41" s="258">
        <v>5.8011090000000003</v>
      </c>
      <c r="BM41" s="258">
        <v>5.8011090000000003</v>
      </c>
      <c r="BN41" s="258">
        <v>5.8011090000000003</v>
      </c>
      <c r="BO41" s="258">
        <v>5.8011090000000003</v>
      </c>
      <c r="BP41" s="258">
        <v>5.8011090000000003</v>
      </c>
      <c r="BQ41" s="258">
        <v>5.8011090000000003</v>
      </c>
      <c r="BR41" s="258">
        <v>5.8011090000000003</v>
      </c>
      <c r="BS41" s="258">
        <v>5.8011090000000003</v>
      </c>
      <c r="BT41" s="258">
        <v>5.8011090000000003</v>
      </c>
      <c r="BU41" s="258">
        <v>5.8011090000000003</v>
      </c>
      <c r="BV41" s="258">
        <v>5.8011090000000003</v>
      </c>
    </row>
    <row r="42" spans="1:74" ht="11.15" customHeight="1" x14ac:dyDescent="0.25">
      <c r="A42" s="75"/>
      <c r="B42" s="76" t="s">
        <v>49</v>
      </c>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c r="AO42" s="185"/>
      <c r="AP42" s="185"/>
      <c r="AQ42" s="185"/>
      <c r="AR42" s="185"/>
      <c r="AS42" s="185"/>
      <c r="AT42" s="185"/>
      <c r="AU42" s="185"/>
      <c r="AV42" s="185"/>
      <c r="AW42" s="185"/>
      <c r="AX42" s="185"/>
      <c r="AY42" s="279"/>
      <c r="AZ42" s="279"/>
      <c r="BA42" s="279"/>
      <c r="BB42" s="279"/>
      <c r="BC42" s="279"/>
      <c r="BD42" s="279"/>
      <c r="BE42" s="279"/>
      <c r="BF42" s="279"/>
      <c r="BG42" s="279"/>
      <c r="BH42" s="279"/>
      <c r="BI42" s="279"/>
      <c r="BJ42" s="279"/>
      <c r="BK42" s="279"/>
      <c r="BL42" s="279"/>
      <c r="BM42" s="279"/>
      <c r="BN42" s="279"/>
      <c r="BO42" s="279"/>
      <c r="BP42" s="279"/>
      <c r="BQ42" s="279"/>
      <c r="BR42" s="279"/>
      <c r="BS42" s="279"/>
      <c r="BT42" s="279"/>
      <c r="BU42" s="279"/>
      <c r="BV42" s="279"/>
    </row>
    <row r="43" spans="1:74" ht="11.15" customHeight="1" x14ac:dyDescent="0.25">
      <c r="A43" s="75" t="s">
        <v>568</v>
      </c>
      <c r="B43" s="156" t="s">
        <v>54</v>
      </c>
      <c r="C43" s="214">
        <v>0.27403686636000002</v>
      </c>
      <c r="D43" s="214">
        <v>0.27253201970000002</v>
      </c>
      <c r="E43" s="214">
        <v>0.25678801842999999</v>
      </c>
      <c r="F43" s="214">
        <v>0.18255714285999999</v>
      </c>
      <c r="G43" s="214">
        <v>0.16480184332</v>
      </c>
      <c r="H43" s="214">
        <v>0.17472380952</v>
      </c>
      <c r="I43" s="214">
        <v>0.18638248848</v>
      </c>
      <c r="J43" s="214">
        <v>0.19732380952</v>
      </c>
      <c r="K43" s="214">
        <v>0.20843333333</v>
      </c>
      <c r="L43" s="214">
        <v>0.21845161290000001</v>
      </c>
      <c r="M43" s="214">
        <v>0.2248</v>
      </c>
      <c r="N43" s="214">
        <v>0.22878801842999999</v>
      </c>
      <c r="O43" s="214">
        <v>0.23743317972</v>
      </c>
      <c r="P43" s="214">
        <v>0.24818367347</v>
      </c>
      <c r="Q43" s="214">
        <v>0.25120737326999998</v>
      </c>
      <c r="R43" s="214">
        <v>0.25338095238000002</v>
      </c>
      <c r="S43" s="214">
        <v>0.25752073733000003</v>
      </c>
      <c r="T43" s="214">
        <v>0.26249523809999997</v>
      </c>
      <c r="U43" s="214">
        <v>0.26594930876</v>
      </c>
      <c r="V43" s="214">
        <v>0.26744239631</v>
      </c>
      <c r="W43" s="214">
        <v>0.26798095238000003</v>
      </c>
      <c r="X43" s="214">
        <v>0.25822119816</v>
      </c>
      <c r="Y43" s="214">
        <v>0.26354761905000001</v>
      </c>
      <c r="Z43" s="214">
        <v>0.25766359446999998</v>
      </c>
      <c r="AA43" s="214">
        <v>0.25838709676999999</v>
      </c>
      <c r="AB43" s="214">
        <v>0.25197959184000002</v>
      </c>
      <c r="AC43" s="214">
        <v>0.24822580645</v>
      </c>
      <c r="AD43" s="214">
        <v>0.25178571429000002</v>
      </c>
      <c r="AE43" s="214">
        <v>0.25514285714000001</v>
      </c>
      <c r="AF43" s="214">
        <v>0.25258008657999997</v>
      </c>
      <c r="AG43" s="214">
        <v>0.24896774193999999</v>
      </c>
      <c r="AH43" s="214">
        <v>0.24844700460999999</v>
      </c>
      <c r="AI43" s="214">
        <v>0.24307142857</v>
      </c>
      <c r="AJ43" s="214">
        <v>0.23907834101</v>
      </c>
      <c r="AK43" s="214">
        <v>0.23330541871999999</v>
      </c>
      <c r="AL43" s="214">
        <v>0.23150230415</v>
      </c>
      <c r="AM43" s="214">
        <v>0.23102304147</v>
      </c>
      <c r="AN43" s="214">
        <v>0.23755102041000001</v>
      </c>
      <c r="AO43" s="214">
        <v>0.23916129032</v>
      </c>
      <c r="AP43" s="214">
        <v>0.23408571429</v>
      </c>
      <c r="AQ43" s="214">
        <v>0.24708755760000001</v>
      </c>
      <c r="AR43" s="214">
        <v>0.24943809523999999</v>
      </c>
      <c r="AS43" s="214">
        <v>0.23904608294999999</v>
      </c>
      <c r="AT43" s="214">
        <v>0.24821198156999999</v>
      </c>
      <c r="AU43" s="214">
        <v>0.24683333332999999</v>
      </c>
      <c r="AV43" s="214">
        <v>0.24294009217000001</v>
      </c>
      <c r="AW43" s="214">
        <v>0.24175238095000001</v>
      </c>
      <c r="AX43" s="214">
        <v>0.24234285714000001</v>
      </c>
      <c r="AY43" s="263">
        <v>0.24842700000000001</v>
      </c>
      <c r="AZ43" s="263">
        <v>0.25379560000000001</v>
      </c>
      <c r="BA43" s="263">
        <v>0.2522723</v>
      </c>
      <c r="BB43" s="263">
        <v>0.25094260000000002</v>
      </c>
      <c r="BC43" s="263">
        <v>0.25587779999999999</v>
      </c>
      <c r="BD43" s="263">
        <v>0.25674580000000002</v>
      </c>
      <c r="BE43" s="263">
        <v>0.25403350000000002</v>
      </c>
      <c r="BF43" s="263">
        <v>0.25731730000000003</v>
      </c>
      <c r="BG43" s="263">
        <v>0.25554460000000001</v>
      </c>
      <c r="BH43" s="263">
        <v>0.25155240000000001</v>
      </c>
      <c r="BI43" s="263">
        <v>0.25407770000000002</v>
      </c>
      <c r="BJ43" s="263">
        <v>0.25395800000000002</v>
      </c>
      <c r="BK43" s="263">
        <v>0.25939570000000001</v>
      </c>
      <c r="BL43" s="263">
        <v>0.26452540000000002</v>
      </c>
      <c r="BM43" s="263">
        <v>0.26271070000000002</v>
      </c>
      <c r="BN43" s="263">
        <v>0.26196029999999998</v>
      </c>
      <c r="BO43" s="263">
        <v>0.26687620000000001</v>
      </c>
      <c r="BP43" s="263">
        <v>0.26729930000000002</v>
      </c>
      <c r="BQ43" s="263">
        <v>0.26289649999999998</v>
      </c>
      <c r="BR43" s="263">
        <v>0.26597330000000002</v>
      </c>
      <c r="BS43" s="263">
        <v>0.26421159999999999</v>
      </c>
      <c r="BT43" s="263">
        <v>0.26087739999999998</v>
      </c>
      <c r="BU43" s="263">
        <v>0.26405610000000002</v>
      </c>
      <c r="BV43" s="263">
        <v>0.2645998</v>
      </c>
    </row>
    <row r="44" spans="1:74" ht="11.15" customHeight="1" x14ac:dyDescent="0.25">
      <c r="A44" s="75"/>
      <c r="B44" s="76" t="s">
        <v>50</v>
      </c>
      <c r="C44" s="185"/>
      <c r="D44" s="185"/>
      <c r="E44" s="185"/>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c r="AO44" s="185"/>
      <c r="AP44" s="185"/>
      <c r="AQ44" s="185"/>
      <c r="AR44" s="185"/>
      <c r="AS44" s="185"/>
      <c r="AT44" s="185"/>
      <c r="AU44" s="185"/>
      <c r="AV44" s="185"/>
      <c r="AW44" s="185"/>
      <c r="AX44" s="185"/>
      <c r="AY44" s="279"/>
      <c r="AZ44" s="279"/>
      <c r="BA44" s="279"/>
      <c r="BB44" s="279"/>
      <c r="BC44" s="279"/>
      <c r="BD44" s="279"/>
      <c r="BE44" s="279"/>
      <c r="BF44" s="279"/>
      <c r="BG44" s="279"/>
      <c r="BH44" s="279"/>
      <c r="BI44" s="279"/>
      <c r="BJ44" s="279"/>
      <c r="BK44" s="279"/>
      <c r="BL44" s="279"/>
      <c r="BM44" s="279"/>
      <c r="BN44" s="279"/>
      <c r="BO44" s="279"/>
      <c r="BP44" s="279"/>
      <c r="BQ44" s="279"/>
      <c r="BR44" s="279"/>
      <c r="BS44" s="279"/>
      <c r="BT44" s="279"/>
      <c r="BU44" s="279"/>
      <c r="BV44" s="279"/>
    </row>
    <row r="45" spans="1:74" ht="11.15" customHeight="1" x14ac:dyDescent="0.25">
      <c r="A45" s="75" t="s">
        <v>501</v>
      </c>
      <c r="B45" s="157" t="s">
        <v>52</v>
      </c>
      <c r="C45" s="169">
        <v>1.94</v>
      </c>
      <c r="D45" s="169">
        <v>1.9</v>
      </c>
      <c r="E45" s="169">
        <v>1.93</v>
      </c>
      <c r="F45" s="169">
        <v>1.92</v>
      </c>
      <c r="G45" s="169">
        <v>1.89</v>
      </c>
      <c r="H45" s="169">
        <v>1.9</v>
      </c>
      <c r="I45" s="169">
        <v>1.91</v>
      </c>
      <c r="J45" s="169">
        <v>1.94</v>
      </c>
      <c r="K45" s="169">
        <v>1.94</v>
      </c>
      <c r="L45" s="169">
        <v>1.91</v>
      </c>
      <c r="M45" s="169">
        <v>1.91</v>
      </c>
      <c r="N45" s="169">
        <v>1.92</v>
      </c>
      <c r="O45" s="169">
        <v>1.9</v>
      </c>
      <c r="P45" s="169">
        <v>1.93</v>
      </c>
      <c r="Q45" s="169">
        <v>1.89</v>
      </c>
      <c r="R45" s="169">
        <v>1.9</v>
      </c>
      <c r="S45" s="169">
        <v>1.89</v>
      </c>
      <c r="T45" s="169">
        <v>1.95</v>
      </c>
      <c r="U45" s="169">
        <v>2.0099999999999998</v>
      </c>
      <c r="V45" s="169">
        <v>2.06</v>
      </c>
      <c r="W45" s="169">
        <v>2.0099999999999998</v>
      </c>
      <c r="X45" s="169">
        <v>2.0299999999999998</v>
      </c>
      <c r="Y45" s="169">
        <v>2.04</v>
      </c>
      <c r="Z45" s="169">
        <v>2.0699999999999998</v>
      </c>
      <c r="AA45" s="169">
        <v>2.2000000000000002</v>
      </c>
      <c r="AB45" s="169">
        <v>2.17</v>
      </c>
      <c r="AC45" s="169">
        <v>2.15</v>
      </c>
      <c r="AD45" s="169">
        <v>2.1800000000000002</v>
      </c>
      <c r="AE45" s="169">
        <v>2.23</v>
      </c>
      <c r="AF45" s="169">
        <v>2.3199999999999998</v>
      </c>
      <c r="AG45" s="169">
        <v>2.4700000000000002</v>
      </c>
      <c r="AH45" s="169">
        <v>2.5099999999999998</v>
      </c>
      <c r="AI45" s="169">
        <v>2.5099999999999998</v>
      </c>
      <c r="AJ45" s="169">
        <v>2.46</v>
      </c>
      <c r="AK45" s="169">
        <v>2.48</v>
      </c>
      <c r="AL45" s="169">
        <v>2.65</v>
      </c>
      <c r="AM45" s="169">
        <v>2.59</v>
      </c>
      <c r="AN45" s="169">
        <v>2.6</v>
      </c>
      <c r="AO45" s="169">
        <v>2.5099999999999998</v>
      </c>
      <c r="AP45" s="169">
        <v>2.48</v>
      </c>
      <c r="AQ45" s="169">
        <v>2.5099999999999998</v>
      </c>
      <c r="AR45" s="169">
        <v>2.4700000000000002</v>
      </c>
      <c r="AS45" s="169">
        <v>2.4900000000000002</v>
      </c>
      <c r="AT45" s="169">
        <v>2.5</v>
      </c>
      <c r="AU45" s="169">
        <v>2.5316118654999999</v>
      </c>
      <c r="AV45" s="169">
        <v>2.5392587190000002</v>
      </c>
      <c r="AW45" s="169">
        <v>2.5348760000000001</v>
      </c>
      <c r="AX45" s="169">
        <v>2.526275</v>
      </c>
      <c r="AY45" s="280">
        <v>2.5321310000000001</v>
      </c>
      <c r="AZ45" s="280">
        <v>2.5151330000000001</v>
      </c>
      <c r="BA45" s="280">
        <v>2.5133899999999998</v>
      </c>
      <c r="BB45" s="280">
        <v>2.513137</v>
      </c>
      <c r="BC45" s="280">
        <v>2.5059909999999999</v>
      </c>
      <c r="BD45" s="280">
        <v>2.4882089999999999</v>
      </c>
      <c r="BE45" s="280">
        <v>2.489779</v>
      </c>
      <c r="BF45" s="280">
        <v>2.4926300000000001</v>
      </c>
      <c r="BG45" s="280">
        <v>2.4707720000000002</v>
      </c>
      <c r="BH45" s="280">
        <v>2.4439229999999998</v>
      </c>
      <c r="BI45" s="280">
        <v>2.4403800000000002</v>
      </c>
      <c r="BJ45" s="280">
        <v>2.4392879999999999</v>
      </c>
      <c r="BK45" s="280">
        <v>2.4567839999999999</v>
      </c>
      <c r="BL45" s="280">
        <v>2.4497499999999999</v>
      </c>
      <c r="BM45" s="280">
        <v>2.4519880000000001</v>
      </c>
      <c r="BN45" s="280">
        <v>2.4541650000000002</v>
      </c>
      <c r="BO45" s="280">
        <v>2.4513690000000001</v>
      </c>
      <c r="BP45" s="280">
        <v>2.437967</v>
      </c>
      <c r="BQ45" s="280">
        <v>2.443724</v>
      </c>
      <c r="BR45" s="280">
        <v>2.4502489999999999</v>
      </c>
      <c r="BS45" s="280">
        <v>2.4306709999999998</v>
      </c>
      <c r="BT45" s="280">
        <v>2.4056609999999998</v>
      </c>
      <c r="BU45" s="280">
        <v>2.404153</v>
      </c>
      <c r="BV45" s="280">
        <v>2.4046460000000001</v>
      </c>
    </row>
    <row r="46" spans="1:74" s="342" customFormat="1" ht="12" customHeight="1" x14ac:dyDescent="0.25">
      <c r="A46" s="341"/>
      <c r="B46" s="657" t="s">
        <v>827</v>
      </c>
      <c r="C46" s="620"/>
      <c r="D46" s="620"/>
      <c r="E46" s="620"/>
      <c r="F46" s="620"/>
      <c r="G46" s="620"/>
      <c r="H46" s="620"/>
      <c r="I46" s="620"/>
      <c r="J46" s="620"/>
      <c r="K46" s="620"/>
      <c r="L46" s="620"/>
      <c r="M46" s="620"/>
      <c r="N46" s="620"/>
      <c r="O46" s="620"/>
      <c r="P46" s="620"/>
      <c r="Q46" s="600"/>
      <c r="AY46" s="384"/>
      <c r="AZ46" s="384"/>
      <c r="BA46" s="384"/>
      <c r="BB46" s="384"/>
      <c r="BC46" s="384"/>
      <c r="BD46" s="384"/>
      <c r="BE46" s="384"/>
      <c r="BF46" s="384"/>
      <c r="BG46" s="384"/>
      <c r="BH46" s="384"/>
      <c r="BI46" s="384"/>
      <c r="BJ46" s="384"/>
    </row>
    <row r="47" spans="1:74" s="342" customFormat="1" ht="12" customHeight="1" x14ac:dyDescent="0.25">
      <c r="A47" s="341"/>
      <c r="B47" s="652" t="s">
        <v>828</v>
      </c>
      <c r="C47" s="620"/>
      <c r="D47" s="620"/>
      <c r="E47" s="620"/>
      <c r="F47" s="620"/>
      <c r="G47" s="620"/>
      <c r="H47" s="620"/>
      <c r="I47" s="620"/>
      <c r="J47" s="620"/>
      <c r="K47" s="620"/>
      <c r="L47" s="620"/>
      <c r="M47" s="620"/>
      <c r="N47" s="620"/>
      <c r="O47" s="620"/>
      <c r="P47" s="620"/>
      <c r="Q47" s="600"/>
      <c r="AY47" s="384"/>
      <c r="AZ47" s="384"/>
      <c r="BA47" s="384"/>
      <c r="BB47" s="384"/>
      <c r="BC47" s="384"/>
      <c r="BD47" s="384"/>
      <c r="BE47" s="384"/>
      <c r="BF47" s="384"/>
      <c r="BG47" s="384"/>
      <c r="BH47" s="384"/>
      <c r="BI47" s="384"/>
      <c r="BJ47" s="384"/>
    </row>
    <row r="48" spans="1:74" s="342" customFormat="1" ht="12" customHeight="1" x14ac:dyDescent="0.25">
      <c r="A48" s="341"/>
      <c r="B48" s="657" t="s">
        <v>829</v>
      </c>
      <c r="C48" s="620"/>
      <c r="D48" s="620"/>
      <c r="E48" s="620"/>
      <c r="F48" s="620"/>
      <c r="G48" s="620"/>
      <c r="H48" s="620"/>
      <c r="I48" s="620"/>
      <c r="J48" s="620"/>
      <c r="K48" s="620"/>
      <c r="L48" s="620"/>
      <c r="M48" s="620"/>
      <c r="N48" s="620"/>
      <c r="O48" s="620"/>
      <c r="P48" s="620"/>
      <c r="Q48" s="600"/>
      <c r="AY48" s="384"/>
      <c r="AZ48" s="384"/>
      <c r="BA48" s="384"/>
      <c r="BB48" s="384"/>
      <c r="BC48" s="384"/>
      <c r="BD48" s="384"/>
      <c r="BE48" s="384"/>
      <c r="BF48" s="384"/>
      <c r="BG48" s="384"/>
      <c r="BH48" s="384"/>
      <c r="BI48" s="384"/>
      <c r="BJ48" s="384"/>
    </row>
    <row r="49" spans="1:74" s="342" customFormat="1" ht="12" customHeight="1" x14ac:dyDescent="0.25">
      <c r="A49" s="341"/>
      <c r="B49" s="657" t="s">
        <v>85</v>
      </c>
      <c r="C49" s="620"/>
      <c r="D49" s="620"/>
      <c r="E49" s="620"/>
      <c r="F49" s="620"/>
      <c r="G49" s="620"/>
      <c r="H49" s="620"/>
      <c r="I49" s="620"/>
      <c r="J49" s="620"/>
      <c r="K49" s="620"/>
      <c r="L49" s="620"/>
      <c r="M49" s="620"/>
      <c r="N49" s="620"/>
      <c r="O49" s="620"/>
      <c r="P49" s="620"/>
      <c r="Q49" s="600"/>
      <c r="AY49" s="384"/>
      <c r="AZ49" s="384"/>
      <c r="BA49" s="384"/>
      <c r="BB49" s="384"/>
      <c r="BC49" s="384"/>
      <c r="BD49" s="384"/>
      <c r="BE49" s="384"/>
      <c r="BF49" s="384"/>
      <c r="BG49" s="384"/>
      <c r="BH49" s="384"/>
      <c r="BI49" s="384"/>
      <c r="BJ49" s="384"/>
    </row>
    <row r="50" spans="1:74" s="220" customFormat="1" ht="12" customHeight="1" x14ac:dyDescent="0.25">
      <c r="A50" s="75"/>
      <c r="B50" s="604" t="s">
        <v>783</v>
      </c>
      <c r="C50" s="605"/>
      <c r="D50" s="605"/>
      <c r="E50" s="605"/>
      <c r="F50" s="605"/>
      <c r="G50" s="605"/>
      <c r="H50" s="605"/>
      <c r="I50" s="605"/>
      <c r="J50" s="605"/>
      <c r="K50" s="605"/>
      <c r="L50" s="605"/>
      <c r="M50" s="605"/>
      <c r="N50" s="605"/>
      <c r="O50" s="605"/>
      <c r="P50" s="605"/>
      <c r="Q50" s="605"/>
      <c r="AY50" s="383"/>
      <c r="AZ50" s="383"/>
      <c r="BA50" s="383"/>
      <c r="BB50" s="383"/>
      <c r="BC50" s="383"/>
      <c r="BD50" s="383"/>
      <c r="BE50" s="383"/>
      <c r="BF50" s="383"/>
      <c r="BG50" s="383"/>
      <c r="BH50" s="383"/>
      <c r="BI50" s="383"/>
      <c r="BJ50" s="383"/>
    </row>
    <row r="51" spans="1:74" s="342" customFormat="1" ht="12" customHeight="1" x14ac:dyDescent="0.25">
      <c r="A51" s="341"/>
      <c r="B51" s="618" t="str">
        <f>"Notes: "&amp;"EIA completed modeling and analysis for this report on " &amp;Dates!$D$2&amp;"."</f>
        <v>Notes: EIA completed modeling and analysis for this report on Thursday January 4, 2024.</v>
      </c>
      <c r="C51" s="611"/>
      <c r="D51" s="611"/>
      <c r="E51" s="611"/>
      <c r="F51" s="611"/>
      <c r="G51" s="611"/>
      <c r="H51" s="611"/>
      <c r="I51" s="611"/>
      <c r="J51" s="611"/>
      <c r="K51" s="611"/>
      <c r="L51" s="611"/>
      <c r="M51" s="611"/>
      <c r="N51" s="611"/>
      <c r="O51" s="611"/>
      <c r="P51" s="611"/>
      <c r="Q51" s="611"/>
      <c r="AY51" s="384"/>
      <c r="AZ51" s="384"/>
      <c r="BA51" s="384"/>
      <c r="BB51" s="384"/>
      <c r="BC51" s="384"/>
      <c r="BD51" s="384"/>
      <c r="BE51" s="384"/>
      <c r="BF51" s="384"/>
      <c r="BG51" s="384"/>
      <c r="BH51" s="384"/>
      <c r="BI51" s="384"/>
      <c r="BJ51" s="384"/>
    </row>
    <row r="52" spans="1:74" s="342" customFormat="1" ht="12" customHeight="1" x14ac:dyDescent="0.25">
      <c r="A52" s="341"/>
      <c r="B52" s="610" t="s">
        <v>334</v>
      </c>
      <c r="C52" s="611"/>
      <c r="D52" s="611"/>
      <c r="E52" s="611"/>
      <c r="F52" s="611"/>
      <c r="G52" s="611"/>
      <c r="H52" s="611"/>
      <c r="I52" s="611"/>
      <c r="J52" s="611"/>
      <c r="K52" s="611"/>
      <c r="L52" s="611"/>
      <c r="M52" s="611"/>
      <c r="N52" s="611"/>
      <c r="O52" s="611"/>
      <c r="P52" s="611"/>
      <c r="Q52" s="611"/>
      <c r="AY52" s="384"/>
      <c r="AZ52" s="384"/>
      <c r="BA52" s="384"/>
      <c r="BB52" s="384"/>
      <c r="BC52" s="384"/>
      <c r="BD52" s="384"/>
      <c r="BE52" s="384"/>
      <c r="BF52" s="384"/>
      <c r="BG52" s="384"/>
      <c r="BH52" s="384"/>
      <c r="BI52" s="384"/>
      <c r="BJ52" s="384"/>
    </row>
    <row r="53" spans="1:74" s="342" customFormat="1" ht="12" customHeight="1" x14ac:dyDescent="0.25">
      <c r="A53" s="341"/>
      <c r="B53" s="619" t="s">
        <v>830</v>
      </c>
      <c r="C53" s="620"/>
      <c r="D53" s="620"/>
      <c r="E53" s="620"/>
      <c r="F53" s="620"/>
      <c r="G53" s="620"/>
      <c r="H53" s="620"/>
      <c r="I53" s="620"/>
      <c r="J53" s="620"/>
      <c r="K53" s="620"/>
      <c r="L53" s="620"/>
      <c r="M53" s="620"/>
      <c r="N53" s="620"/>
      <c r="O53" s="620"/>
      <c r="P53" s="620"/>
      <c r="Q53" s="600"/>
      <c r="AY53" s="384"/>
      <c r="AZ53" s="384"/>
      <c r="BA53" s="384"/>
      <c r="BB53" s="384"/>
      <c r="BC53" s="384"/>
      <c r="BD53" s="384"/>
      <c r="BE53" s="384"/>
      <c r="BF53" s="384"/>
      <c r="BG53" s="384"/>
      <c r="BH53" s="384"/>
      <c r="BI53" s="384"/>
      <c r="BJ53" s="384"/>
    </row>
    <row r="54" spans="1:74" s="342" customFormat="1" ht="12" customHeight="1" x14ac:dyDescent="0.25">
      <c r="A54" s="341"/>
      <c r="B54" s="607" t="s">
        <v>802</v>
      </c>
      <c r="C54" s="608"/>
      <c r="D54" s="608"/>
      <c r="E54" s="608"/>
      <c r="F54" s="608"/>
      <c r="G54" s="608"/>
      <c r="H54" s="608"/>
      <c r="I54" s="608"/>
      <c r="J54" s="608"/>
      <c r="K54" s="608"/>
      <c r="L54" s="608"/>
      <c r="M54" s="608"/>
      <c r="N54" s="608"/>
      <c r="O54" s="608"/>
      <c r="P54" s="608"/>
      <c r="Q54" s="600"/>
      <c r="AY54" s="384"/>
      <c r="AZ54" s="384"/>
      <c r="BA54" s="384"/>
      <c r="BB54" s="384"/>
      <c r="BC54" s="384"/>
      <c r="BD54" s="384"/>
      <c r="BE54" s="384"/>
      <c r="BF54" s="384"/>
      <c r="BG54" s="384"/>
      <c r="BH54" s="384"/>
      <c r="BI54" s="384"/>
      <c r="BJ54" s="384"/>
    </row>
    <row r="55" spans="1:74" s="343" customFormat="1" ht="12" customHeight="1" x14ac:dyDescent="0.25">
      <c r="A55" s="322"/>
      <c r="B55" s="627" t="s">
        <v>1240</v>
      </c>
      <c r="C55" s="600"/>
      <c r="D55" s="600"/>
      <c r="E55" s="600"/>
      <c r="F55" s="600"/>
      <c r="G55" s="600"/>
      <c r="H55" s="600"/>
      <c r="I55" s="600"/>
      <c r="J55" s="600"/>
      <c r="K55" s="600"/>
      <c r="L55" s="600"/>
      <c r="M55" s="600"/>
      <c r="N55" s="600"/>
      <c r="O55" s="600"/>
      <c r="P55" s="600"/>
      <c r="Q55" s="600"/>
      <c r="AY55" s="385"/>
      <c r="AZ55" s="385"/>
      <c r="BA55" s="385"/>
      <c r="BB55" s="385"/>
      <c r="BC55" s="385"/>
      <c r="BD55" s="385"/>
      <c r="BE55" s="385"/>
      <c r="BF55" s="385"/>
      <c r="BG55" s="385"/>
      <c r="BH55" s="385"/>
      <c r="BI55" s="385"/>
      <c r="BJ55" s="385"/>
    </row>
    <row r="56" spans="1:74" ht="10" x14ac:dyDescent="0.2">
      <c r="BD56" s="281"/>
      <c r="BE56" s="281"/>
      <c r="BF56" s="281"/>
      <c r="BK56" s="281"/>
      <c r="BL56" s="281"/>
      <c r="BM56" s="281"/>
      <c r="BN56" s="281"/>
      <c r="BO56" s="281"/>
      <c r="BP56" s="281"/>
      <c r="BQ56" s="281"/>
      <c r="BR56" s="281"/>
      <c r="BS56" s="281"/>
      <c r="BT56" s="281"/>
      <c r="BU56" s="281"/>
      <c r="BV56" s="281"/>
    </row>
    <row r="57" spans="1:74" ht="10" x14ac:dyDescent="0.2">
      <c r="BD57" s="281"/>
      <c r="BE57" s="281"/>
      <c r="BF57" s="281"/>
      <c r="BK57" s="281"/>
      <c r="BL57" s="281"/>
      <c r="BM57" s="281"/>
      <c r="BN57" s="281"/>
      <c r="BO57" s="281"/>
      <c r="BP57" s="281"/>
      <c r="BQ57" s="281"/>
      <c r="BR57" s="281"/>
      <c r="BS57" s="281"/>
      <c r="BT57" s="281"/>
      <c r="BU57" s="281"/>
      <c r="BV57" s="281"/>
    </row>
    <row r="58" spans="1:74" ht="10" x14ac:dyDescent="0.2">
      <c r="BD58" s="281"/>
      <c r="BE58" s="281"/>
      <c r="BF58" s="281"/>
      <c r="BK58" s="281"/>
      <c r="BL58" s="281"/>
      <c r="BM58" s="281"/>
      <c r="BN58" s="281"/>
      <c r="BO58" s="281"/>
      <c r="BP58" s="281"/>
      <c r="BQ58" s="281"/>
      <c r="BR58" s="281"/>
      <c r="BS58" s="281"/>
      <c r="BT58" s="281"/>
      <c r="BU58" s="281"/>
      <c r="BV58" s="281"/>
    </row>
    <row r="59" spans="1:74" ht="10" x14ac:dyDescent="0.2">
      <c r="BD59" s="281"/>
      <c r="BE59" s="281"/>
      <c r="BF59" s="281"/>
      <c r="BK59" s="281"/>
      <c r="BL59" s="281"/>
      <c r="BM59" s="281"/>
      <c r="BN59" s="281"/>
      <c r="BO59" s="281"/>
      <c r="BP59" s="281"/>
      <c r="BQ59" s="281"/>
      <c r="BR59" s="281"/>
      <c r="BS59" s="281"/>
      <c r="BT59" s="281"/>
      <c r="BU59" s="281"/>
      <c r="BV59" s="281"/>
    </row>
    <row r="60" spans="1:74" ht="10" x14ac:dyDescent="0.2">
      <c r="BD60" s="281"/>
      <c r="BE60" s="281"/>
      <c r="BF60" s="281"/>
      <c r="BK60" s="281"/>
      <c r="BL60" s="281"/>
      <c r="BM60" s="281"/>
      <c r="BN60" s="281"/>
      <c r="BO60" s="281"/>
      <c r="BP60" s="281"/>
      <c r="BQ60" s="281"/>
      <c r="BR60" s="281"/>
      <c r="BS60" s="281"/>
      <c r="BT60" s="281"/>
      <c r="BU60" s="281"/>
      <c r="BV60" s="281"/>
    </row>
    <row r="61" spans="1:74" ht="10" x14ac:dyDescent="0.2">
      <c r="BD61" s="281"/>
      <c r="BE61" s="281"/>
      <c r="BF61" s="281"/>
      <c r="BK61" s="281"/>
      <c r="BL61" s="281"/>
      <c r="BM61" s="281"/>
      <c r="BN61" s="281"/>
      <c r="BO61" s="281"/>
      <c r="BP61" s="281"/>
      <c r="BQ61" s="281"/>
      <c r="BR61" s="281"/>
      <c r="BS61" s="281"/>
      <c r="BT61" s="281"/>
      <c r="BU61" s="281"/>
      <c r="BV61" s="281"/>
    </row>
    <row r="62" spans="1:74" ht="10" x14ac:dyDescent="0.2">
      <c r="BD62" s="281"/>
      <c r="BE62" s="281"/>
      <c r="BF62" s="281"/>
      <c r="BK62" s="281"/>
      <c r="BL62" s="281"/>
      <c r="BM62" s="281"/>
      <c r="BN62" s="281"/>
      <c r="BO62" s="281"/>
      <c r="BP62" s="281"/>
      <c r="BQ62" s="281"/>
      <c r="BR62" s="281"/>
      <c r="BS62" s="281"/>
      <c r="BT62" s="281"/>
      <c r="BU62" s="281"/>
      <c r="BV62" s="281"/>
    </row>
    <row r="63" spans="1:74" ht="10" x14ac:dyDescent="0.2">
      <c r="BD63" s="281"/>
      <c r="BE63" s="281"/>
      <c r="BF63" s="281"/>
      <c r="BK63" s="281"/>
      <c r="BL63" s="281"/>
      <c r="BM63" s="281"/>
      <c r="BN63" s="281"/>
      <c r="BO63" s="281"/>
      <c r="BP63" s="281"/>
      <c r="BQ63" s="281"/>
      <c r="BR63" s="281"/>
      <c r="BS63" s="281"/>
      <c r="BT63" s="281"/>
      <c r="BU63" s="281"/>
      <c r="BV63" s="281"/>
    </row>
    <row r="64" spans="1:74" ht="10" x14ac:dyDescent="0.2">
      <c r="BD64" s="281"/>
      <c r="BE64" s="281"/>
      <c r="BF64" s="281"/>
      <c r="BK64" s="281"/>
      <c r="BL64" s="281"/>
      <c r="BM64" s="281"/>
      <c r="BN64" s="281"/>
      <c r="BO64" s="281"/>
      <c r="BP64" s="281"/>
      <c r="BQ64" s="281"/>
      <c r="BR64" s="281"/>
      <c r="BS64" s="281"/>
      <c r="BT64" s="281"/>
      <c r="BU64" s="281"/>
      <c r="BV64" s="281"/>
    </row>
    <row r="65" spans="56:74" ht="10" x14ac:dyDescent="0.2">
      <c r="BD65" s="281"/>
      <c r="BE65" s="281"/>
      <c r="BF65" s="281"/>
      <c r="BK65" s="281"/>
      <c r="BL65" s="281"/>
      <c r="BM65" s="281"/>
      <c r="BN65" s="281"/>
      <c r="BO65" s="281"/>
      <c r="BP65" s="281"/>
      <c r="BQ65" s="281"/>
      <c r="BR65" s="281"/>
      <c r="BS65" s="281"/>
      <c r="BT65" s="281"/>
      <c r="BU65" s="281"/>
      <c r="BV65" s="281"/>
    </row>
    <row r="66" spans="56:74" x14ac:dyDescent="0.25">
      <c r="BK66" s="281"/>
      <c r="BL66" s="281"/>
      <c r="BM66" s="281"/>
      <c r="BN66" s="281"/>
      <c r="BO66" s="281"/>
      <c r="BP66" s="281"/>
      <c r="BQ66" s="281"/>
      <c r="BR66" s="281"/>
      <c r="BS66" s="281"/>
      <c r="BT66" s="281"/>
      <c r="BU66" s="281"/>
      <c r="BV66" s="281"/>
    </row>
    <row r="67" spans="56:74" x14ac:dyDescent="0.25">
      <c r="BK67" s="281"/>
      <c r="BL67" s="281"/>
      <c r="BM67" s="281"/>
      <c r="BN67" s="281"/>
      <c r="BO67" s="281"/>
      <c r="BP67" s="281"/>
      <c r="BQ67" s="281"/>
      <c r="BR67" s="281"/>
      <c r="BS67" s="281"/>
      <c r="BT67" s="281"/>
      <c r="BU67" s="281"/>
      <c r="BV67" s="281"/>
    </row>
    <row r="68" spans="56:74" x14ac:dyDescent="0.25">
      <c r="BK68" s="281"/>
      <c r="BL68" s="281"/>
      <c r="BM68" s="281"/>
      <c r="BN68" s="281"/>
      <c r="BO68" s="281"/>
      <c r="BP68" s="281"/>
      <c r="BQ68" s="281"/>
      <c r="BR68" s="281"/>
      <c r="BS68" s="281"/>
      <c r="BT68" s="281"/>
      <c r="BU68" s="281"/>
      <c r="BV68" s="281"/>
    </row>
    <row r="69" spans="56:74" x14ac:dyDescent="0.25">
      <c r="BK69" s="281"/>
      <c r="BL69" s="281"/>
      <c r="BM69" s="281"/>
      <c r="BN69" s="281"/>
      <c r="BO69" s="281"/>
      <c r="BP69" s="281"/>
      <c r="BQ69" s="281"/>
      <c r="BR69" s="281"/>
      <c r="BS69" s="281"/>
      <c r="BT69" s="281"/>
      <c r="BU69" s="281"/>
      <c r="BV69" s="281"/>
    </row>
    <row r="70" spans="56:74" x14ac:dyDescent="0.25">
      <c r="BK70" s="281"/>
      <c r="BL70" s="281"/>
      <c r="BM70" s="281"/>
      <c r="BN70" s="281"/>
      <c r="BO70" s="281"/>
      <c r="BP70" s="281"/>
      <c r="BQ70" s="281"/>
      <c r="BR70" s="281"/>
      <c r="BS70" s="281"/>
      <c r="BT70" s="281"/>
      <c r="BU70" s="281"/>
      <c r="BV70" s="281"/>
    </row>
    <row r="71" spans="56:74" x14ac:dyDescent="0.25">
      <c r="BK71" s="281"/>
      <c r="BL71" s="281"/>
      <c r="BM71" s="281"/>
      <c r="BN71" s="281"/>
      <c r="BO71" s="281"/>
      <c r="BP71" s="281"/>
      <c r="BQ71" s="281"/>
      <c r="BR71" s="281"/>
      <c r="BS71" s="281"/>
      <c r="BT71" s="281"/>
      <c r="BU71" s="281"/>
      <c r="BV71" s="281"/>
    </row>
    <row r="72" spans="56:74" x14ac:dyDescent="0.25">
      <c r="BK72" s="281"/>
      <c r="BL72" s="281"/>
      <c r="BM72" s="281"/>
      <c r="BN72" s="281"/>
      <c r="BO72" s="281"/>
      <c r="BP72" s="281"/>
      <c r="BQ72" s="281"/>
      <c r="BR72" s="281"/>
      <c r="BS72" s="281"/>
      <c r="BT72" s="281"/>
      <c r="BU72" s="281"/>
      <c r="BV72" s="281"/>
    </row>
    <row r="73" spans="56:74" x14ac:dyDescent="0.25">
      <c r="BK73" s="281"/>
      <c r="BL73" s="281"/>
      <c r="BM73" s="281"/>
      <c r="BN73" s="281"/>
      <c r="BO73" s="281"/>
      <c r="BP73" s="281"/>
      <c r="BQ73" s="281"/>
      <c r="BR73" s="281"/>
      <c r="BS73" s="281"/>
      <c r="BT73" s="281"/>
      <c r="BU73" s="281"/>
      <c r="BV73" s="281"/>
    </row>
    <row r="74" spans="56:74" x14ac:dyDescent="0.25">
      <c r="BK74" s="281"/>
      <c r="BL74" s="281"/>
      <c r="BM74" s="281"/>
      <c r="BN74" s="281"/>
      <c r="BO74" s="281"/>
      <c r="BP74" s="281"/>
      <c r="BQ74" s="281"/>
      <c r="BR74" s="281"/>
      <c r="BS74" s="281"/>
      <c r="BT74" s="281"/>
      <c r="BU74" s="281"/>
      <c r="BV74" s="281"/>
    </row>
    <row r="75" spans="56:74" x14ac:dyDescent="0.25">
      <c r="BK75" s="281"/>
      <c r="BL75" s="281"/>
      <c r="BM75" s="281"/>
      <c r="BN75" s="281"/>
      <c r="BO75" s="281"/>
      <c r="BP75" s="281"/>
      <c r="BQ75" s="281"/>
      <c r="BR75" s="281"/>
      <c r="BS75" s="281"/>
      <c r="BT75" s="281"/>
      <c r="BU75" s="281"/>
      <c r="BV75" s="281"/>
    </row>
    <row r="76" spans="56:74" x14ac:dyDescent="0.25">
      <c r="BK76" s="281"/>
      <c r="BL76" s="281"/>
      <c r="BM76" s="281"/>
      <c r="BN76" s="281"/>
      <c r="BO76" s="281"/>
      <c r="BP76" s="281"/>
      <c r="BQ76" s="281"/>
      <c r="BR76" s="281"/>
      <c r="BS76" s="281"/>
      <c r="BT76" s="281"/>
      <c r="BU76" s="281"/>
      <c r="BV76" s="281"/>
    </row>
    <row r="77" spans="56:74" x14ac:dyDescent="0.25">
      <c r="BK77" s="281"/>
      <c r="BL77" s="281"/>
      <c r="BM77" s="281"/>
      <c r="BN77" s="281"/>
      <c r="BO77" s="281"/>
      <c r="BP77" s="281"/>
      <c r="BQ77" s="281"/>
      <c r="BR77" s="281"/>
      <c r="BS77" s="281"/>
      <c r="BT77" s="281"/>
      <c r="BU77" s="281"/>
      <c r="BV77" s="281"/>
    </row>
    <row r="78" spans="56:74" x14ac:dyDescent="0.25">
      <c r="BK78" s="281"/>
      <c r="BL78" s="281"/>
      <c r="BM78" s="281"/>
      <c r="BN78" s="281"/>
      <c r="BO78" s="281"/>
      <c r="BP78" s="281"/>
      <c r="BQ78" s="281"/>
      <c r="BR78" s="281"/>
      <c r="BS78" s="281"/>
      <c r="BT78" s="281"/>
      <c r="BU78" s="281"/>
      <c r="BV78" s="281"/>
    </row>
    <row r="79" spans="56:74" x14ac:dyDescent="0.25">
      <c r="BK79" s="281"/>
      <c r="BL79" s="281"/>
      <c r="BM79" s="281"/>
      <c r="BN79" s="281"/>
      <c r="BO79" s="281"/>
      <c r="BP79" s="281"/>
      <c r="BQ79" s="281"/>
      <c r="BR79" s="281"/>
      <c r="BS79" s="281"/>
      <c r="BT79" s="281"/>
      <c r="BU79" s="281"/>
      <c r="BV79" s="281"/>
    </row>
    <row r="80" spans="56:74" x14ac:dyDescent="0.25">
      <c r="BK80" s="281"/>
      <c r="BL80" s="281"/>
      <c r="BM80" s="281"/>
      <c r="BN80" s="281"/>
      <c r="BO80" s="281"/>
      <c r="BP80" s="281"/>
      <c r="BQ80" s="281"/>
      <c r="BR80" s="281"/>
      <c r="BS80" s="281"/>
      <c r="BT80" s="281"/>
      <c r="BU80" s="281"/>
      <c r="BV80" s="281"/>
    </row>
    <row r="81" spans="63:74" x14ac:dyDescent="0.25">
      <c r="BK81" s="281"/>
      <c r="BL81" s="281"/>
      <c r="BM81" s="281"/>
      <c r="BN81" s="281"/>
      <c r="BO81" s="281"/>
      <c r="BP81" s="281"/>
      <c r="BQ81" s="281"/>
      <c r="BR81" s="281"/>
      <c r="BS81" s="281"/>
      <c r="BT81" s="281"/>
      <c r="BU81" s="281"/>
      <c r="BV81" s="281"/>
    </row>
    <row r="82" spans="63:74" x14ac:dyDescent="0.25">
      <c r="BK82" s="281"/>
      <c r="BL82" s="281"/>
      <c r="BM82" s="281"/>
      <c r="BN82" s="281"/>
      <c r="BO82" s="281"/>
      <c r="BP82" s="281"/>
      <c r="BQ82" s="281"/>
      <c r="BR82" s="281"/>
      <c r="BS82" s="281"/>
      <c r="BT82" s="281"/>
      <c r="BU82" s="281"/>
      <c r="BV82" s="281"/>
    </row>
    <row r="83" spans="63:74" x14ac:dyDescent="0.25">
      <c r="BK83" s="281"/>
      <c r="BL83" s="281"/>
      <c r="BM83" s="281"/>
      <c r="BN83" s="281"/>
      <c r="BO83" s="281"/>
      <c r="BP83" s="281"/>
      <c r="BQ83" s="281"/>
      <c r="BR83" s="281"/>
      <c r="BS83" s="281"/>
      <c r="BT83" s="281"/>
      <c r="BU83" s="281"/>
      <c r="BV83" s="281"/>
    </row>
    <row r="84" spans="63:74" x14ac:dyDescent="0.25">
      <c r="BK84" s="281"/>
      <c r="BL84" s="281"/>
      <c r="BM84" s="281"/>
      <c r="BN84" s="281"/>
      <c r="BO84" s="281"/>
      <c r="BP84" s="281"/>
      <c r="BQ84" s="281"/>
      <c r="BR84" s="281"/>
      <c r="BS84" s="281"/>
      <c r="BT84" s="281"/>
      <c r="BU84" s="281"/>
      <c r="BV84" s="281"/>
    </row>
    <row r="85" spans="63:74" x14ac:dyDescent="0.25">
      <c r="BK85" s="281"/>
      <c r="BL85" s="281"/>
      <c r="BM85" s="281"/>
      <c r="BN85" s="281"/>
      <c r="BO85" s="281"/>
      <c r="BP85" s="281"/>
      <c r="BQ85" s="281"/>
      <c r="BR85" s="281"/>
      <c r="BS85" s="281"/>
      <c r="BT85" s="281"/>
      <c r="BU85" s="281"/>
      <c r="BV85" s="281"/>
    </row>
    <row r="86" spans="63:74" x14ac:dyDescent="0.25">
      <c r="BK86" s="281"/>
      <c r="BL86" s="281"/>
      <c r="BM86" s="281"/>
      <c r="BN86" s="281"/>
      <c r="BO86" s="281"/>
      <c r="BP86" s="281"/>
      <c r="BQ86" s="281"/>
      <c r="BR86" s="281"/>
      <c r="BS86" s="281"/>
      <c r="BT86" s="281"/>
      <c r="BU86" s="281"/>
      <c r="BV86" s="281"/>
    </row>
    <row r="87" spans="63:74" x14ac:dyDescent="0.25">
      <c r="BK87" s="281"/>
      <c r="BL87" s="281"/>
      <c r="BM87" s="281"/>
      <c r="BN87" s="281"/>
      <c r="BO87" s="281"/>
      <c r="BP87" s="281"/>
      <c r="BQ87" s="281"/>
      <c r="BR87" s="281"/>
      <c r="BS87" s="281"/>
      <c r="BT87" s="281"/>
      <c r="BU87" s="281"/>
      <c r="BV87" s="281"/>
    </row>
    <row r="88" spans="63:74" x14ac:dyDescent="0.25">
      <c r="BK88" s="281"/>
      <c r="BL88" s="281"/>
      <c r="BM88" s="281"/>
      <c r="BN88" s="281"/>
      <c r="BO88" s="281"/>
      <c r="BP88" s="281"/>
      <c r="BQ88" s="281"/>
      <c r="BR88" s="281"/>
      <c r="BS88" s="281"/>
      <c r="BT88" s="281"/>
      <c r="BU88" s="281"/>
      <c r="BV88" s="281"/>
    </row>
    <row r="89" spans="63:74" x14ac:dyDescent="0.25">
      <c r="BK89" s="281"/>
      <c r="BL89" s="281"/>
      <c r="BM89" s="281"/>
      <c r="BN89" s="281"/>
      <c r="BO89" s="281"/>
      <c r="BP89" s="281"/>
      <c r="BQ89" s="281"/>
      <c r="BR89" s="281"/>
      <c r="BS89" s="281"/>
      <c r="BT89" s="281"/>
      <c r="BU89" s="281"/>
      <c r="BV89" s="281"/>
    </row>
    <row r="90" spans="63:74" x14ac:dyDescent="0.25">
      <c r="BK90" s="281"/>
      <c r="BL90" s="281"/>
      <c r="BM90" s="281"/>
      <c r="BN90" s="281"/>
      <c r="BO90" s="281"/>
      <c r="BP90" s="281"/>
      <c r="BQ90" s="281"/>
      <c r="BR90" s="281"/>
      <c r="BS90" s="281"/>
      <c r="BT90" s="281"/>
      <c r="BU90" s="281"/>
      <c r="BV90" s="281"/>
    </row>
    <row r="91" spans="63:74" x14ac:dyDescent="0.25">
      <c r="BK91" s="281"/>
      <c r="BL91" s="281"/>
      <c r="BM91" s="281"/>
      <c r="BN91" s="281"/>
      <c r="BO91" s="281"/>
      <c r="BP91" s="281"/>
      <c r="BQ91" s="281"/>
      <c r="BR91" s="281"/>
      <c r="BS91" s="281"/>
      <c r="BT91" s="281"/>
      <c r="BU91" s="281"/>
      <c r="BV91" s="281"/>
    </row>
    <row r="92" spans="63:74" x14ac:dyDescent="0.25">
      <c r="BK92" s="281"/>
      <c r="BL92" s="281"/>
      <c r="BM92" s="281"/>
      <c r="BN92" s="281"/>
      <c r="BO92" s="281"/>
      <c r="BP92" s="281"/>
      <c r="BQ92" s="281"/>
      <c r="BR92" s="281"/>
      <c r="BS92" s="281"/>
      <c r="BT92" s="281"/>
      <c r="BU92" s="281"/>
      <c r="BV92" s="281"/>
    </row>
    <row r="93" spans="63:74" x14ac:dyDescent="0.25">
      <c r="BK93" s="281"/>
      <c r="BL93" s="281"/>
      <c r="BM93" s="281"/>
      <c r="BN93" s="281"/>
      <c r="BO93" s="281"/>
      <c r="BP93" s="281"/>
      <c r="BQ93" s="281"/>
      <c r="BR93" s="281"/>
      <c r="BS93" s="281"/>
      <c r="BT93" s="281"/>
      <c r="BU93" s="281"/>
      <c r="BV93" s="281"/>
    </row>
    <row r="94" spans="63:74" x14ac:dyDescent="0.25">
      <c r="BK94" s="281"/>
      <c r="BL94" s="281"/>
      <c r="BM94" s="281"/>
      <c r="BN94" s="281"/>
      <c r="BO94" s="281"/>
      <c r="BP94" s="281"/>
      <c r="BQ94" s="281"/>
      <c r="BR94" s="281"/>
      <c r="BS94" s="281"/>
      <c r="BT94" s="281"/>
      <c r="BU94" s="281"/>
      <c r="BV94" s="281"/>
    </row>
    <row r="95" spans="63:74" x14ac:dyDescent="0.25">
      <c r="BK95" s="281"/>
      <c r="BL95" s="281"/>
      <c r="BM95" s="281"/>
      <c r="BN95" s="281"/>
      <c r="BO95" s="281"/>
      <c r="BP95" s="281"/>
      <c r="BQ95" s="281"/>
      <c r="BR95" s="281"/>
      <c r="BS95" s="281"/>
      <c r="BT95" s="281"/>
      <c r="BU95" s="281"/>
      <c r="BV95" s="281"/>
    </row>
    <row r="96" spans="63:74" x14ac:dyDescent="0.25">
      <c r="BK96" s="281"/>
      <c r="BL96" s="281"/>
      <c r="BM96" s="281"/>
      <c r="BN96" s="281"/>
      <c r="BO96" s="281"/>
      <c r="BP96" s="281"/>
      <c r="BQ96" s="281"/>
      <c r="BR96" s="281"/>
      <c r="BS96" s="281"/>
      <c r="BT96" s="281"/>
      <c r="BU96" s="281"/>
      <c r="BV96" s="281"/>
    </row>
    <row r="97" spans="63:74" x14ac:dyDescent="0.25">
      <c r="BK97" s="281"/>
      <c r="BL97" s="281"/>
      <c r="BM97" s="281"/>
      <c r="BN97" s="281"/>
      <c r="BO97" s="281"/>
      <c r="BP97" s="281"/>
      <c r="BQ97" s="281"/>
      <c r="BR97" s="281"/>
      <c r="BS97" s="281"/>
      <c r="BT97" s="281"/>
      <c r="BU97" s="281"/>
      <c r="BV97" s="281"/>
    </row>
    <row r="98" spans="63:74" x14ac:dyDescent="0.25">
      <c r="BK98" s="281"/>
      <c r="BL98" s="281"/>
      <c r="BM98" s="281"/>
      <c r="BN98" s="281"/>
      <c r="BO98" s="281"/>
      <c r="BP98" s="281"/>
      <c r="BQ98" s="281"/>
      <c r="BR98" s="281"/>
      <c r="BS98" s="281"/>
      <c r="BT98" s="281"/>
      <c r="BU98" s="281"/>
      <c r="BV98" s="281"/>
    </row>
    <row r="99" spans="63:74" x14ac:dyDescent="0.25">
      <c r="BK99" s="281"/>
      <c r="BL99" s="281"/>
      <c r="BM99" s="281"/>
      <c r="BN99" s="281"/>
      <c r="BO99" s="281"/>
      <c r="BP99" s="281"/>
      <c r="BQ99" s="281"/>
      <c r="BR99" s="281"/>
      <c r="BS99" s="281"/>
      <c r="BT99" s="281"/>
      <c r="BU99" s="281"/>
      <c r="BV99" s="281"/>
    </row>
    <row r="100" spans="63:74" x14ac:dyDescent="0.25">
      <c r="BK100" s="281"/>
      <c r="BL100" s="281"/>
      <c r="BM100" s="281"/>
      <c r="BN100" s="281"/>
      <c r="BO100" s="281"/>
      <c r="BP100" s="281"/>
      <c r="BQ100" s="281"/>
      <c r="BR100" s="281"/>
      <c r="BS100" s="281"/>
      <c r="BT100" s="281"/>
      <c r="BU100" s="281"/>
      <c r="BV100" s="281"/>
    </row>
    <row r="101" spans="63:74" x14ac:dyDescent="0.25">
      <c r="BK101" s="281"/>
      <c r="BL101" s="281"/>
      <c r="BM101" s="281"/>
      <c r="BN101" s="281"/>
      <c r="BO101" s="281"/>
      <c r="BP101" s="281"/>
      <c r="BQ101" s="281"/>
      <c r="BR101" s="281"/>
      <c r="BS101" s="281"/>
      <c r="BT101" s="281"/>
      <c r="BU101" s="281"/>
      <c r="BV101" s="281"/>
    </row>
    <row r="102" spans="63:74" x14ac:dyDescent="0.25">
      <c r="BK102" s="281"/>
      <c r="BL102" s="281"/>
      <c r="BM102" s="281"/>
      <c r="BN102" s="281"/>
      <c r="BO102" s="281"/>
      <c r="BP102" s="281"/>
      <c r="BQ102" s="281"/>
      <c r="BR102" s="281"/>
      <c r="BS102" s="281"/>
      <c r="BT102" s="281"/>
      <c r="BU102" s="281"/>
      <c r="BV102" s="281"/>
    </row>
    <row r="103" spans="63:74" x14ac:dyDescent="0.25">
      <c r="BK103" s="281"/>
      <c r="BL103" s="281"/>
      <c r="BM103" s="281"/>
      <c r="BN103" s="281"/>
      <c r="BO103" s="281"/>
      <c r="BP103" s="281"/>
      <c r="BQ103" s="281"/>
      <c r="BR103" s="281"/>
      <c r="BS103" s="281"/>
      <c r="BT103" s="281"/>
      <c r="BU103" s="281"/>
      <c r="BV103" s="281"/>
    </row>
    <row r="104" spans="63:74" x14ac:dyDescent="0.25">
      <c r="BK104" s="281"/>
      <c r="BL104" s="281"/>
      <c r="BM104" s="281"/>
      <c r="BN104" s="281"/>
      <c r="BO104" s="281"/>
      <c r="BP104" s="281"/>
      <c r="BQ104" s="281"/>
      <c r="BR104" s="281"/>
      <c r="BS104" s="281"/>
      <c r="BT104" s="281"/>
      <c r="BU104" s="281"/>
      <c r="BV104" s="281"/>
    </row>
    <row r="105" spans="63:74" x14ac:dyDescent="0.25">
      <c r="BK105" s="281"/>
      <c r="BL105" s="281"/>
      <c r="BM105" s="281"/>
      <c r="BN105" s="281"/>
      <c r="BO105" s="281"/>
      <c r="BP105" s="281"/>
      <c r="BQ105" s="281"/>
      <c r="BR105" s="281"/>
      <c r="BS105" s="281"/>
      <c r="BT105" s="281"/>
      <c r="BU105" s="281"/>
      <c r="BV105" s="281"/>
    </row>
    <row r="106" spans="63:74" x14ac:dyDescent="0.25">
      <c r="BK106" s="281"/>
      <c r="BL106" s="281"/>
      <c r="BM106" s="281"/>
      <c r="BN106" s="281"/>
      <c r="BO106" s="281"/>
      <c r="BP106" s="281"/>
      <c r="BQ106" s="281"/>
      <c r="BR106" s="281"/>
      <c r="BS106" s="281"/>
      <c r="BT106" s="281"/>
      <c r="BU106" s="281"/>
      <c r="BV106" s="281"/>
    </row>
    <row r="107" spans="63:74" x14ac:dyDescent="0.25">
      <c r="BK107" s="281"/>
      <c r="BL107" s="281"/>
      <c r="BM107" s="281"/>
      <c r="BN107" s="281"/>
      <c r="BO107" s="281"/>
      <c r="BP107" s="281"/>
      <c r="BQ107" s="281"/>
      <c r="BR107" s="281"/>
      <c r="BS107" s="281"/>
      <c r="BT107" s="281"/>
      <c r="BU107" s="281"/>
      <c r="BV107" s="281"/>
    </row>
    <row r="108" spans="63:74" x14ac:dyDescent="0.25">
      <c r="BK108" s="281"/>
      <c r="BL108" s="281"/>
      <c r="BM108" s="281"/>
      <c r="BN108" s="281"/>
      <c r="BO108" s="281"/>
      <c r="BP108" s="281"/>
      <c r="BQ108" s="281"/>
      <c r="BR108" s="281"/>
      <c r="BS108" s="281"/>
      <c r="BT108" s="281"/>
      <c r="BU108" s="281"/>
      <c r="BV108" s="281"/>
    </row>
    <row r="109" spans="63:74" x14ac:dyDescent="0.25">
      <c r="BK109" s="281"/>
      <c r="BL109" s="281"/>
      <c r="BM109" s="281"/>
      <c r="BN109" s="281"/>
      <c r="BO109" s="281"/>
      <c r="BP109" s="281"/>
      <c r="BQ109" s="281"/>
      <c r="BR109" s="281"/>
      <c r="BS109" s="281"/>
      <c r="BT109" s="281"/>
      <c r="BU109" s="281"/>
      <c r="BV109" s="281"/>
    </row>
    <row r="110" spans="63:74" x14ac:dyDescent="0.25">
      <c r="BK110" s="281"/>
      <c r="BL110" s="281"/>
      <c r="BM110" s="281"/>
      <c r="BN110" s="281"/>
      <c r="BO110" s="281"/>
      <c r="BP110" s="281"/>
      <c r="BQ110" s="281"/>
      <c r="BR110" s="281"/>
      <c r="BS110" s="281"/>
      <c r="BT110" s="281"/>
      <c r="BU110" s="281"/>
      <c r="BV110" s="281"/>
    </row>
    <row r="111" spans="63:74" x14ac:dyDescent="0.25">
      <c r="BK111" s="281"/>
      <c r="BL111" s="281"/>
      <c r="BM111" s="281"/>
      <c r="BN111" s="281"/>
      <c r="BO111" s="281"/>
      <c r="BP111" s="281"/>
      <c r="BQ111" s="281"/>
      <c r="BR111" s="281"/>
      <c r="BS111" s="281"/>
      <c r="BT111" s="281"/>
      <c r="BU111" s="281"/>
      <c r="BV111" s="281"/>
    </row>
    <row r="112" spans="63:74" x14ac:dyDescent="0.25">
      <c r="BK112" s="281"/>
      <c r="BL112" s="281"/>
      <c r="BM112" s="281"/>
      <c r="BN112" s="281"/>
      <c r="BO112" s="281"/>
      <c r="BP112" s="281"/>
      <c r="BQ112" s="281"/>
      <c r="BR112" s="281"/>
      <c r="BS112" s="281"/>
      <c r="BT112" s="281"/>
      <c r="BU112" s="281"/>
      <c r="BV112" s="281"/>
    </row>
    <row r="113" spans="63:74" x14ac:dyDescent="0.25">
      <c r="BK113" s="281"/>
      <c r="BL113" s="281"/>
      <c r="BM113" s="281"/>
      <c r="BN113" s="281"/>
      <c r="BO113" s="281"/>
      <c r="BP113" s="281"/>
      <c r="BQ113" s="281"/>
      <c r="BR113" s="281"/>
      <c r="BS113" s="281"/>
      <c r="BT113" s="281"/>
      <c r="BU113" s="281"/>
      <c r="BV113" s="281"/>
    </row>
    <row r="114" spans="63:74" x14ac:dyDescent="0.25">
      <c r="BK114" s="281"/>
      <c r="BL114" s="281"/>
      <c r="BM114" s="281"/>
      <c r="BN114" s="281"/>
      <c r="BO114" s="281"/>
      <c r="BP114" s="281"/>
      <c r="BQ114" s="281"/>
      <c r="BR114" s="281"/>
      <c r="BS114" s="281"/>
      <c r="BT114" s="281"/>
      <c r="BU114" s="281"/>
      <c r="BV114" s="281"/>
    </row>
    <row r="115" spans="63:74" x14ac:dyDescent="0.25">
      <c r="BK115" s="281"/>
      <c r="BL115" s="281"/>
      <c r="BM115" s="281"/>
      <c r="BN115" s="281"/>
      <c r="BO115" s="281"/>
      <c r="BP115" s="281"/>
      <c r="BQ115" s="281"/>
      <c r="BR115" s="281"/>
      <c r="BS115" s="281"/>
      <c r="BT115" s="281"/>
      <c r="BU115" s="281"/>
      <c r="BV115" s="281"/>
    </row>
    <row r="116" spans="63:74" x14ac:dyDescent="0.25">
      <c r="BK116" s="281"/>
      <c r="BL116" s="281"/>
      <c r="BM116" s="281"/>
      <c r="BN116" s="281"/>
      <c r="BO116" s="281"/>
      <c r="BP116" s="281"/>
      <c r="BQ116" s="281"/>
      <c r="BR116" s="281"/>
      <c r="BS116" s="281"/>
      <c r="BT116" s="281"/>
      <c r="BU116" s="281"/>
      <c r="BV116" s="281"/>
    </row>
    <row r="117" spans="63:74" x14ac:dyDescent="0.25">
      <c r="BK117" s="281"/>
      <c r="BL117" s="281"/>
      <c r="BM117" s="281"/>
      <c r="BN117" s="281"/>
      <c r="BO117" s="281"/>
      <c r="BP117" s="281"/>
      <c r="BQ117" s="281"/>
      <c r="BR117" s="281"/>
      <c r="BS117" s="281"/>
      <c r="BT117" s="281"/>
      <c r="BU117" s="281"/>
      <c r="BV117" s="281"/>
    </row>
    <row r="118" spans="63:74" x14ac:dyDescent="0.25">
      <c r="BK118" s="281"/>
      <c r="BL118" s="281"/>
      <c r="BM118" s="281"/>
      <c r="BN118" s="281"/>
      <c r="BO118" s="281"/>
      <c r="BP118" s="281"/>
      <c r="BQ118" s="281"/>
      <c r="BR118" s="281"/>
      <c r="BS118" s="281"/>
      <c r="BT118" s="281"/>
      <c r="BU118" s="281"/>
      <c r="BV118" s="281"/>
    </row>
    <row r="119" spans="63:74" x14ac:dyDescent="0.25">
      <c r="BK119" s="281"/>
      <c r="BL119" s="281"/>
      <c r="BM119" s="281"/>
      <c r="BN119" s="281"/>
      <c r="BO119" s="281"/>
      <c r="BP119" s="281"/>
      <c r="BQ119" s="281"/>
      <c r="BR119" s="281"/>
      <c r="BS119" s="281"/>
      <c r="BT119" s="281"/>
      <c r="BU119" s="281"/>
      <c r="BV119" s="281"/>
    </row>
    <row r="120" spans="63:74" x14ac:dyDescent="0.25">
      <c r="BK120" s="281"/>
      <c r="BL120" s="281"/>
      <c r="BM120" s="281"/>
      <c r="BN120" s="281"/>
      <c r="BO120" s="281"/>
      <c r="BP120" s="281"/>
      <c r="BQ120" s="281"/>
      <c r="BR120" s="281"/>
      <c r="BS120" s="281"/>
      <c r="BT120" s="281"/>
      <c r="BU120" s="281"/>
      <c r="BV120" s="281"/>
    </row>
    <row r="121" spans="63:74" x14ac:dyDescent="0.25">
      <c r="BK121" s="281"/>
      <c r="BL121" s="281"/>
      <c r="BM121" s="281"/>
      <c r="BN121" s="281"/>
      <c r="BO121" s="281"/>
      <c r="BP121" s="281"/>
      <c r="BQ121" s="281"/>
      <c r="BR121" s="281"/>
      <c r="BS121" s="281"/>
      <c r="BT121" s="281"/>
      <c r="BU121" s="281"/>
      <c r="BV121" s="281"/>
    </row>
    <row r="122" spans="63:74" x14ac:dyDescent="0.25">
      <c r="BK122" s="281"/>
      <c r="BL122" s="281"/>
      <c r="BM122" s="281"/>
      <c r="BN122" s="281"/>
      <c r="BO122" s="281"/>
      <c r="BP122" s="281"/>
      <c r="BQ122" s="281"/>
      <c r="BR122" s="281"/>
      <c r="BS122" s="281"/>
      <c r="BT122" s="281"/>
      <c r="BU122" s="281"/>
      <c r="BV122" s="281"/>
    </row>
    <row r="123" spans="63:74" x14ac:dyDescent="0.25">
      <c r="BK123" s="281"/>
      <c r="BL123" s="281"/>
      <c r="BM123" s="281"/>
      <c r="BN123" s="281"/>
      <c r="BO123" s="281"/>
      <c r="BP123" s="281"/>
      <c r="BQ123" s="281"/>
      <c r="BR123" s="281"/>
      <c r="BS123" s="281"/>
      <c r="BT123" s="281"/>
      <c r="BU123" s="281"/>
      <c r="BV123" s="281"/>
    </row>
    <row r="124" spans="63:74" x14ac:dyDescent="0.25">
      <c r="BK124" s="281"/>
      <c r="BL124" s="281"/>
      <c r="BM124" s="281"/>
      <c r="BN124" s="281"/>
      <c r="BO124" s="281"/>
      <c r="BP124" s="281"/>
      <c r="BQ124" s="281"/>
      <c r="BR124" s="281"/>
      <c r="BS124" s="281"/>
      <c r="BT124" s="281"/>
      <c r="BU124" s="281"/>
      <c r="BV124" s="281"/>
    </row>
    <row r="125" spans="63:74" x14ac:dyDescent="0.25">
      <c r="BK125" s="281"/>
      <c r="BL125" s="281"/>
      <c r="BM125" s="281"/>
      <c r="BN125" s="281"/>
      <c r="BO125" s="281"/>
      <c r="BP125" s="281"/>
      <c r="BQ125" s="281"/>
      <c r="BR125" s="281"/>
      <c r="BS125" s="281"/>
      <c r="BT125" s="281"/>
      <c r="BU125" s="281"/>
      <c r="BV125" s="281"/>
    </row>
    <row r="126" spans="63:74" x14ac:dyDescent="0.25">
      <c r="BK126" s="281"/>
      <c r="BL126" s="281"/>
      <c r="BM126" s="281"/>
      <c r="BN126" s="281"/>
      <c r="BO126" s="281"/>
      <c r="BP126" s="281"/>
      <c r="BQ126" s="281"/>
      <c r="BR126" s="281"/>
      <c r="BS126" s="281"/>
      <c r="BT126" s="281"/>
      <c r="BU126" s="281"/>
      <c r="BV126" s="281"/>
    </row>
    <row r="127" spans="63:74" x14ac:dyDescent="0.25">
      <c r="BK127" s="281"/>
      <c r="BL127" s="281"/>
      <c r="BM127" s="281"/>
      <c r="BN127" s="281"/>
      <c r="BO127" s="281"/>
      <c r="BP127" s="281"/>
      <c r="BQ127" s="281"/>
      <c r="BR127" s="281"/>
      <c r="BS127" s="281"/>
      <c r="BT127" s="281"/>
      <c r="BU127" s="281"/>
      <c r="BV127" s="281"/>
    </row>
    <row r="128" spans="63:74" x14ac:dyDescent="0.25">
      <c r="BK128" s="281"/>
      <c r="BL128" s="281"/>
      <c r="BM128" s="281"/>
      <c r="BN128" s="281"/>
      <c r="BO128" s="281"/>
      <c r="BP128" s="281"/>
      <c r="BQ128" s="281"/>
      <c r="BR128" s="281"/>
      <c r="BS128" s="281"/>
      <c r="BT128" s="281"/>
      <c r="BU128" s="281"/>
      <c r="BV128" s="281"/>
    </row>
    <row r="129" spans="63:74" x14ac:dyDescent="0.25">
      <c r="BK129" s="281"/>
      <c r="BL129" s="281"/>
      <c r="BM129" s="281"/>
      <c r="BN129" s="281"/>
      <c r="BO129" s="281"/>
      <c r="BP129" s="281"/>
      <c r="BQ129" s="281"/>
      <c r="BR129" s="281"/>
      <c r="BS129" s="281"/>
      <c r="BT129" s="281"/>
      <c r="BU129" s="281"/>
      <c r="BV129" s="281"/>
    </row>
    <row r="130" spans="63:74" x14ac:dyDescent="0.25">
      <c r="BK130" s="281"/>
      <c r="BL130" s="281"/>
      <c r="BM130" s="281"/>
      <c r="BN130" s="281"/>
      <c r="BO130" s="281"/>
      <c r="BP130" s="281"/>
      <c r="BQ130" s="281"/>
      <c r="BR130" s="281"/>
      <c r="BS130" s="281"/>
      <c r="BT130" s="281"/>
      <c r="BU130" s="281"/>
      <c r="BV130" s="281"/>
    </row>
    <row r="131" spans="63:74" x14ac:dyDescent="0.25">
      <c r="BK131" s="281"/>
      <c r="BL131" s="281"/>
      <c r="BM131" s="281"/>
      <c r="BN131" s="281"/>
      <c r="BO131" s="281"/>
      <c r="BP131" s="281"/>
      <c r="BQ131" s="281"/>
      <c r="BR131" s="281"/>
      <c r="BS131" s="281"/>
      <c r="BT131" s="281"/>
      <c r="BU131" s="281"/>
      <c r="BV131" s="281"/>
    </row>
    <row r="132" spans="63:74" x14ac:dyDescent="0.25">
      <c r="BK132" s="281"/>
      <c r="BL132" s="281"/>
      <c r="BM132" s="281"/>
      <c r="BN132" s="281"/>
      <c r="BO132" s="281"/>
      <c r="BP132" s="281"/>
      <c r="BQ132" s="281"/>
      <c r="BR132" s="281"/>
      <c r="BS132" s="281"/>
      <c r="BT132" s="281"/>
      <c r="BU132" s="281"/>
      <c r="BV132" s="281"/>
    </row>
    <row r="133" spans="63:74" x14ac:dyDescent="0.25">
      <c r="BK133" s="281"/>
      <c r="BL133" s="281"/>
      <c r="BM133" s="281"/>
      <c r="BN133" s="281"/>
      <c r="BO133" s="281"/>
      <c r="BP133" s="281"/>
      <c r="BQ133" s="281"/>
      <c r="BR133" s="281"/>
      <c r="BS133" s="281"/>
      <c r="BT133" s="281"/>
      <c r="BU133" s="281"/>
      <c r="BV133" s="281"/>
    </row>
    <row r="134" spans="63:74" x14ac:dyDescent="0.25">
      <c r="BK134" s="281"/>
      <c r="BL134" s="281"/>
      <c r="BM134" s="281"/>
      <c r="BN134" s="281"/>
      <c r="BO134" s="281"/>
      <c r="BP134" s="281"/>
      <c r="BQ134" s="281"/>
      <c r="BR134" s="281"/>
      <c r="BS134" s="281"/>
      <c r="BT134" s="281"/>
      <c r="BU134" s="281"/>
      <c r="BV134" s="281"/>
    </row>
    <row r="135" spans="63:74" x14ac:dyDescent="0.25">
      <c r="BK135" s="281"/>
      <c r="BL135" s="281"/>
      <c r="BM135" s="281"/>
      <c r="BN135" s="281"/>
      <c r="BO135" s="281"/>
      <c r="BP135" s="281"/>
      <c r="BQ135" s="281"/>
      <c r="BR135" s="281"/>
      <c r="BS135" s="281"/>
      <c r="BT135" s="281"/>
      <c r="BU135" s="281"/>
      <c r="BV135" s="281"/>
    </row>
    <row r="136" spans="63:74" x14ac:dyDescent="0.25">
      <c r="BK136" s="281"/>
      <c r="BL136" s="281"/>
      <c r="BM136" s="281"/>
      <c r="BN136" s="281"/>
      <c r="BO136" s="281"/>
      <c r="BP136" s="281"/>
      <c r="BQ136" s="281"/>
      <c r="BR136" s="281"/>
      <c r="BS136" s="281"/>
      <c r="BT136" s="281"/>
      <c r="BU136" s="281"/>
      <c r="BV136" s="281"/>
    </row>
    <row r="137" spans="63:74" x14ac:dyDescent="0.25">
      <c r="BK137" s="281"/>
      <c r="BL137" s="281"/>
      <c r="BM137" s="281"/>
      <c r="BN137" s="281"/>
      <c r="BO137" s="281"/>
      <c r="BP137" s="281"/>
      <c r="BQ137" s="281"/>
      <c r="BR137" s="281"/>
      <c r="BS137" s="281"/>
      <c r="BT137" s="281"/>
      <c r="BU137" s="281"/>
      <c r="BV137" s="281"/>
    </row>
    <row r="138" spans="63:74" x14ac:dyDescent="0.25">
      <c r="BK138" s="281"/>
      <c r="BL138" s="281"/>
      <c r="BM138" s="281"/>
      <c r="BN138" s="281"/>
      <c r="BO138" s="281"/>
      <c r="BP138" s="281"/>
      <c r="BQ138" s="281"/>
      <c r="BR138" s="281"/>
      <c r="BS138" s="281"/>
      <c r="BT138" s="281"/>
      <c r="BU138" s="281"/>
      <c r="BV138" s="281"/>
    </row>
    <row r="139" spans="63:74" x14ac:dyDescent="0.25">
      <c r="BK139" s="281"/>
      <c r="BL139" s="281"/>
      <c r="BM139" s="281"/>
      <c r="BN139" s="281"/>
      <c r="BO139" s="281"/>
      <c r="BP139" s="281"/>
      <c r="BQ139" s="281"/>
      <c r="BR139" s="281"/>
      <c r="BS139" s="281"/>
      <c r="BT139" s="281"/>
      <c r="BU139" s="281"/>
      <c r="BV139" s="281"/>
    </row>
    <row r="140" spans="63:74" x14ac:dyDescent="0.25">
      <c r="BK140" s="281"/>
      <c r="BL140" s="281"/>
      <c r="BM140" s="281"/>
      <c r="BN140" s="281"/>
      <c r="BO140" s="281"/>
      <c r="BP140" s="281"/>
      <c r="BQ140" s="281"/>
      <c r="BR140" s="281"/>
      <c r="BS140" s="281"/>
      <c r="BT140" s="281"/>
      <c r="BU140" s="281"/>
      <c r="BV140" s="281"/>
    </row>
    <row r="141" spans="63:74" x14ac:dyDescent="0.25">
      <c r="BK141" s="281"/>
      <c r="BL141" s="281"/>
      <c r="BM141" s="281"/>
      <c r="BN141" s="281"/>
      <c r="BO141" s="281"/>
      <c r="BP141" s="281"/>
      <c r="BQ141" s="281"/>
      <c r="BR141" s="281"/>
      <c r="BS141" s="281"/>
      <c r="BT141" s="281"/>
      <c r="BU141" s="281"/>
      <c r="BV141" s="281"/>
    </row>
    <row r="142" spans="63:74" x14ac:dyDescent="0.25">
      <c r="BK142" s="281"/>
      <c r="BL142" s="281"/>
      <c r="BM142" s="281"/>
      <c r="BN142" s="281"/>
      <c r="BO142" s="281"/>
      <c r="BP142" s="281"/>
      <c r="BQ142" s="281"/>
      <c r="BR142" s="281"/>
      <c r="BS142" s="281"/>
      <c r="BT142" s="281"/>
      <c r="BU142" s="281"/>
      <c r="BV142" s="281"/>
    </row>
    <row r="143" spans="63:74" x14ac:dyDescent="0.25">
      <c r="BK143" s="281"/>
      <c r="BL143" s="281"/>
      <c r="BM143" s="281"/>
      <c r="BN143" s="281"/>
      <c r="BO143" s="281"/>
      <c r="BP143" s="281"/>
      <c r="BQ143" s="281"/>
      <c r="BR143" s="281"/>
      <c r="BS143" s="281"/>
      <c r="BT143" s="281"/>
      <c r="BU143" s="281"/>
      <c r="BV143" s="281"/>
    </row>
  </sheetData>
  <mergeCells count="18">
    <mergeCell ref="B55:Q55"/>
    <mergeCell ref="B49:Q49"/>
    <mergeCell ref="B51:Q51"/>
    <mergeCell ref="B53:Q53"/>
    <mergeCell ref="A1:A2"/>
    <mergeCell ref="B50:Q50"/>
    <mergeCell ref="B46:Q46"/>
    <mergeCell ref="B47:Q47"/>
    <mergeCell ref="B48:Q48"/>
    <mergeCell ref="B54:Q54"/>
    <mergeCell ref="B52:Q52"/>
    <mergeCell ref="AM3:AX3"/>
    <mergeCell ref="AY3:BJ3"/>
    <mergeCell ref="BK3:BV3"/>
    <mergeCell ref="B1:AL1"/>
    <mergeCell ref="C3:N3"/>
    <mergeCell ref="O3:Z3"/>
    <mergeCell ref="AA3:AL3"/>
  </mergeCells>
  <phoneticPr fontId="6" type="noConversion"/>
  <hyperlinks>
    <hyperlink ref="A1:A2" location="Contents!A1" display="Table of Contents" xr:uid="{00000000-0004-0000-0D00-000000000000}"/>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ransitionEvaluation="1" transitionEntry="1" codeName="Sheet15">
    <pageSetUpPr fitToPage="1"/>
  </sheetPr>
  <dimension ref="A1:BV16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11" defaultRowHeight="10.5" x14ac:dyDescent="0.25"/>
  <cols>
    <col min="1" max="1" width="11.54296875" style="79" customWidth="1"/>
    <col min="2" max="2" width="26.7265625" style="79" customWidth="1"/>
    <col min="3" max="50" width="6.54296875" style="79" customWidth="1"/>
    <col min="51" max="55" width="6.54296875" style="276" customWidth="1"/>
    <col min="56" max="58" width="6.54296875" style="501" customWidth="1"/>
    <col min="59" max="62" width="6.54296875" style="276" customWidth="1"/>
    <col min="63" max="74" width="6.54296875" style="79" customWidth="1"/>
    <col min="75" max="16384" width="11" style="79"/>
  </cols>
  <sheetData>
    <row r="1" spans="1:74" ht="15.65" customHeight="1" x14ac:dyDescent="0.3">
      <c r="A1" s="622" t="s">
        <v>767</v>
      </c>
      <c r="B1" s="666" t="s">
        <v>780</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ht="14.15" customHeight="1"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595"/>
      <c r="B5" s="594" t="s">
        <v>1023</v>
      </c>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303"/>
      <c r="AZ5" s="303"/>
      <c r="BA5" s="303"/>
      <c r="BB5" s="303"/>
      <c r="BC5" s="303"/>
      <c r="BD5" s="81"/>
      <c r="BE5" s="81"/>
      <c r="BF5" s="81"/>
      <c r="BG5" s="81"/>
      <c r="BH5" s="81"/>
      <c r="BI5" s="81"/>
      <c r="BJ5" s="303"/>
      <c r="BK5" s="303"/>
      <c r="BL5" s="303"/>
      <c r="BM5" s="303"/>
      <c r="BN5" s="303"/>
      <c r="BO5" s="303"/>
      <c r="BP5" s="303"/>
      <c r="BQ5" s="303"/>
      <c r="BR5" s="303"/>
      <c r="BS5" s="303"/>
      <c r="BT5" s="303"/>
      <c r="BU5" s="303"/>
      <c r="BV5" s="303"/>
    </row>
    <row r="6" spans="1:74" ht="11.15" customHeight="1" x14ac:dyDescent="0.25">
      <c r="A6" s="595" t="s">
        <v>1017</v>
      </c>
      <c r="B6" s="158" t="s">
        <v>1342</v>
      </c>
      <c r="C6" s="207">
        <v>342.01910966000003</v>
      </c>
      <c r="D6" s="207">
        <v>319.69810647000003</v>
      </c>
      <c r="E6" s="207">
        <v>309.86969614999998</v>
      </c>
      <c r="F6" s="207">
        <v>279.84621380999999</v>
      </c>
      <c r="G6" s="207">
        <v>304.83682580999999</v>
      </c>
      <c r="H6" s="207">
        <v>351.96718971000001</v>
      </c>
      <c r="I6" s="207">
        <v>409.87126008000001</v>
      </c>
      <c r="J6" s="207">
        <v>398.53559253999998</v>
      </c>
      <c r="K6" s="207">
        <v>333.49303682999999</v>
      </c>
      <c r="L6" s="207">
        <v>313.70343889999998</v>
      </c>
      <c r="M6" s="207">
        <v>301.40296374000002</v>
      </c>
      <c r="N6" s="207">
        <v>344.52341285</v>
      </c>
      <c r="O6" s="207">
        <v>349.20970907999998</v>
      </c>
      <c r="P6" s="207">
        <v>323.89952904</v>
      </c>
      <c r="Q6" s="207">
        <v>311.39727590000001</v>
      </c>
      <c r="R6" s="207">
        <v>293.30794445999999</v>
      </c>
      <c r="S6" s="207">
        <v>320.18096152999999</v>
      </c>
      <c r="T6" s="207">
        <v>373.85647757999999</v>
      </c>
      <c r="U6" s="207">
        <v>405.62409079000003</v>
      </c>
      <c r="V6" s="207">
        <v>412.86476757999998</v>
      </c>
      <c r="W6" s="207">
        <v>347.74377498000001</v>
      </c>
      <c r="X6" s="207">
        <v>320.20177806999999</v>
      </c>
      <c r="Y6" s="207">
        <v>314.30952057000002</v>
      </c>
      <c r="Z6" s="207">
        <v>337.10356099000001</v>
      </c>
      <c r="AA6" s="207">
        <v>373.76591922</v>
      </c>
      <c r="AB6" s="207">
        <v>324.31105515000002</v>
      </c>
      <c r="AC6" s="207">
        <v>324.53085103000001</v>
      </c>
      <c r="AD6" s="207">
        <v>303.99405027</v>
      </c>
      <c r="AE6" s="207">
        <v>342.18440575</v>
      </c>
      <c r="AF6" s="207">
        <v>379.134477</v>
      </c>
      <c r="AG6" s="207">
        <v>422.97565278000002</v>
      </c>
      <c r="AH6" s="207">
        <v>412.13376154000002</v>
      </c>
      <c r="AI6" s="207">
        <v>351.65540012999998</v>
      </c>
      <c r="AJ6" s="207">
        <v>313.94938545999997</v>
      </c>
      <c r="AK6" s="207">
        <v>321.78055985999998</v>
      </c>
      <c r="AL6" s="207">
        <v>360.25671504000002</v>
      </c>
      <c r="AM6" s="207">
        <v>347.81714561000001</v>
      </c>
      <c r="AN6" s="207">
        <v>309.11637942999999</v>
      </c>
      <c r="AO6" s="207">
        <v>329.83882233999998</v>
      </c>
      <c r="AP6" s="207">
        <v>299.67309933000001</v>
      </c>
      <c r="AQ6" s="207">
        <v>327.53262355999999</v>
      </c>
      <c r="AR6" s="207">
        <v>356.67238481999999</v>
      </c>
      <c r="AS6" s="207">
        <v>425.61132838999998</v>
      </c>
      <c r="AT6" s="207">
        <v>423.93425744000001</v>
      </c>
      <c r="AU6" s="207">
        <v>358.13625992999999</v>
      </c>
      <c r="AV6" s="207">
        <v>329.42786781000001</v>
      </c>
      <c r="AW6" s="207">
        <v>320.06450000000001</v>
      </c>
      <c r="AX6" s="207">
        <v>344.79180000000002</v>
      </c>
      <c r="AY6" s="246">
        <v>363.85489999999999</v>
      </c>
      <c r="AZ6" s="246">
        <v>330.82380000000001</v>
      </c>
      <c r="BA6" s="246">
        <v>332.45650000000001</v>
      </c>
      <c r="BB6" s="246">
        <v>303.60239999999999</v>
      </c>
      <c r="BC6" s="246">
        <v>339.82679999999999</v>
      </c>
      <c r="BD6" s="246">
        <v>379.42270000000002</v>
      </c>
      <c r="BE6" s="246">
        <v>434.6694</v>
      </c>
      <c r="BF6" s="246">
        <v>427.62860000000001</v>
      </c>
      <c r="BG6" s="246">
        <v>358.06029999999998</v>
      </c>
      <c r="BH6" s="246">
        <v>324.3843</v>
      </c>
      <c r="BI6" s="246">
        <v>321.48700000000002</v>
      </c>
      <c r="BJ6" s="246">
        <v>362.77859999999998</v>
      </c>
      <c r="BK6" s="246">
        <v>361.69220000000001</v>
      </c>
      <c r="BL6" s="246">
        <v>320.10700000000003</v>
      </c>
      <c r="BM6" s="246">
        <v>333.85950000000003</v>
      </c>
      <c r="BN6" s="246">
        <v>305.3356</v>
      </c>
      <c r="BO6" s="246">
        <v>341.4905</v>
      </c>
      <c r="BP6" s="246">
        <v>381.46609999999998</v>
      </c>
      <c r="BQ6" s="246">
        <v>437.08789999999999</v>
      </c>
      <c r="BR6" s="246">
        <v>429.94979999999998</v>
      </c>
      <c r="BS6" s="246">
        <v>359.64940000000001</v>
      </c>
      <c r="BT6" s="246">
        <v>325.76729999999998</v>
      </c>
      <c r="BU6" s="246">
        <v>322.75889999999998</v>
      </c>
      <c r="BV6" s="246">
        <v>364.03949999999998</v>
      </c>
    </row>
    <row r="7" spans="1:74" ht="11.15" customHeight="1" x14ac:dyDescent="0.25">
      <c r="A7" s="595" t="s">
        <v>1018</v>
      </c>
      <c r="B7" s="418" t="s">
        <v>1343</v>
      </c>
      <c r="C7" s="207">
        <v>327.71017662000003</v>
      </c>
      <c r="D7" s="207">
        <v>306.45559788999998</v>
      </c>
      <c r="E7" s="207">
        <v>296.52242329000001</v>
      </c>
      <c r="F7" s="207">
        <v>267.76744989000002</v>
      </c>
      <c r="G7" s="207">
        <v>292.54631831</v>
      </c>
      <c r="H7" s="207">
        <v>339.24945960000002</v>
      </c>
      <c r="I7" s="207">
        <v>396.31127507999997</v>
      </c>
      <c r="J7" s="207">
        <v>384.92208773999999</v>
      </c>
      <c r="K7" s="207">
        <v>320.96814869999997</v>
      </c>
      <c r="L7" s="207">
        <v>301.33099442999998</v>
      </c>
      <c r="M7" s="207">
        <v>289.04609841000001</v>
      </c>
      <c r="N7" s="207">
        <v>330.82642434000002</v>
      </c>
      <c r="O7" s="207">
        <v>335.50756569999999</v>
      </c>
      <c r="P7" s="207">
        <v>312.79046679999999</v>
      </c>
      <c r="Q7" s="207">
        <v>299.39954768000001</v>
      </c>
      <c r="R7" s="207">
        <v>281.72475012000001</v>
      </c>
      <c r="S7" s="207">
        <v>308.03607340000002</v>
      </c>
      <c r="T7" s="207">
        <v>360.9186699</v>
      </c>
      <c r="U7" s="207">
        <v>391.70503095999999</v>
      </c>
      <c r="V7" s="207">
        <v>399.04340768999998</v>
      </c>
      <c r="W7" s="207">
        <v>335.24031330000003</v>
      </c>
      <c r="X7" s="207">
        <v>307.59117122999999</v>
      </c>
      <c r="Y7" s="207">
        <v>301.4582547</v>
      </c>
      <c r="Z7" s="207">
        <v>323.76603514999999</v>
      </c>
      <c r="AA7" s="207">
        <v>359.85566940000001</v>
      </c>
      <c r="AB7" s="207">
        <v>312.15804648</v>
      </c>
      <c r="AC7" s="207">
        <v>311.53005955999998</v>
      </c>
      <c r="AD7" s="207">
        <v>291.81450212999999</v>
      </c>
      <c r="AE7" s="207">
        <v>329.31767045999999</v>
      </c>
      <c r="AF7" s="207">
        <v>366.01821840000002</v>
      </c>
      <c r="AG7" s="207">
        <v>408.87429664000001</v>
      </c>
      <c r="AH7" s="207">
        <v>398.04124155</v>
      </c>
      <c r="AI7" s="207">
        <v>338.96642759999997</v>
      </c>
      <c r="AJ7" s="207">
        <v>301.4194268</v>
      </c>
      <c r="AK7" s="207">
        <v>308.81567009999998</v>
      </c>
      <c r="AL7" s="207">
        <v>347.08100557</v>
      </c>
      <c r="AM7" s="207">
        <v>334.48271097000003</v>
      </c>
      <c r="AN7" s="207">
        <v>296.76519067999999</v>
      </c>
      <c r="AO7" s="207">
        <v>316.88954416000001</v>
      </c>
      <c r="AP7" s="207">
        <v>288.47441184000002</v>
      </c>
      <c r="AQ7" s="207">
        <v>315.16743029999998</v>
      </c>
      <c r="AR7" s="207">
        <v>343.61689410000002</v>
      </c>
      <c r="AS7" s="207">
        <v>411.94332267999999</v>
      </c>
      <c r="AT7" s="207">
        <v>409.97876525999999</v>
      </c>
      <c r="AU7" s="207">
        <v>345.04341729999999</v>
      </c>
      <c r="AV7" s="207">
        <v>316.72191479999998</v>
      </c>
      <c r="AW7" s="207">
        <v>306.98059999999998</v>
      </c>
      <c r="AX7" s="207">
        <v>330.86649999999997</v>
      </c>
      <c r="AY7" s="246">
        <v>349.94959999999998</v>
      </c>
      <c r="AZ7" s="246">
        <v>317.98869999999999</v>
      </c>
      <c r="BA7" s="246">
        <v>319.45670000000001</v>
      </c>
      <c r="BB7" s="246">
        <v>291.3646</v>
      </c>
      <c r="BC7" s="246">
        <v>326.79039999999998</v>
      </c>
      <c r="BD7" s="246">
        <v>366.197</v>
      </c>
      <c r="BE7" s="246">
        <v>420.54719999999998</v>
      </c>
      <c r="BF7" s="246">
        <v>413.33519999999999</v>
      </c>
      <c r="BG7" s="246">
        <v>345.0215</v>
      </c>
      <c r="BH7" s="246">
        <v>311.50940000000003</v>
      </c>
      <c r="BI7" s="246">
        <v>308.2953</v>
      </c>
      <c r="BJ7" s="246">
        <v>348.8177</v>
      </c>
      <c r="BK7" s="246">
        <v>347.78870000000001</v>
      </c>
      <c r="BL7" s="246">
        <v>307.71749999999997</v>
      </c>
      <c r="BM7" s="246">
        <v>320.87110000000001</v>
      </c>
      <c r="BN7" s="246">
        <v>293.10980000000001</v>
      </c>
      <c r="BO7" s="246">
        <v>328.47160000000002</v>
      </c>
      <c r="BP7" s="246">
        <v>368.26179999999999</v>
      </c>
      <c r="BQ7" s="246">
        <v>422.98570000000001</v>
      </c>
      <c r="BR7" s="246">
        <v>415.66840000000002</v>
      </c>
      <c r="BS7" s="246">
        <v>346.61500000000001</v>
      </c>
      <c r="BT7" s="246">
        <v>312.89260000000002</v>
      </c>
      <c r="BU7" s="246">
        <v>309.54669999999999</v>
      </c>
      <c r="BV7" s="246">
        <v>350.0478</v>
      </c>
    </row>
    <row r="8" spans="1:74" ht="11.15" customHeight="1" x14ac:dyDescent="0.25">
      <c r="A8" s="595" t="s">
        <v>1215</v>
      </c>
      <c r="B8" s="418" t="s">
        <v>1327</v>
      </c>
      <c r="C8" s="207">
        <v>13.164051668000001</v>
      </c>
      <c r="D8" s="207">
        <v>12.168841612</v>
      </c>
      <c r="E8" s="207">
        <v>12.296850972</v>
      </c>
      <c r="F8" s="207">
        <v>11.13612663</v>
      </c>
      <c r="G8" s="207">
        <v>11.278249003999999</v>
      </c>
      <c r="H8" s="207">
        <v>11.615167140000001</v>
      </c>
      <c r="I8" s="207">
        <v>12.266783359</v>
      </c>
      <c r="J8" s="207">
        <v>12.372127063000001</v>
      </c>
      <c r="K8" s="207">
        <v>11.42742309</v>
      </c>
      <c r="L8" s="207">
        <v>11.340912341999999</v>
      </c>
      <c r="M8" s="207">
        <v>11.36963652</v>
      </c>
      <c r="N8" s="207">
        <v>12.628158729000001</v>
      </c>
      <c r="O8" s="207">
        <v>12.606454854000001</v>
      </c>
      <c r="P8" s="207">
        <v>10.136364448</v>
      </c>
      <c r="Q8" s="207">
        <v>11.009997324</v>
      </c>
      <c r="R8" s="207">
        <v>10.64531247</v>
      </c>
      <c r="S8" s="207">
        <v>11.17893263</v>
      </c>
      <c r="T8" s="207">
        <v>11.836579410000001</v>
      </c>
      <c r="U8" s="207">
        <v>12.714699259</v>
      </c>
      <c r="V8" s="207">
        <v>12.578950321000001</v>
      </c>
      <c r="W8" s="207">
        <v>11.38859442</v>
      </c>
      <c r="X8" s="207">
        <v>11.5708678</v>
      </c>
      <c r="Y8" s="207">
        <v>11.819855069999999</v>
      </c>
      <c r="Z8" s="207">
        <v>12.263584128</v>
      </c>
      <c r="AA8" s="207">
        <v>12.507651933</v>
      </c>
      <c r="AB8" s="207">
        <v>10.921140132</v>
      </c>
      <c r="AC8" s="207">
        <v>11.673136862</v>
      </c>
      <c r="AD8" s="207">
        <v>10.871232900000001</v>
      </c>
      <c r="AE8" s="207">
        <v>11.485485337</v>
      </c>
      <c r="AF8" s="207">
        <v>11.66105628</v>
      </c>
      <c r="AG8" s="207">
        <v>12.509503067000001</v>
      </c>
      <c r="AH8" s="207">
        <v>12.497536199000001</v>
      </c>
      <c r="AI8" s="207">
        <v>11.27184609</v>
      </c>
      <c r="AJ8" s="207">
        <v>11.230137221</v>
      </c>
      <c r="AK8" s="207">
        <v>11.63497308</v>
      </c>
      <c r="AL8" s="207">
        <v>11.779041201</v>
      </c>
      <c r="AM8" s="207">
        <v>11.969405598</v>
      </c>
      <c r="AN8" s="207">
        <v>11.119972219999999</v>
      </c>
      <c r="AO8" s="207">
        <v>11.649211651</v>
      </c>
      <c r="AP8" s="207">
        <v>9.9646547999999999</v>
      </c>
      <c r="AQ8" s="207">
        <v>11.019840567999999</v>
      </c>
      <c r="AR8" s="207">
        <v>11.608573379999999</v>
      </c>
      <c r="AS8" s="207">
        <v>12.102999415999999</v>
      </c>
      <c r="AT8" s="207">
        <v>12.414452696</v>
      </c>
      <c r="AU8" s="207">
        <v>11.664664493</v>
      </c>
      <c r="AV8" s="207">
        <v>11.344077988</v>
      </c>
      <c r="AW8" s="207">
        <v>11.706619999999999</v>
      </c>
      <c r="AX8" s="207">
        <v>12.45485</v>
      </c>
      <c r="AY8" s="246">
        <v>12.444900000000001</v>
      </c>
      <c r="AZ8" s="246">
        <v>11.47617</v>
      </c>
      <c r="BA8" s="246">
        <v>11.59826</v>
      </c>
      <c r="BB8" s="246">
        <v>10.900539999999999</v>
      </c>
      <c r="BC8" s="246">
        <v>11.561489999999999</v>
      </c>
      <c r="BD8" s="246">
        <v>11.69088</v>
      </c>
      <c r="BE8" s="246">
        <v>12.44501</v>
      </c>
      <c r="BF8" s="246">
        <v>12.647869999999999</v>
      </c>
      <c r="BG8" s="246">
        <v>11.540240000000001</v>
      </c>
      <c r="BH8" s="246">
        <v>11.39691</v>
      </c>
      <c r="BI8" s="246">
        <v>11.7293</v>
      </c>
      <c r="BJ8" s="246">
        <v>12.43042</v>
      </c>
      <c r="BK8" s="246">
        <v>12.3979</v>
      </c>
      <c r="BL8" s="246">
        <v>11.04613</v>
      </c>
      <c r="BM8" s="246">
        <v>11.561970000000001</v>
      </c>
      <c r="BN8" s="246">
        <v>10.872590000000001</v>
      </c>
      <c r="BO8" s="246">
        <v>11.53389</v>
      </c>
      <c r="BP8" s="246">
        <v>11.66427</v>
      </c>
      <c r="BQ8" s="246">
        <v>12.42249</v>
      </c>
      <c r="BR8" s="246">
        <v>12.635389999999999</v>
      </c>
      <c r="BS8" s="246">
        <v>11.53707</v>
      </c>
      <c r="BT8" s="246">
        <v>11.398860000000001</v>
      </c>
      <c r="BU8" s="246">
        <v>11.75216</v>
      </c>
      <c r="BV8" s="246">
        <v>12.464130000000001</v>
      </c>
    </row>
    <row r="9" spans="1:74" ht="11.15" customHeight="1" x14ac:dyDescent="0.25">
      <c r="A9" s="595" t="s">
        <v>1216</v>
      </c>
      <c r="B9" s="418" t="s">
        <v>1326</v>
      </c>
      <c r="C9" s="207">
        <v>1.144881367</v>
      </c>
      <c r="D9" s="207">
        <v>1.073666971</v>
      </c>
      <c r="E9" s="207">
        <v>1.0504218869999999</v>
      </c>
      <c r="F9" s="207">
        <v>0.94263728999999996</v>
      </c>
      <c r="G9" s="207">
        <v>1.0122584999999999</v>
      </c>
      <c r="H9" s="207">
        <v>1.1025629699999999</v>
      </c>
      <c r="I9" s="207">
        <v>1.2932016420000001</v>
      </c>
      <c r="J9" s="207">
        <v>1.241377733</v>
      </c>
      <c r="K9" s="207">
        <v>1.0974650399999999</v>
      </c>
      <c r="L9" s="207">
        <v>1.03153213</v>
      </c>
      <c r="M9" s="207">
        <v>0.98722880999999996</v>
      </c>
      <c r="N9" s="207">
        <v>1.06882978</v>
      </c>
      <c r="O9" s="207">
        <v>1.095688521</v>
      </c>
      <c r="P9" s="207">
        <v>0.97269779599999995</v>
      </c>
      <c r="Q9" s="207">
        <v>0.98773089700000005</v>
      </c>
      <c r="R9" s="207">
        <v>0.93788187000000001</v>
      </c>
      <c r="S9" s="207">
        <v>0.96595550500000005</v>
      </c>
      <c r="T9" s="207">
        <v>1.10122827</v>
      </c>
      <c r="U9" s="207">
        <v>1.204360571</v>
      </c>
      <c r="V9" s="207">
        <v>1.242409568</v>
      </c>
      <c r="W9" s="207">
        <v>1.11486726</v>
      </c>
      <c r="X9" s="207">
        <v>1.0397390390000001</v>
      </c>
      <c r="Y9" s="207">
        <v>1.0314108</v>
      </c>
      <c r="Z9" s="207">
        <v>1.073941711</v>
      </c>
      <c r="AA9" s="207">
        <v>1.4025978830000001</v>
      </c>
      <c r="AB9" s="207">
        <v>1.23186854</v>
      </c>
      <c r="AC9" s="207">
        <v>1.327654608</v>
      </c>
      <c r="AD9" s="207">
        <v>1.30831524</v>
      </c>
      <c r="AE9" s="207">
        <v>1.3812499499999999</v>
      </c>
      <c r="AF9" s="207">
        <v>1.4552023199999999</v>
      </c>
      <c r="AG9" s="207">
        <v>1.5918530689999999</v>
      </c>
      <c r="AH9" s="207">
        <v>1.5949837899999999</v>
      </c>
      <c r="AI9" s="207">
        <v>1.4171264400000001</v>
      </c>
      <c r="AJ9" s="207">
        <v>1.299821444</v>
      </c>
      <c r="AK9" s="207">
        <v>1.32991668</v>
      </c>
      <c r="AL9" s="207">
        <v>1.396668265</v>
      </c>
      <c r="AM9" s="207">
        <v>1.365029045</v>
      </c>
      <c r="AN9" s="207">
        <v>1.2312165319999999</v>
      </c>
      <c r="AO9" s="207">
        <v>1.3000665300000001</v>
      </c>
      <c r="AP9" s="207">
        <v>1.23403269</v>
      </c>
      <c r="AQ9" s="207">
        <v>1.345352694</v>
      </c>
      <c r="AR9" s="207">
        <v>1.4469173399999999</v>
      </c>
      <c r="AS9" s="207">
        <v>1.565006294</v>
      </c>
      <c r="AT9" s="207">
        <v>1.5410394810000001</v>
      </c>
      <c r="AU9" s="207">
        <v>1.4281781419999999</v>
      </c>
      <c r="AV9" s="207">
        <v>1.3618750239999999</v>
      </c>
      <c r="AW9" s="207">
        <v>1.37731</v>
      </c>
      <c r="AX9" s="207">
        <v>1.4704740000000001</v>
      </c>
      <c r="AY9" s="246">
        <v>1.4603969999999999</v>
      </c>
      <c r="AZ9" s="246">
        <v>1.3588629999999999</v>
      </c>
      <c r="BA9" s="246">
        <v>1.4015679999999999</v>
      </c>
      <c r="BB9" s="246">
        <v>1.3372489999999999</v>
      </c>
      <c r="BC9" s="246">
        <v>1.4749540000000001</v>
      </c>
      <c r="BD9" s="246">
        <v>1.534797</v>
      </c>
      <c r="BE9" s="246">
        <v>1.677154</v>
      </c>
      <c r="BF9" s="246">
        <v>1.645545</v>
      </c>
      <c r="BG9" s="246">
        <v>1.4986390000000001</v>
      </c>
      <c r="BH9" s="246">
        <v>1.4779059999999999</v>
      </c>
      <c r="BI9" s="246">
        <v>1.462383</v>
      </c>
      <c r="BJ9" s="246">
        <v>1.5304139999999999</v>
      </c>
      <c r="BK9" s="246">
        <v>1.505644</v>
      </c>
      <c r="BL9" s="246">
        <v>1.3433200000000001</v>
      </c>
      <c r="BM9" s="246">
        <v>1.426401</v>
      </c>
      <c r="BN9" s="246">
        <v>1.353172</v>
      </c>
      <c r="BO9" s="246">
        <v>1.484923</v>
      </c>
      <c r="BP9" s="246">
        <v>1.5399910000000001</v>
      </c>
      <c r="BQ9" s="246">
        <v>1.679689</v>
      </c>
      <c r="BR9" s="246">
        <v>1.6460630000000001</v>
      </c>
      <c r="BS9" s="246">
        <v>1.4973339999999999</v>
      </c>
      <c r="BT9" s="246">
        <v>1.475924</v>
      </c>
      <c r="BU9" s="246">
        <v>1.4600979999999999</v>
      </c>
      <c r="BV9" s="246">
        <v>1.5275749999999999</v>
      </c>
    </row>
    <row r="10" spans="1:74" ht="11.15" customHeight="1" x14ac:dyDescent="0.25">
      <c r="A10" s="417" t="s">
        <v>1019</v>
      </c>
      <c r="B10" s="418" t="s">
        <v>1344</v>
      </c>
      <c r="C10" s="207">
        <v>3.1822139840000001</v>
      </c>
      <c r="D10" s="207">
        <v>2.8315100040000001</v>
      </c>
      <c r="E10" s="207">
        <v>3.7776139959999999</v>
      </c>
      <c r="F10" s="207">
        <v>3.2440500000000001</v>
      </c>
      <c r="G10" s="207">
        <v>3.7051470009999998</v>
      </c>
      <c r="H10" s="207">
        <v>3.9033740099999998</v>
      </c>
      <c r="I10" s="207">
        <v>5.4271159979999997</v>
      </c>
      <c r="J10" s="207">
        <v>5.8826640049999996</v>
      </c>
      <c r="K10" s="207">
        <v>3.7403179799999999</v>
      </c>
      <c r="L10" s="207">
        <v>3.8845699790000001</v>
      </c>
      <c r="M10" s="207">
        <v>3.4132250100000001</v>
      </c>
      <c r="N10" s="207">
        <v>4.322381987</v>
      </c>
      <c r="O10" s="207">
        <v>4.1452130189999998</v>
      </c>
      <c r="P10" s="207">
        <v>2.9268660120000001</v>
      </c>
      <c r="Q10" s="207">
        <v>3.8262259950000002</v>
      </c>
      <c r="R10" s="207">
        <v>3.3243160199999999</v>
      </c>
      <c r="S10" s="207">
        <v>3.6948459800000002</v>
      </c>
      <c r="T10" s="207">
        <v>4.4416770000000003</v>
      </c>
      <c r="U10" s="207">
        <v>4.4138849970000003</v>
      </c>
      <c r="V10" s="207">
        <v>3.3715719970000002</v>
      </c>
      <c r="W10" s="207">
        <v>2.7407619900000002</v>
      </c>
      <c r="X10" s="207">
        <v>2.8512429799999999</v>
      </c>
      <c r="Y10" s="207">
        <v>1.161897</v>
      </c>
      <c r="Z10" s="207">
        <v>2.4130869960000001</v>
      </c>
      <c r="AA10" s="207">
        <v>2.9978480250000001</v>
      </c>
      <c r="AB10" s="207">
        <v>1.820880992</v>
      </c>
      <c r="AC10" s="207">
        <v>1.996296987</v>
      </c>
      <c r="AD10" s="207">
        <v>2.4964430100000001</v>
      </c>
      <c r="AE10" s="207">
        <v>2.766955995</v>
      </c>
      <c r="AF10" s="207">
        <v>4.3847639999999997</v>
      </c>
      <c r="AG10" s="207">
        <v>5.4643959779999998</v>
      </c>
      <c r="AH10" s="207">
        <v>5.913036999</v>
      </c>
      <c r="AI10" s="207">
        <v>3.8373920099999999</v>
      </c>
      <c r="AJ10" s="207">
        <v>2.8880369730000002</v>
      </c>
      <c r="AK10" s="207">
        <v>2.6266579800000001</v>
      </c>
      <c r="AL10" s="207">
        <v>4.0210309869999996</v>
      </c>
      <c r="AM10" s="207">
        <v>3.3008760009999998</v>
      </c>
      <c r="AN10" s="207">
        <v>1.960725984</v>
      </c>
      <c r="AO10" s="207">
        <v>2.5775980129999998</v>
      </c>
      <c r="AP10" s="207">
        <v>1.9127990100000001</v>
      </c>
      <c r="AQ10" s="207">
        <v>2.624494007</v>
      </c>
      <c r="AR10" s="207">
        <v>1.68954801</v>
      </c>
      <c r="AS10" s="207">
        <v>1.253666009</v>
      </c>
      <c r="AT10" s="207">
        <v>1.3945899939999999</v>
      </c>
      <c r="AU10" s="207">
        <v>0.10620599999999999</v>
      </c>
      <c r="AV10" s="207">
        <v>2.3651824737</v>
      </c>
      <c r="AW10" s="207">
        <v>2.6941630000000001</v>
      </c>
      <c r="AX10" s="207">
        <v>3.25115</v>
      </c>
      <c r="AY10" s="246">
        <v>3.7084800000000002</v>
      </c>
      <c r="AZ10" s="246">
        <v>3.2370939999999999</v>
      </c>
      <c r="BA10" s="246">
        <v>3.664507</v>
      </c>
      <c r="BB10" s="246">
        <v>3.341272</v>
      </c>
      <c r="BC10" s="246">
        <v>3.9489869999999998</v>
      </c>
      <c r="BD10" s="246">
        <v>4.4026240000000003</v>
      </c>
      <c r="BE10" s="246">
        <v>5.1806210000000004</v>
      </c>
      <c r="BF10" s="246">
        <v>5.227983</v>
      </c>
      <c r="BG10" s="246">
        <v>3.87487</v>
      </c>
      <c r="BH10" s="246">
        <v>3.3835030000000001</v>
      </c>
      <c r="BI10" s="246">
        <v>3.508629</v>
      </c>
      <c r="BJ10" s="246">
        <v>3.9827509999999999</v>
      </c>
      <c r="BK10" s="246">
        <v>4.2628519999999996</v>
      </c>
      <c r="BL10" s="246">
        <v>3.5166309999999998</v>
      </c>
      <c r="BM10" s="246">
        <v>4.0437580000000004</v>
      </c>
      <c r="BN10" s="246">
        <v>3.6420880000000002</v>
      </c>
      <c r="BO10" s="246">
        <v>4.1967790000000003</v>
      </c>
      <c r="BP10" s="246">
        <v>4.6099839999999999</v>
      </c>
      <c r="BQ10" s="246">
        <v>5.3315919999999997</v>
      </c>
      <c r="BR10" s="246">
        <v>5.3712280000000003</v>
      </c>
      <c r="BS10" s="246">
        <v>3.9942250000000001</v>
      </c>
      <c r="BT10" s="246">
        <v>3.4807959999999998</v>
      </c>
      <c r="BU10" s="246">
        <v>3.5787749999999998</v>
      </c>
      <c r="BV10" s="246">
        <v>4.0378069999999999</v>
      </c>
    </row>
    <row r="11" spans="1:74" ht="11.15" customHeight="1" x14ac:dyDescent="0.25">
      <c r="A11" s="417" t="s">
        <v>1020</v>
      </c>
      <c r="B11" s="418" t="s">
        <v>1345</v>
      </c>
      <c r="C11" s="207">
        <v>345.20132364</v>
      </c>
      <c r="D11" s="207">
        <v>322.52961648000002</v>
      </c>
      <c r="E11" s="207">
        <v>313.64731015000001</v>
      </c>
      <c r="F11" s="207">
        <v>283.09026381000001</v>
      </c>
      <c r="G11" s="207">
        <v>308.54197282000001</v>
      </c>
      <c r="H11" s="207">
        <v>355.87056372000001</v>
      </c>
      <c r="I11" s="207">
        <v>415.29837608000003</v>
      </c>
      <c r="J11" s="207">
        <v>404.41825654000002</v>
      </c>
      <c r="K11" s="207">
        <v>337.23335480999998</v>
      </c>
      <c r="L11" s="207">
        <v>317.58800888000002</v>
      </c>
      <c r="M11" s="207">
        <v>304.81618874999998</v>
      </c>
      <c r="N11" s="207">
        <v>348.84579484</v>
      </c>
      <c r="O11" s="207">
        <v>353.35492209</v>
      </c>
      <c r="P11" s="207">
        <v>326.82639505999998</v>
      </c>
      <c r="Q11" s="207">
        <v>315.22350189000002</v>
      </c>
      <c r="R11" s="207">
        <v>296.63226048000001</v>
      </c>
      <c r="S11" s="207">
        <v>323.87580751000002</v>
      </c>
      <c r="T11" s="207">
        <v>378.29815458000002</v>
      </c>
      <c r="U11" s="207">
        <v>410.03797579000002</v>
      </c>
      <c r="V11" s="207">
        <v>416.23633957999999</v>
      </c>
      <c r="W11" s="207">
        <v>350.48453697000002</v>
      </c>
      <c r="X11" s="207">
        <v>323.05302104999998</v>
      </c>
      <c r="Y11" s="207">
        <v>315.47141757000003</v>
      </c>
      <c r="Z11" s="207">
        <v>339.51664798000002</v>
      </c>
      <c r="AA11" s="207">
        <v>376.76376723999999</v>
      </c>
      <c r="AB11" s="207">
        <v>326.13193613999999</v>
      </c>
      <c r="AC11" s="207">
        <v>326.52714802000003</v>
      </c>
      <c r="AD11" s="207">
        <v>306.49049328000001</v>
      </c>
      <c r="AE11" s="207">
        <v>344.95136173999998</v>
      </c>
      <c r="AF11" s="207">
        <v>383.51924100000002</v>
      </c>
      <c r="AG11" s="207">
        <v>428.44004875000002</v>
      </c>
      <c r="AH11" s="207">
        <v>418.04679854</v>
      </c>
      <c r="AI11" s="207">
        <v>355.49279214000001</v>
      </c>
      <c r="AJ11" s="207">
        <v>316.83742243</v>
      </c>
      <c r="AK11" s="207">
        <v>324.40721783999999</v>
      </c>
      <c r="AL11" s="207">
        <v>364.27774602</v>
      </c>
      <c r="AM11" s="207">
        <v>351.11802161000003</v>
      </c>
      <c r="AN11" s="207">
        <v>311.07710542000001</v>
      </c>
      <c r="AO11" s="207">
        <v>332.41642035000001</v>
      </c>
      <c r="AP11" s="207">
        <v>301.58589834000003</v>
      </c>
      <c r="AQ11" s="207">
        <v>330.15711757000003</v>
      </c>
      <c r="AR11" s="207">
        <v>358.36193283</v>
      </c>
      <c r="AS11" s="207">
        <v>426.8649944</v>
      </c>
      <c r="AT11" s="207">
        <v>425.32884743</v>
      </c>
      <c r="AU11" s="207">
        <v>358.24246592999998</v>
      </c>
      <c r="AV11" s="207">
        <v>331.79305029</v>
      </c>
      <c r="AW11" s="207">
        <v>322.75869999999998</v>
      </c>
      <c r="AX11" s="207">
        <v>348.04289999999997</v>
      </c>
      <c r="AY11" s="246">
        <v>367.5634</v>
      </c>
      <c r="AZ11" s="246">
        <v>334.0609</v>
      </c>
      <c r="BA11" s="246">
        <v>336.12099999999998</v>
      </c>
      <c r="BB11" s="246">
        <v>306.94369999999998</v>
      </c>
      <c r="BC11" s="246">
        <v>343.7758</v>
      </c>
      <c r="BD11" s="246">
        <v>383.82530000000003</v>
      </c>
      <c r="BE11" s="246">
        <v>439.85</v>
      </c>
      <c r="BF11" s="246">
        <v>432.85660000000001</v>
      </c>
      <c r="BG11" s="246">
        <v>361.93520000000001</v>
      </c>
      <c r="BH11" s="246">
        <v>327.76780000000002</v>
      </c>
      <c r="BI11" s="246">
        <v>324.99560000000002</v>
      </c>
      <c r="BJ11" s="246">
        <v>366.76130000000001</v>
      </c>
      <c r="BK11" s="246">
        <v>365.95510000000002</v>
      </c>
      <c r="BL11" s="246">
        <v>323.62360000000001</v>
      </c>
      <c r="BM11" s="246">
        <v>337.90320000000003</v>
      </c>
      <c r="BN11" s="246">
        <v>308.9776</v>
      </c>
      <c r="BO11" s="246">
        <v>345.68720000000002</v>
      </c>
      <c r="BP11" s="246">
        <v>386.0761</v>
      </c>
      <c r="BQ11" s="246">
        <v>442.41950000000003</v>
      </c>
      <c r="BR11" s="246">
        <v>435.3211</v>
      </c>
      <c r="BS11" s="246">
        <v>363.64359999999999</v>
      </c>
      <c r="BT11" s="246">
        <v>329.24810000000002</v>
      </c>
      <c r="BU11" s="246">
        <v>326.33769999999998</v>
      </c>
      <c r="BV11" s="246">
        <v>368.07729999999998</v>
      </c>
    </row>
    <row r="12" spans="1:74" ht="11.15" customHeight="1" x14ac:dyDescent="0.25">
      <c r="A12" s="417" t="s">
        <v>1021</v>
      </c>
      <c r="B12" s="418" t="s">
        <v>1346</v>
      </c>
      <c r="C12" s="207">
        <v>16.955188297999999</v>
      </c>
      <c r="D12" s="207">
        <v>16.104373553999999</v>
      </c>
      <c r="E12" s="207">
        <v>11.894609882999999</v>
      </c>
      <c r="F12" s="207">
        <v>9.9578397299999999</v>
      </c>
      <c r="G12" s="207">
        <v>22.914897192000002</v>
      </c>
      <c r="H12" s="207">
        <v>24.515262480000001</v>
      </c>
      <c r="I12" s="207">
        <v>23.720422396</v>
      </c>
      <c r="J12" s="207">
        <v>23.438287924000001</v>
      </c>
      <c r="K12" s="207">
        <v>3.5506021200000002</v>
      </c>
      <c r="L12" s="207">
        <v>9.718636772</v>
      </c>
      <c r="M12" s="207">
        <v>16.588035120000001</v>
      </c>
      <c r="N12" s="207">
        <v>21.345853892000001</v>
      </c>
      <c r="O12" s="207">
        <v>19.378392391999999</v>
      </c>
      <c r="P12" s="207">
        <v>17.010111607999999</v>
      </c>
      <c r="Q12" s="207">
        <v>8.9508451089999994</v>
      </c>
      <c r="R12" s="207">
        <v>13.30347072</v>
      </c>
      <c r="S12" s="207">
        <v>22.753515687</v>
      </c>
      <c r="T12" s="207">
        <v>28.098885360000001</v>
      </c>
      <c r="U12" s="207">
        <v>23.412052841000001</v>
      </c>
      <c r="V12" s="207">
        <v>22.608398177000002</v>
      </c>
      <c r="W12" s="207">
        <v>2.6522441400000001</v>
      </c>
      <c r="X12" s="207">
        <v>9.4396791800000006</v>
      </c>
      <c r="Y12" s="207">
        <v>16.632551459999998</v>
      </c>
      <c r="Z12" s="207">
        <v>19.981512519999999</v>
      </c>
      <c r="AA12" s="207">
        <v>25.710607422999999</v>
      </c>
      <c r="AB12" s="207">
        <v>9.4378433800000003</v>
      </c>
      <c r="AC12" s="207">
        <v>10.640536534000001</v>
      </c>
      <c r="AD12" s="207">
        <v>10.702951710000001</v>
      </c>
      <c r="AE12" s="207">
        <v>23.787297083999999</v>
      </c>
      <c r="AF12" s="207">
        <v>24.723417359999999</v>
      </c>
      <c r="AG12" s="207">
        <v>26.658442560000001</v>
      </c>
      <c r="AH12" s="207">
        <v>15.86095997</v>
      </c>
      <c r="AI12" s="207">
        <v>3.6402665700000001</v>
      </c>
      <c r="AJ12" s="207">
        <v>8.4745101139999992</v>
      </c>
      <c r="AK12" s="207">
        <v>20.594883540000001</v>
      </c>
      <c r="AL12" s="207">
        <v>24.759486503000002</v>
      </c>
      <c r="AM12" s="207">
        <v>17.192540635</v>
      </c>
      <c r="AN12" s="207">
        <v>9.5249604239999996</v>
      </c>
      <c r="AO12" s="207">
        <v>15.062458002</v>
      </c>
      <c r="AP12" s="207">
        <v>11.271440159999999</v>
      </c>
      <c r="AQ12" s="207">
        <v>21.389183986999999</v>
      </c>
      <c r="AR12" s="207">
        <v>18.860480639999999</v>
      </c>
      <c r="AS12" s="207">
        <v>29.909767417000001</v>
      </c>
      <c r="AT12" s="207">
        <v>22.977197674999999</v>
      </c>
      <c r="AU12" s="207">
        <v>3.5160107099000002</v>
      </c>
      <c r="AV12" s="207">
        <v>15.371590204</v>
      </c>
      <c r="AW12" s="207">
        <v>17.897490000000001</v>
      </c>
      <c r="AX12" s="207">
        <v>13.565390000000001</v>
      </c>
      <c r="AY12" s="246">
        <v>22.21153</v>
      </c>
      <c r="AZ12" s="246">
        <v>9.5060710000000004</v>
      </c>
      <c r="BA12" s="246">
        <v>15.366009999999999</v>
      </c>
      <c r="BB12" s="246">
        <v>13.264620000000001</v>
      </c>
      <c r="BC12" s="246">
        <v>27.468669999999999</v>
      </c>
      <c r="BD12" s="246">
        <v>27.536100000000001</v>
      </c>
      <c r="BE12" s="246">
        <v>30.46631</v>
      </c>
      <c r="BF12" s="246">
        <v>22.185919999999999</v>
      </c>
      <c r="BG12" s="246">
        <v>3.337377</v>
      </c>
      <c r="BH12" s="246">
        <v>7.2621130000000003</v>
      </c>
      <c r="BI12" s="246">
        <v>17.622029999999999</v>
      </c>
      <c r="BJ12" s="246">
        <v>24.01332</v>
      </c>
      <c r="BK12" s="246">
        <v>18.731349999999999</v>
      </c>
      <c r="BL12" s="246">
        <v>9.6722990000000006</v>
      </c>
      <c r="BM12" s="246">
        <v>15.47513</v>
      </c>
      <c r="BN12" s="246">
        <v>13.39944</v>
      </c>
      <c r="BO12" s="246">
        <v>27.698370000000001</v>
      </c>
      <c r="BP12" s="246">
        <v>27.793890000000001</v>
      </c>
      <c r="BQ12" s="246">
        <v>30.731179999999998</v>
      </c>
      <c r="BR12" s="246">
        <v>22.299510000000001</v>
      </c>
      <c r="BS12" s="246">
        <v>3.2588879999999998</v>
      </c>
      <c r="BT12" s="246">
        <v>7.1965089999999998</v>
      </c>
      <c r="BU12" s="246">
        <v>17.635580000000001</v>
      </c>
      <c r="BV12" s="246">
        <v>24.060780000000001</v>
      </c>
    </row>
    <row r="13" spans="1:74" ht="11.15" customHeight="1" x14ac:dyDescent="0.25">
      <c r="A13" s="417" t="s">
        <v>991</v>
      </c>
      <c r="B13" s="418" t="s">
        <v>1347</v>
      </c>
      <c r="C13" s="207">
        <v>2.3125369999999998</v>
      </c>
      <c r="D13" s="207">
        <v>2.6227269999999998</v>
      </c>
      <c r="E13" s="207">
        <v>3.4238569999999999</v>
      </c>
      <c r="F13" s="207">
        <v>3.8157489999999998</v>
      </c>
      <c r="G13" s="207">
        <v>4.2672980000000003</v>
      </c>
      <c r="H13" s="207">
        <v>4.2690400000000004</v>
      </c>
      <c r="I13" s="207">
        <v>4.4052759999999997</v>
      </c>
      <c r="J13" s="207">
        <v>4.1985159999999997</v>
      </c>
      <c r="K13" s="207">
        <v>3.7215020000000001</v>
      </c>
      <c r="L13" s="207">
        <v>3.3101419999999999</v>
      </c>
      <c r="M13" s="207">
        <v>2.686766</v>
      </c>
      <c r="N13" s="207">
        <v>2.4889700000000001</v>
      </c>
      <c r="O13" s="207">
        <v>2.7498200000000002</v>
      </c>
      <c r="P13" s="207">
        <v>2.9391419999999999</v>
      </c>
      <c r="Q13" s="207">
        <v>4.1583069999999998</v>
      </c>
      <c r="R13" s="207">
        <v>4.6103360000000002</v>
      </c>
      <c r="S13" s="207">
        <v>5.0626860000000002</v>
      </c>
      <c r="T13" s="207">
        <v>5.1071669999999996</v>
      </c>
      <c r="U13" s="207">
        <v>5.1923959999999996</v>
      </c>
      <c r="V13" s="207">
        <v>4.924366</v>
      </c>
      <c r="W13" s="207">
        <v>4.3697629999999998</v>
      </c>
      <c r="X13" s="207">
        <v>3.820954</v>
      </c>
      <c r="Y13" s="207">
        <v>3.2590599999999998</v>
      </c>
      <c r="Z13" s="207">
        <v>2.9702039999999998</v>
      </c>
      <c r="AA13" s="207">
        <v>3.3765000000000001</v>
      </c>
      <c r="AB13" s="207">
        <v>3.7168220000000001</v>
      </c>
      <c r="AC13" s="207">
        <v>5.1210849999999999</v>
      </c>
      <c r="AD13" s="207">
        <v>5.6709940000000003</v>
      </c>
      <c r="AE13" s="207">
        <v>6.2357820000000004</v>
      </c>
      <c r="AF13" s="207">
        <v>6.2290910000000004</v>
      </c>
      <c r="AG13" s="207">
        <v>6.4376540000000002</v>
      </c>
      <c r="AH13" s="207">
        <v>6.1942500000000003</v>
      </c>
      <c r="AI13" s="207">
        <v>5.5443059999999997</v>
      </c>
      <c r="AJ13" s="207">
        <v>5.0222910000000001</v>
      </c>
      <c r="AK13" s="207">
        <v>4.0352290000000002</v>
      </c>
      <c r="AL13" s="207">
        <v>3.6982439999999999</v>
      </c>
      <c r="AM13" s="207">
        <v>3.9940859999999998</v>
      </c>
      <c r="AN13" s="207">
        <v>4.4064240000000003</v>
      </c>
      <c r="AO13" s="207">
        <v>6.0067120000000003</v>
      </c>
      <c r="AP13" s="207">
        <v>6.7715459999999998</v>
      </c>
      <c r="AQ13" s="207">
        <v>7.563847</v>
      </c>
      <c r="AR13" s="207">
        <v>7.4331189999999996</v>
      </c>
      <c r="AS13" s="207">
        <v>7.6970660000000004</v>
      </c>
      <c r="AT13" s="207">
        <v>7.5846830000000001</v>
      </c>
      <c r="AU13" s="207">
        <v>6.6630219999999998</v>
      </c>
      <c r="AV13" s="207">
        <v>6.140625</v>
      </c>
      <c r="AW13" s="207">
        <v>4.9654119999999997</v>
      </c>
      <c r="AX13" s="207">
        <v>4.5291249999999996</v>
      </c>
      <c r="AY13" s="246">
        <v>4.8458009999999998</v>
      </c>
      <c r="AZ13" s="246">
        <v>5.2995349999999997</v>
      </c>
      <c r="BA13" s="246">
        <v>7.2329869999999996</v>
      </c>
      <c r="BB13" s="246">
        <v>8.0216150000000006</v>
      </c>
      <c r="BC13" s="246">
        <v>8.7893860000000004</v>
      </c>
      <c r="BD13" s="246">
        <v>8.8618240000000004</v>
      </c>
      <c r="BE13" s="246">
        <v>9.1163790000000002</v>
      </c>
      <c r="BF13" s="246">
        <v>8.7403099999999991</v>
      </c>
      <c r="BG13" s="246">
        <v>7.7786200000000001</v>
      </c>
      <c r="BH13" s="246">
        <v>6.9161780000000004</v>
      </c>
      <c r="BI13" s="246">
        <v>5.5782420000000004</v>
      </c>
      <c r="BJ13" s="246">
        <v>5.0917969999999997</v>
      </c>
      <c r="BK13" s="246">
        <v>5.4742139999999999</v>
      </c>
      <c r="BL13" s="246">
        <v>6.0125019999999996</v>
      </c>
      <c r="BM13" s="246">
        <v>8.2533659999999998</v>
      </c>
      <c r="BN13" s="246">
        <v>9.1719799999999996</v>
      </c>
      <c r="BO13" s="246">
        <v>10.062749999999999</v>
      </c>
      <c r="BP13" s="246">
        <v>10.15108</v>
      </c>
      <c r="BQ13" s="246">
        <v>10.44664</v>
      </c>
      <c r="BR13" s="246">
        <v>10.01585</v>
      </c>
      <c r="BS13" s="246">
        <v>8.91099</v>
      </c>
      <c r="BT13" s="246">
        <v>7.9207739999999998</v>
      </c>
      <c r="BU13" s="246">
        <v>6.3863349999999999</v>
      </c>
      <c r="BV13" s="246">
        <v>5.8282239999999996</v>
      </c>
    </row>
    <row r="14" spans="1:74" ht="11.15" customHeight="1" x14ac:dyDescent="0.25">
      <c r="A14" s="417" t="s">
        <v>992</v>
      </c>
      <c r="B14" s="418" t="s">
        <v>1348</v>
      </c>
      <c r="C14" s="207">
        <v>1.3852390000000001</v>
      </c>
      <c r="D14" s="207">
        <v>1.5775539999999999</v>
      </c>
      <c r="E14" s="207">
        <v>2.0491269999999999</v>
      </c>
      <c r="F14" s="207">
        <v>2.3101419999999999</v>
      </c>
      <c r="G14" s="207">
        <v>2.6096020000000002</v>
      </c>
      <c r="H14" s="207">
        <v>2.6096300000000001</v>
      </c>
      <c r="I14" s="207">
        <v>2.6801219999999999</v>
      </c>
      <c r="J14" s="207">
        <v>2.5397470000000002</v>
      </c>
      <c r="K14" s="207">
        <v>2.2414960000000002</v>
      </c>
      <c r="L14" s="207">
        <v>2.0077310000000002</v>
      </c>
      <c r="M14" s="207">
        <v>1.656542</v>
      </c>
      <c r="N14" s="207">
        <v>1.5118529999999999</v>
      </c>
      <c r="O14" s="207">
        <v>1.6694180000000001</v>
      </c>
      <c r="P14" s="207">
        <v>1.7743169999999999</v>
      </c>
      <c r="Q14" s="207">
        <v>2.5489739999999999</v>
      </c>
      <c r="R14" s="207">
        <v>2.8371040000000001</v>
      </c>
      <c r="S14" s="207">
        <v>3.1348229999999999</v>
      </c>
      <c r="T14" s="207">
        <v>3.1609039999999999</v>
      </c>
      <c r="U14" s="207">
        <v>3.1876980000000001</v>
      </c>
      <c r="V14" s="207">
        <v>2.9941110000000002</v>
      </c>
      <c r="W14" s="207">
        <v>2.6424509999999999</v>
      </c>
      <c r="X14" s="207">
        <v>2.3078810000000001</v>
      </c>
      <c r="Y14" s="207">
        <v>2.067841</v>
      </c>
      <c r="Z14" s="207">
        <v>1.8567659999999999</v>
      </c>
      <c r="AA14" s="207">
        <v>2.1349689999999999</v>
      </c>
      <c r="AB14" s="207">
        <v>2.3570410000000002</v>
      </c>
      <c r="AC14" s="207">
        <v>3.2522410000000002</v>
      </c>
      <c r="AD14" s="207">
        <v>3.6321620000000001</v>
      </c>
      <c r="AE14" s="207">
        <v>4.0068219999999997</v>
      </c>
      <c r="AF14" s="207">
        <v>3.9971139999999998</v>
      </c>
      <c r="AG14" s="207">
        <v>4.1176570000000003</v>
      </c>
      <c r="AH14" s="207">
        <v>3.9821780000000002</v>
      </c>
      <c r="AI14" s="207">
        <v>3.5685389999999999</v>
      </c>
      <c r="AJ14" s="207">
        <v>3.3060369999999999</v>
      </c>
      <c r="AK14" s="207">
        <v>2.6934960000000001</v>
      </c>
      <c r="AL14" s="207">
        <v>2.462027</v>
      </c>
      <c r="AM14" s="207">
        <v>2.6405409999999998</v>
      </c>
      <c r="AN14" s="207">
        <v>2.9093339999999999</v>
      </c>
      <c r="AO14" s="207">
        <v>3.9714130000000001</v>
      </c>
      <c r="AP14" s="207">
        <v>4.5172049999999997</v>
      </c>
      <c r="AQ14" s="207">
        <v>5.1064439999999998</v>
      </c>
      <c r="AR14" s="207">
        <v>4.983473</v>
      </c>
      <c r="AS14" s="207">
        <v>5.1541170000000003</v>
      </c>
      <c r="AT14" s="207">
        <v>5.1394500000000001</v>
      </c>
      <c r="AU14" s="207">
        <v>4.4685800000000002</v>
      </c>
      <c r="AV14" s="207">
        <v>4.2229700000000001</v>
      </c>
      <c r="AW14" s="207">
        <v>3.4452189999999998</v>
      </c>
      <c r="AX14" s="207">
        <v>3.094077</v>
      </c>
      <c r="AY14" s="246">
        <v>3.290397</v>
      </c>
      <c r="AZ14" s="246">
        <v>3.5876670000000002</v>
      </c>
      <c r="BA14" s="246">
        <v>4.9034719999999998</v>
      </c>
      <c r="BB14" s="246">
        <v>5.4642580000000001</v>
      </c>
      <c r="BC14" s="246">
        <v>5.994516</v>
      </c>
      <c r="BD14" s="246">
        <v>6.057118</v>
      </c>
      <c r="BE14" s="246">
        <v>6.210655</v>
      </c>
      <c r="BF14" s="246">
        <v>5.9525180000000004</v>
      </c>
      <c r="BG14" s="246">
        <v>5.2738490000000002</v>
      </c>
      <c r="BH14" s="246">
        <v>4.6943400000000004</v>
      </c>
      <c r="BI14" s="246">
        <v>3.8229030000000002</v>
      </c>
      <c r="BJ14" s="246">
        <v>3.4434079999999998</v>
      </c>
      <c r="BK14" s="246">
        <v>3.6966619999999999</v>
      </c>
      <c r="BL14" s="246">
        <v>4.0624289999999998</v>
      </c>
      <c r="BM14" s="246">
        <v>5.6081060000000003</v>
      </c>
      <c r="BN14" s="246">
        <v>6.2711410000000001</v>
      </c>
      <c r="BO14" s="246">
        <v>6.8952859999999996</v>
      </c>
      <c r="BP14" s="246">
        <v>6.974011</v>
      </c>
      <c r="BQ14" s="246">
        <v>7.1564610000000002</v>
      </c>
      <c r="BR14" s="246">
        <v>6.8603870000000002</v>
      </c>
      <c r="BS14" s="246">
        <v>6.076632</v>
      </c>
      <c r="BT14" s="246">
        <v>5.4076069999999996</v>
      </c>
      <c r="BU14" s="246">
        <v>4.4009419999999997</v>
      </c>
      <c r="BV14" s="246">
        <v>3.9634990000000001</v>
      </c>
    </row>
    <row r="15" spans="1:74" ht="11.15" customHeight="1" x14ac:dyDescent="0.25">
      <c r="A15" s="417" t="s">
        <v>993</v>
      </c>
      <c r="B15" s="418" t="s">
        <v>1349</v>
      </c>
      <c r="C15" s="207">
        <v>0.73561200000000004</v>
      </c>
      <c r="D15" s="207">
        <v>0.83321800000000001</v>
      </c>
      <c r="E15" s="207">
        <v>1.0822529999999999</v>
      </c>
      <c r="F15" s="207">
        <v>1.189365</v>
      </c>
      <c r="G15" s="207">
        <v>1.3091489999999999</v>
      </c>
      <c r="H15" s="207">
        <v>1.305048</v>
      </c>
      <c r="I15" s="207">
        <v>1.355407</v>
      </c>
      <c r="J15" s="207">
        <v>1.30088</v>
      </c>
      <c r="K15" s="207">
        <v>1.1589929999999999</v>
      </c>
      <c r="L15" s="207">
        <v>1.0114350000000001</v>
      </c>
      <c r="M15" s="207">
        <v>0.80431319999999995</v>
      </c>
      <c r="N15" s="207">
        <v>0.77378610000000003</v>
      </c>
      <c r="O15" s="207">
        <v>0.86467179999999999</v>
      </c>
      <c r="P15" s="207">
        <v>0.93466970000000005</v>
      </c>
      <c r="Q15" s="207">
        <v>1.279522</v>
      </c>
      <c r="R15" s="207">
        <v>1.4160550000000001</v>
      </c>
      <c r="S15" s="207">
        <v>1.533736</v>
      </c>
      <c r="T15" s="207">
        <v>1.5506340000000001</v>
      </c>
      <c r="U15" s="207">
        <v>1.5994390000000001</v>
      </c>
      <c r="V15" s="207">
        <v>1.5379529999999999</v>
      </c>
      <c r="W15" s="207">
        <v>1.3731329999999999</v>
      </c>
      <c r="X15" s="207">
        <v>1.1944250000000001</v>
      </c>
      <c r="Y15" s="207">
        <v>0.94518809999999998</v>
      </c>
      <c r="Z15" s="207">
        <v>0.89461639999999998</v>
      </c>
      <c r="AA15" s="207">
        <v>1.0118910000000001</v>
      </c>
      <c r="AB15" s="207">
        <v>1.1158079999999999</v>
      </c>
      <c r="AC15" s="207">
        <v>1.520813</v>
      </c>
      <c r="AD15" s="207">
        <v>1.662012</v>
      </c>
      <c r="AE15" s="207">
        <v>1.8157570000000001</v>
      </c>
      <c r="AF15" s="207">
        <v>1.8185750000000001</v>
      </c>
      <c r="AG15" s="207">
        <v>1.893588</v>
      </c>
      <c r="AH15" s="207">
        <v>1.8013749999999999</v>
      </c>
      <c r="AI15" s="207">
        <v>1.6075120000000001</v>
      </c>
      <c r="AJ15" s="207">
        <v>1.383238</v>
      </c>
      <c r="AK15" s="207">
        <v>1.0859639999999999</v>
      </c>
      <c r="AL15" s="207">
        <v>1.007368</v>
      </c>
      <c r="AM15" s="207">
        <v>1.107486</v>
      </c>
      <c r="AN15" s="207">
        <v>1.235684</v>
      </c>
      <c r="AO15" s="207">
        <v>1.6613629999999999</v>
      </c>
      <c r="AP15" s="207">
        <v>1.842125</v>
      </c>
      <c r="AQ15" s="207">
        <v>2.0065810000000002</v>
      </c>
      <c r="AR15" s="207">
        <v>1.9991209999999999</v>
      </c>
      <c r="AS15" s="207">
        <v>2.077839</v>
      </c>
      <c r="AT15" s="207">
        <v>1.99682</v>
      </c>
      <c r="AU15" s="207">
        <v>1.7911360000000001</v>
      </c>
      <c r="AV15" s="207">
        <v>1.5511250000000001</v>
      </c>
      <c r="AW15" s="207">
        <v>1.23369</v>
      </c>
      <c r="AX15" s="207">
        <v>1.1773830000000001</v>
      </c>
      <c r="AY15" s="246">
        <v>1.2824990000000001</v>
      </c>
      <c r="AZ15" s="246">
        <v>1.419867</v>
      </c>
      <c r="BA15" s="246">
        <v>1.916496</v>
      </c>
      <c r="BB15" s="246">
        <v>2.1101719999999999</v>
      </c>
      <c r="BC15" s="246">
        <v>2.3018830000000001</v>
      </c>
      <c r="BD15" s="246">
        <v>2.3110680000000001</v>
      </c>
      <c r="BE15" s="246">
        <v>2.3959079999999999</v>
      </c>
      <c r="BF15" s="246">
        <v>2.2939229999999999</v>
      </c>
      <c r="BG15" s="246">
        <v>2.058935</v>
      </c>
      <c r="BH15" s="246">
        <v>1.816246</v>
      </c>
      <c r="BI15" s="246">
        <v>1.4379900000000001</v>
      </c>
      <c r="BJ15" s="246">
        <v>1.363243</v>
      </c>
      <c r="BK15" s="246">
        <v>1.4763850000000001</v>
      </c>
      <c r="BL15" s="246">
        <v>1.62862</v>
      </c>
      <c r="BM15" s="246">
        <v>2.1923010000000001</v>
      </c>
      <c r="BN15" s="246">
        <v>2.411114</v>
      </c>
      <c r="BO15" s="246">
        <v>2.628266</v>
      </c>
      <c r="BP15" s="246">
        <v>2.6375829999999998</v>
      </c>
      <c r="BQ15" s="246">
        <v>2.7334670000000001</v>
      </c>
      <c r="BR15" s="246">
        <v>2.6164710000000002</v>
      </c>
      <c r="BS15" s="246">
        <v>2.3479869999999998</v>
      </c>
      <c r="BT15" s="246">
        <v>2.0708799999999998</v>
      </c>
      <c r="BU15" s="246">
        <v>1.6393629999999999</v>
      </c>
      <c r="BV15" s="246">
        <v>1.553925</v>
      </c>
    </row>
    <row r="16" spans="1:74" ht="11.15" customHeight="1" x14ac:dyDescent="0.25">
      <c r="A16" s="417" t="s">
        <v>994</v>
      </c>
      <c r="B16" s="418" t="s">
        <v>1350</v>
      </c>
      <c r="C16" s="207">
        <v>0.191686</v>
      </c>
      <c r="D16" s="207">
        <v>0.211955</v>
      </c>
      <c r="E16" s="207">
        <v>0.29247689999999998</v>
      </c>
      <c r="F16" s="207">
        <v>0.31624150000000001</v>
      </c>
      <c r="G16" s="207">
        <v>0.34854689999999999</v>
      </c>
      <c r="H16" s="207">
        <v>0.35436220000000002</v>
      </c>
      <c r="I16" s="207">
        <v>0.36974659999999998</v>
      </c>
      <c r="J16" s="207">
        <v>0.35788819999999999</v>
      </c>
      <c r="K16" s="207">
        <v>0.32101289999999999</v>
      </c>
      <c r="L16" s="207">
        <v>0.29097630000000002</v>
      </c>
      <c r="M16" s="207">
        <v>0.225911</v>
      </c>
      <c r="N16" s="207">
        <v>0.20333090000000001</v>
      </c>
      <c r="O16" s="207">
        <v>0.21573020000000001</v>
      </c>
      <c r="P16" s="207">
        <v>0.230156</v>
      </c>
      <c r="Q16" s="207">
        <v>0.32981070000000001</v>
      </c>
      <c r="R16" s="207">
        <v>0.35717759999999998</v>
      </c>
      <c r="S16" s="207">
        <v>0.3941268</v>
      </c>
      <c r="T16" s="207">
        <v>0.39562940000000002</v>
      </c>
      <c r="U16" s="207">
        <v>0.4052596</v>
      </c>
      <c r="V16" s="207">
        <v>0.39230199999999998</v>
      </c>
      <c r="W16" s="207">
        <v>0.35417989999999999</v>
      </c>
      <c r="X16" s="207">
        <v>0.31864789999999998</v>
      </c>
      <c r="Y16" s="207">
        <v>0.24603069999999999</v>
      </c>
      <c r="Z16" s="207">
        <v>0.21882170000000001</v>
      </c>
      <c r="AA16" s="207">
        <v>0.22964019999999999</v>
      </c>
      <c r="AB16" s="207">
        <v>0.24397269999999999</v>
      </c>
      <c r="AC16" s="207">
        <v>0.34803200000000001</v>
      </c>
      <c r="AD16" s="207">
        <v>0.37681969999999998</v>
      </c>
      <c r="AE16" s="207">
        <v>0.41320210000000002</v>
      </c>
      <c r="AF16" s="207">
        <v>0.41340310000000002</v>
      </c>
      <c r="AG16" s="207">
        <v>0.42640909999999999</v>
      </c>
      <c r="AH16" s="207">
        <v>0.41069699999999998</v>
      </c>
      <c r="AI16" s="207">
        <v>0.36825439999999998</v>
      </c>
      <c r="AJ16" s="207">
        <v>0.3330148</v>
      </c>
      <c r="AK16" s="207">
        <v>0.25576919999999997</v>
      </c>
      <c r="AL16" s="207">
        <v>0.2288492</v>
      </c>
      <c r="AM16" s="207">
        <v>0.2460591</v>
      </c>
      <c r="AN16" s="207">
        <v>0.26140629999999998</v>
      </c>
      <c r="AO16" s="207">
        <v>0.3739362</v>
      </c>
      <c r="AP16" s="207">
        <v>0.41221590000000002</v>
      </c>
      <c r="AQ16" s="207">
        <v>0.45082139999999998</v>
      </c>
      <c r="AR16" s="207">
        <v>0.4505246</v>
      </c>
      <c r="AS16" s="207">
        <v>0.46511000000000002</v>
      </c>
      <c r="AT16" s="207">
        <v>0.44841249999999999</v>
      </c>
      <c r="AU16" s="207">
        <v>0.403306</v>
      </c>
      <c r="AV16" s="207">
        <v>0.36652940000000001</v>
      </c>
      <c r="AW16" s="207">
        <v>0.28650350000000002</v>
      </c>
      <c r="AX16" s="207">
        <v>0.25766489999999997</v>
      </c>
      <c r="AY16" s="246">
        <v>0.2729047</v>
      </c>
      <c r="AZ16" s="246">
        <v>0.29200100000000001</v>
      </c>
      <c r="BA16" s="246">
        <v>0.41301900000000002</v>
      </c>
      <c r="BB16" s="246">
        <v>0.44718459999999999</v>
      </c>
      <c r="BC16" s="246">
        <v>0.4929868</v>
      </c>
      <c r="BD16" s="246">
        <v>0.49363839999999998</v>
      </c>
      <c r="BE16" s="246">
        <v>0.50981569999999998</v>
      </c>
      <c r="BF16" s="246">
        <v>0.49386940000000001</v>
      </c>
      <c r="BG16" s="246">
        <v>0.4458356</v>
      </c>
      <c r="BH16" s="246">
        <v>0.40559240000000002</v>
      </c>
      <c r="BI16" s="246">
        <v>0.3173491</v>
      </c>
      <c r="BJ16" s="246">
        <v>0.28514719999999999</v>
      </c>
      <c r="BK16" s="246">
        <v>0.30116670000000001</v>
      </c>
      <c r="BL16" s="246">
        <v>0.32145309999999999</v>
      </c>
      <c r="BM16" s="246">
        <v>0.45295920000000001</v>
      </c>
      <c r="BN16" s="246">
        <v>0.48972589999999999</v>
      </c>
      <c r="BO16" s="246">
        <v>0.53919950000000005</v>
      </c>
      <c r="BP16" s="246">
        <v>0.5394835</v>
      </c>
      <c r="BQ16" s="246">
        <v>0.55671630000000005</v>
      </c>
      <c r="BR16" s="246">
        <v>0.5389891</v>
      </c>
      <c r="BS16" s="246">
        <v>0.48637049999999998</v>
      </c>
      <c r="BT16" s="246">
        <v>0.44228729999999999</v>
      </c>
      <c r="BU16" s="246">
        <v>0.3460298</v>
      </c>
      <c r="BV16" s="246">
        <v>0.31080069999999999</v>
      </c>
    </row>
    <row r="17" spans="1:74" ht="11.15" customHeight="1" x14ac:dyDescent="0.25">
      <c r="A17" s="80"/>
      <c r="B17" s="83"/>
      <c r="C17" s="186"/>
      <c r="D17" s="186"/>
      <c r="E17" s="186"/>
      <c r="F17" s="186"/>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row>
    <row r="18" spans="1:74" ht="11.15" customHeight="1" x14ac:dyDescent="0.25">
      <c r="A18" s="80"/>
      <c r="B18" s="84" t="s">
        <v>1022</v>
      </c>
      <c r="C18" s="186"/>
      <c r="D18" s="186"/>
      <c r="E18" s="186"/>
      <c r="F18" s="186"/>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6"/>
      <c r="AT18" s="186"/>
      <c r="AU18" s="186"/>
      <c r="AV18" s="186"/>
      <c r="AW18" s="186"/>
      <c r="AX18" s="186"/>
      <c r="AY18" s="274"/>
      <c r="AZ18" s="274"/>
      <c r="BA18" s="274"/>
      <c r="BB18" s="274"/>
      <c r="BC18" s="274"/>
      <c r="BD18" s="274"/>
      <c r="BE18" s="274"/>
      <c r="BF18" s="274"/>
      <c r="BG18" s="274"/>
      <c r="BH18" s="274"/>
      <c r="BI18" s="274"/>
      <c r="BJ18" s="274"/>
      <c r="BK18" s="274"/>
      <c r="BL18" s="274"/>
      <c r="BM18" s="274"/>
      <c r="BN18" s="274"/>
      <c r="BO18" s="274"/>
      <c r="BP18" s="274"/>
      <c r="BQ18" s="274"/>
      <c r="BR18" s="274"/>
      <c r="BS18" s="274"/>
      <c r="BT18" s="274"/>
      <c r="BU18" s="274"/>
      <c r="BV18" s="274"/>
    </row>
    <row r="19" spans="1:74" ht="11.15" customHeight="1" x14ac:dyDescent="0.25">
      <c r="A19" s="82" t="s">
        <v>1024</v>
      </c>
      <c r="B19" s="418" t="s">
        <v>1268</v>
      </c>
      <c r="C19" s="207">
        <v>315.53278978999998</v>
      </c>
      <c r="D19" s="207">
        <v>294.65940476999998</v>
      </c>
      <c r="E19" s="207">
        <v>289.89378031000001</v>
      </c>
      <c r="F19" s="207">
        <v>262.40056178999998</v>
      </c>
      <c r="G19" s="207">
        <v>274.70708122000002</v>
      </c>
      <c r="H19" s="207">
        <v>320.05572389999998</v>
      </c>
      <c r="I19" s="207">
        <v>379.53004105000002</v>
      </c>
      <c r="J19" s="207">
        <v>368.88450403000002</v>
      </c>
      <c r="K19" s="207">
        <v>322.5545133</v>
      </c>
      <c r="L19" s="207">
        <v>296.87657754999998</v>
      </c>
      <c r="M19" s="207">
        <v>277.24920096</v>
      </c>
      <c r="N19" s="207">
        <v>315.33030213000001</v>
      </c>
      <c r="O19" s="207">
        <v>321.49647555000001</v>
      </c>
      <c r="P19" s="207">
        <v>299.69803444000001</v>
      </c>
      <c r="Q19" s="207">
        <v>295.34500172000003</v>
      </c>
      <c r="R19" s="207">
        <v>272.77869642000002</v>
      </c>
      <c r="S19" s="207">
        <v>290.06060196999999</v>
      </c>
      <c r="T19" s="207">
        <v>338.41538009999999</v>
      </c>
      <c r="U19" s="207">
        <v>373.94829915999998</v>
      </c>
      <c r="V19" s="207">
        <v>381.03930364000001</v>
      </c>
      <c r="W19" s="207">
        <v>336.44401049999999</v>
      </c>
      <c r="X19" s="207">
        <v>302.12747064000001</v>
      </c>
      <c r="Y19" s="207">
        <v>287.13380022000001</v>
      </c>
      <c r="Z19" s="207">
        <v>307.38717882999998</v>
      </c>
      <c r="AA19" s="207">
        <v>338.65604629000001</v>
      </c>
      <c r="AB19" s="207">
        <v>305.86307052000001</v>
      </c>
      <c r="AC19" s="207">
        <v>304.30002693</v>
      </c>
      <c r="AD19" s="207">
        <v>284.93286675000002</v>
      </c>
      <c r="AE19" s="207">
        <v>309.69695397999999</v>
      </c>
      <c r="AF19" s="207">
        <v>347.10633239999999</v>
      </c>
      <c r="AG19" s="207">
        <v>389.21417475999999</v>
      </c>
      <c r="AH19" s="207">
        <v>389.62628224999997</v>
      </c>
      <c r="AI19" s="207">
        <v>340.5438408</v>
      </c>
      <c r="AJ19" s="207">
        <v>297.19594413999999</v>
      </c>
      <c r="AK19" s="207">
        <v>292.25774616000001</v>
      </c>
      <c r="AL19" s="207">
        <v>327.77578440000002</v>
      </c>
      <c r="AM19" s="207">
        <v>322.04154638</v>
      </c>
      <c r="AN19" s="207">
        <v>290.5445004</v>
      </c>
      <c r="AO19" s="207">
        <v>305.81328765000001</v>
      </c>
      <c r="AP19" s="207">
        <v>280.33394742000002</v>
      </c>
      <c r="AQ19" s="207">
        <v>297.74780787999998</v>
      </c>
      <c r="AR19" s="207">
        <v>327.86611859999999</v>
      </c>
      <c r="AS19" s="207">
        <v>384.77400693999999</v>
      </c>
      <c r="AT19" s="207">
        <v>389.91421552000003</v>
      </c>
      <c r="AU19" s="207">
        <v>342.80134886000002</v>
      </c>
      <c r="AV19" s="207">
        <v>304.84873707999998</v>
      </c>
      <c r="AW19" s="207">
        <v>293.20050400999997</v>
      </c>
      <c r="AX19" s="207">
        <v>322.06699331999999</v>
      </c>
      <c r="AY19" s="246">
        <v>332.95909999999998</v>
      </c>
      <c r="AZ19" s="246">
        <v>313.11590000000001</v>
      </c>
      <c r="BA19" s="246">
        <v>309.16930000000002</v>
      </c>
      <c r="BB19" s="246">
        <v>282.77249999999998</v>
      </c>
      <c r="BC19" s="246">
        <v>304.68880000000001</v>
      </c>
      <c r="BD19" s="246">
        <v>344.50220000000002</v>
      </c>
      <c r="BE19" s="246">
        <v>396.79770000000002</v>
      </c>
      <c r="BF19" s="246">
        <v>397.93209999999999</v>
      </c>
      <c r="BG19" s="246">
        <v>346.72190000000001</v>
      </c>
      <c r="BH19" s="246">
        <v>308.77910000000003</v>
      </c>
      <c r="BI19" s="246">
        <v>295.61689999999999</v>
      </c>
      <c r="BJ19" s="246">
        <v>330.30579999999998</v>
      </c>
      <c r="BK19" s="246">
        <v>334.83260000000001</v>
      </c>
      <c r="BL19" s="246">
        <v>302.90949999999998</v>
      </c>
      <c r="BM19" s="246">
        <v>310.8526</v>
      </c>
      <c r="BN19" s="246">
        <v>284.6823</v>
      </c>
      <c r="BO19" s="246">
        <v>306.38619999999997</v>
      </c>
      <c r="BP19" s="246">
        <v>346.51429999999999</v>
      </c>
      <c r="BQ19" s="246">
        <v>399.12009999999998</v>
      </c>
      <c r="BR19" s="246">
        <v>400.29360000000003</v>
      </c>
      <c r="BS19" s="246">
        <v>348.5129</v>
      </c>
      <c r="BT19" s="246">
        <v>310.32510000000002</v>
      </c>
      <c r="BU19" s="246">
        <v>296.9271</v>
      </c>
      <c r="BV19" s="246">
        <v>331.54680000000002</v>
      </c>
    </row>
    <row r="20" spans="1:74" ht="11.15" customHeight="1" x14ac:dyDescent="0.25">
      <c r="A20" s="587" t="s">
        <v>1060</v>
      </c>
      <c r="B20" s="101" t="s">
        <v>369</v>
      </c>
      <c r="C20" s="207">
        <v>124.44221134999999</v>
      </c>
      <c r="D20" s="207">
        <v>112.12288192</v>
      </c>
      <c r="E20" s="207">
        <v>104.25494275</v>
      </c>
      <c r="F20" s="207">
        <v>97.759203060000004</v>
      </c>
      <c r="G20" s="207">
        <v>105.68094311</v>
      </c>
      <c r="H20" s="207">
        <v>131.53805062999999</v>
      </c>
      <c r="I20" s="207">
        <v>167.10814163000001</v>
      </c>
      <c r="J20" s="207">
        <v>158.93914744</v>
      </c>
      <c r="K20" s="207">
        <v>127.82389320999999</v>
      </c>
      <c r="L20" s="207">
        <v>105.51393613</v>
      </c>
      <c r="M20" s="207">
        <v>99.660936559999996</v>
      </c>
      <c r="N20" s="207">
        <v>129.76075834</v>
      </c>
      <c r="O20" s="207">
        <v>136.68235149</v>
      </c>
      <c r="P20" s="207">
        <v>126.54955735999999</v>
      </c>
      <c r="Q20" s="207">
        <v>114.37398007</v>
      </c>
      <c r="R20" s="207">
        <v>93.890880019999997</v>
      </c>
      <c r="S20" s="207">
        <v>101.16029415</v>
      </c>
      <c r="T20" s="207">
        <v>132.15348567000001</v>
      </c>
      <c r="U20" s="207">
        <v>154.49457176000001</v>
      </c>
      <c r="V20" s="207">
        <v>157.79177211000001</v>
      </c>
      <c r="W20" s="207">
        <v>131.11130374000001</v>
      </c>
      <c r="X20" s="207">
        <v>103.99221442</v>
      </c>
      <c r="Y20" s="207">
        <v>100.59096642</v>
      </c>
      <c r="Z20" s="207">
        <v>117.69550511</v>
      </c>
      <c r="AA20" s="207">
        <v>140.50406917999999</v>
      </c>
      <c r="AB20" s="207">
        <v>125.34230287</v>
      </c>
      <c r="AC20" s="207">
        <v>111.43858992</v>
      </c>
      <c r="AD20" s="207">
        <v>97.431844069999997</v>
      </c>
      <c r="AE20" s="207">
        <v>110.07073411</v>
      </c>
      <c r="AF20" s="207">
        <v>136.31028785999999</v>
      </c>
      <c r="AG20" s="207">
        <v>164.27657787999999</v>
      </c>
      <c r="AH20" s="207">
        <v>160.27146691999999</v>
      </c>
      <c r="AI20" s="207">
        <v>129.24131835</v>
      </c>
      <c r="AJ20" s="207">
        <v>99.792191209999999</v>
      </c>
      <c r="AK20" s="207">
        <v>103.15207773</v>
      </c>
      <c r="AL20" s="207">
        <v>131.40170252999999</v>
      </c>
      <c r="AM20" s="207">
        <v>132.05018153</v>
      </c>
      <c r="AN20" s="207">
        <v>112.53757905000001</v>
      </c>
      <c r="AO20" s="207">
        <v>110.78362592000001</v>
      </c>
      <c r="AP20" s="207">
        <v>96.535586609999996</v>
      </c>
      <c r="AQ20" s="207">
        <v>100.47172073</v>
      </c>
      <c r="AR20" s="207">
        <v>121.55968521</v>
      </c>
      <c r="AS20" s="207">
        <v>160.07969428999999</v>
      </c>
      <c r="AT20" s="207">
        <v>162.03507786</v>
      </c>
      <c r="AU20" s="207">
        <v>133.10918917000001</v>
      </c>
      <c r="AV20" s="207">
        <v>103.48107668</v>
      </c>
      <c r="AW20" s="207">
        <v>102.91620268</v>
      </c>
      <c r="AX20" s="207">
        <v>125.24156588</v>
      </c>
      <c r="AY20" s="246">
        <v>139.61490000000001</v>
      </c>
      <c r="AZ20" s="246">
        <v>126.586</v>
      </c>
      <c r="BA20" s="246">
        <v>113.0034</v>
      </c>
      <c r="BB20" s="246">
        <v>97.798749999999998</v>
      </c>
      <c r="BC20" s="246">
        <v>104.7758</v>
      </c>
      <c r="BD20" s="246">
        <v>132.78049999999999</v>
      </c>
      <c r="BE20" s="246">
        <v>169.00239999999999</v>
      </c>
      <c r="BF20" s="246">
        <v>167.17349999999999</v>
      </c>
      <c r="BG20" s="246">
        <v>135.80510000000001</v>
      </c>
      <c r="BH20" s="246">
        <v>106.52370000000001</v>
      </c>
      <c r="BI20" s="246">
        <v>104.491</v>
      </c>
      <c r="BJ20" s="246">
        <v>131.13890000000001</v>
      </c>
      <c r="BK20" s="246">
        <v>140.9546</v>
      </c>
      <c r="BL20" s="246">
        <v>121.9027</v>
      </c>
      <c r="BM20" s="246">
        <v>113.6592</v>
      </c>
      <c r="BN20" s="246">
        <v>98.283990000000003</v>
      </c>
      <c r="BO20" s="246">
        <v>105.37439999999999</v>
      </c>
      <c r="BP20" s="246">
        <v>133.62700000000001</v>
      </c>
      <c r="BQ20" s="246">
        <v>170.16970000000001</v>
      </c>
      <c r="BR20" s="246">
        <v>168.3159</v>
      </c>
      <c r="BS20" s="246">
        <v>136.5463</v>
      </c>
      <c r="BT20" s="246">
        <v>106.9623</v>
      </c>
      <c r="BU20" s="246">
        <v>104.69589999999999</v>
      </c>
      <c r="BV20" s="246">
        <v>131.24170000000001</v>
      </c>
    </row>
    <row r="21" spans="1:74" ht="11.15" customHeight="1" x14ac:dyDescent="0.25">
      <c r="A21" s="417" t="s">
        <v>1071</v>
      </c>
      <c r="B21" s="101" t="s">
        <v>368</v>
      </c>
      <c r="C21" s="207">
        <v>109.81219557999999</v>
      </c>
      <c r="D21" s="207">
        <v>103.01476878</v>
      </c>
      <c r="E21" s="207">
        <v>104.10984329999999</v>
      </c>
      <c r="F21" s="207">
        <v>91.405772409999997</v>
      </c>
      <c r="G21" s="207">
        <v>94.299162929999994</v>
      </c>
      <c r="H21" s="207">
        <v>109.59271993</v>
      </c>
      <c r="I21" s="207">
        <v>127.10748119</v>
      </c>
      <c r="J21" s="207">
        <v>123.0568842</v>
      </c>
      <c r="K21" s="207">
        <v>113.21974254</v>
      </c>
      <c r="L21" s="207">
        <v>108.46818857</v>
      </c>
      <c r="M21" s="207">
        <v>97.896620040000002</v>
      </c>
      <c r="N21" s="207">
        <v>105.45620390000001</v>
      </c>
      <c r="O21" s="207">
        <v>104.49764718</v>
      </c>
      <c r="P21" s="207">
        <v>98.355677380000003</v>
      </c>
      <c r="Q21" s="207">
        <v>102.87723446</v>
      </c>
      <c r="R21" s="207">
        <v>98.721379159999998</v>
      </c>
      <c r="S21" s="207">
        <v>104.71120892</v>
      </c>
      <c r="T21" s="207">
        <v>119.05269115999999</v>
      </c>
      <c r="U21" s="207">
        <v>127.85573406</v>
      </c>
      <c r="V21" s="207">
        <v>131.11112134999999</v>
      </c>
      <c r="W21" s="207">
        <v>118.9886836</v>
      </c>
      <c r="X21" s="207">
        <v>112.24647543</v>
      </c>
      <c r="Y21" s="207">
        <v>103.50607832999999</v>
      </c>
      <c r="Z21" s="207">
        <v>106.51556746</v>
      </c>
      <c r="AA21" s="207">
        <v>113.60509057</v>
      </c>
      <c r="AB21" s="207">
        <v>103.06262117999999</v>
      </c>
      <c r="AC21" s="207">
        <v>108.60313764</v>
      </c>
      <c r="AD21" s="207">
        <v>104.56587138</v>
      </c>
      <c r="AE21" s="207">
        <v>113.00720865</v>
      </c>
      <c r="AF21" s="207">
        <v>121.56717173</v>
      </c>
      <c r="AG21" s="207">
        <v>133.95171139000001</v>
      </c>
      <c r="AH21" s="207">
        <v>135.67595263000001</v>
      </c>
      <c r="AI21" s="207">
        <v>124.19527521000001</v>
      </c>
      <c r="AJ21" s="207">
        <v>111.85135757</v>
      </c>
      <c r="AK21" s="207">
        <v>106.85796302999999</v>
      </c>
      <c r="AL21" s="207">
        <v>113.92945207</v>
      </c>
      <c r="AM21" s="207">
        <v>110.45347497</v>
      </c>
      <c r="AN21" s="207">
        <v>101.39875945999999</v>
      </c>
      <c r="AO21" s="207">
        <v>110.03252684</v>
      </c>
      <c r="AP21" s="207">
        <v>101.51881689</v>
      </c>
      <c r="AQ21" s="207">
        <v>110.35981892</v>
      </c>
      <c r="AR21" s="207">
        <v>117.68765147000001</v>
      </c>
      <c r="AS21" s="207">
        <v>132.59189645000001</v>
      </c>
      <c r="AT21" s="207">
        <v>134.30979801000001</v>
      </c>
      <c r="AU21" s="207">
        <v>123.27400937</v>
      </c>
      <c r="AV21" s="207">
        <v>115.20890565000001</v>
      </c>
      <c r="AW21" s="207">
        <v>107.81937108</v>
      </c>
      <c r="AX21" s="207">
        <v>113.14460121</v>
      </c>
      <c r="AY21" s="246">
        <v>113.4722</v>
      </c>
      <c r="AZ21" s="246">
        <v>106.834</v>
      </c>
      <c r="BA21" s="246">
        <v>110.3283</v>
      </c>
      <c r="BB21" s="246">
        <v>102.1512</v>
      </c>
      <c r="BC21" s="246">
        <v>111.958</v>
      </c>
      <c r="BD21" s="246">
        <v>121.4875</v>
      </c>
      <c r="BE21" s="246">
        <v>134.40440000000001</v>
      </c>
      <c r="BF21" s="246">
        <v>135.3372</v>
      </c>
      <c r="BG21" s="246">
        <v>123.3022</v>
      </c>
      <c r="BH21" s="246">
        <v>115.5468</v>
      </c>
      <c r="BI21" s="246">
        <v>107.3839</v>
      </c>
      <c r="BJ21" s="246">
        <v>114.1614</v>
      </c>
      <c r="BK21" s="246">
        <v>112.7778</v>
      </c>
      <c r="BL21" s="246">
        <v>102.83929999999999</v>
      </c>
      <c r="BM21" s="246">
        <v>109.9375</v>
      </c>
      <c r="BN21" s="246">
        <v>101.7289</v>
      </c>
      <c r="BO21" s="246">
        <v>111.4522</v>
      </c>
      <c r="BP21" s="246">
        <v>120.98099999999999</v>
      </c>
      <c r="BQ21" s="246">
        <v>133.91820000000001</v>
      </c>
      <c r="BR21" s="246">
        <v>134.8605</v>
      </c>
      <c r="BS21" s="246">
        <v>122.87609999999999</v>
      </c>
      <c r="BT21" s="246">
        <v>115.10550000000001</v>
      </c>
      <c r="BU21" s="246">
        <v>106.9709</v>
      </c>
      <c r="BV21" s="246">
        <v>113.72669999999999</v>
      </c>
    </row>
    <row r="22" spans="1:74" ht="11.15" customHeight="1" x14ac:dyDescent="0.25">
      <c r="A22" s="417" t="s">
        <v>1082</v>
      </c>
      <c r="B22" s="101" t="s">
        <v>367</v>
      </c>
      <c r="C22" s="207">
        <v>80.608512529999999</v>
      </c>
      <c r="D22" s="207">
        <v>78.902731709999998</v>
      </c>
      <c r="E22" s="207">
        <v>80.930615950000004</v>
      </c>
      <c r="F22" s="207">
        <v>72.791102109999997</v>
      </c>
      <c r="G22" s="207">
        <v>74.273010369999994</v>
      </c>
      <c r="H22" s="207">
        <v>78.444678800000005</v>
      </c>
      <c r="I22" s="207">
        <v>84.758379599999998</v>
      </c>
      <c r="J22" s="207">
        <v>86.366130150000004</v>
      </c>
      <c r="K22" s="207">
        <v>80.976889589999999</v>
      </c>
      <c r="L22" s="207">
        <v>82.371380549999998</v>
      </c>
      <c r="M22" s="207">
        <v>79.166796180000006</v>
      </c>
      <c r="N22" s="207">
        <v>79.49180088</v>
      </c>
      <c r="O22" s="207">
        <v>79.749530280000002</v>
      </c>
      <c r="P22" s="207">
        <v>74.245261900000003</v>
      </c>
      <c r="Q22" s="207">
        <v>77.551521989999998</v>
      </c>
      <c r="R22" s="207">
        <v>79.660859070000001</v>
      </c>
      <c r="S22" s="207">
        <v>83.70251055</v>
      </c>
      <c r="T22" s="207">
        <v>86.70160946</v>
      </c>
      <c r="U22" s="207">
        <v>91.052252139999993</v>
      </c>
      <c r="V22" s="207">
        <v>91.576366730000004</v>
      </c>
      <c r="W22" s="207">
        <v>85.817139620000006</v>
      </c>
      <c r="X22" s="207">
        <v>85.355969090000002</v>
      </c>
      <c r="Y22" s="207">
        <v>82.545235070000004</v>
      </c>
      <c r="Z22" s="207">
        <v>82.6552346</v>
      </c>
      <c r="AA22" s="207">
        <v>83.982005900000004</v>
      </c>
      <c r="AB22" s="207">
        <v>76.892528760000005</v>
      </c>
      <c r="AC22" s="207">
        <v>83.679089809999994</v>
      </c>
      <c r="AD22" s="207">
        <v>82.422106670000005</v>
      </c>
      <c r="AE22" s="207">
        <v>86.089694059999999</v>
      </c>
      <c r="AF22" s="207">
        <v>88.715713239999999</v>
      </c>
      <c r="AG22" s="207">
        <v>90.419842950000003</v>
      </c>
      <c r="AH22" s="207">
        <v>93.143141189999994</v>
      </c>
      <c r="AI22" s="207">
        <v>86.549522679999995</v>
      </c>
      <c r="AJ22" s="207">
        <v>85.017015029999996</v>
      </c>
      <c r="AK22" s="207">
        <v>81.701399429999995</v>
      </c>
      <c r="AL22" s="207">
        <v>81.851926710000001</v>
      </c>
      <c r="AM22" s="207">
        <v>78.969313110000002</v>
      </c>
      <c r="AN22" s="207">
        <v>76.058252060000001</v>
      </c>
      <c r="AO22" s="207">
        <v>84.42997416</v>
      </c>
      <c r="AP22" s="207">
        <v>81.768975549999993</v>
      </c>
      <c r="AQ22" s="207">
        <v>86.398547859999994</v>
      </c>
      <c r="AR22" s="207">
        <v>88.05108955</v>
      </c>
      <c r="AS22" s="207">
        <v>91.482000639999995</v>
      </c>
      <c r="AT22" s="207">
        <v>92.988802289999995</v>
      </c>
      <c r="AU22" s="207">
        <v>85.763616810000002</v>
      </c>
      <c r="AV22" s="207">
        <v>85.552379810000005</v>
      </c>
      <c r="AW22" s="207">
        <v>81.939131071999995</v>
      </c>
      <c r="AX22" s="207">
        <v>83.117504461999999</v>
      </c>
      <c r="AY22" s="246">
        <v>79.285160000000005</v>
      </c>
      <c r="AZ22" s="246">
        <v>79.103909999999999</v>
      </c>
      <c r="BA22" s="246">
        <v>85.278689999999997</v>
      </c>
      <c r="BB22" s="246">
        <v>82.300690000000003</v>
      </c>
      <c r="BC22" s="246">
        <v>87.439210000000003</v>
      </c>
      <c r="BD22" s="246">
        <v>89.700569999999999</v>
      </c>
      <c r="BE22" s="246">
        <v>92.834630000000004</v>
      </c>
      <c r="BF22" s="246">
        <v>94.871639999999999</v>
      </c>
      <c r="BG22" s="246">
        <v>87.072490000000002</v>
      </c>
      <c r="BH22" s="246">
        <v>86.180049999999994</v>
      </c>
      <c r="BI22" s="246">
        <v>83.224149999999995</v>
      </c>
      <c r="BJ22" s="246">
        <v>84.441720000000004</v>
      </c>
      <c r="BK22" s="246">
        <v>80.513959999999997</v>
      </c>
      <c r="BL22" s="246">
        <v>77.596360000000004</v>
      </c>
      <c r="BM22" s="246">
        <v>86.697389999999999</v>
      </c>
      <c r="BN22" s="246">
        <v>84.148070000000004</v>
      </c>
      <c r="BO22" s="246">
        <v>89.044250000000005</v>
      </c>
      <c r="BP22" s="246">
        <v>91.372910000000005</v>
      </c>
      <c r="BQ22" s="246">
        <v>94.476169999999996</v>
      </c>
      <c r="BR22" s="246">
        <v>96.567710000000005</v>
      </c>
      <c r="BS22" s="246">
        <v>88.54853</v>
      </c>
      <c r="BT22" s="246">
        <v>87.72878</v>
      </c>
      <c r="BU22" s="246">
        <v>84.742469999999997</v>
      </c>
      <c r="BV22" s="246">
        <v>86.014629999999997</v>
      </c>
    </row>
    <row r="23" spans="1:74" ht="11.15" customHeight="1" x14ac:dyDescent="0.25">
      <c r="A23" s="417" t="s">
        <v>1255</v>
      </c>
      <c r="B23" s="101" t="s">
        <v>779</v>
      </c>
      <c r="C23" s="207">
        <v>0.66986900000000005</v>
      </c>
      <c r="D23" s="207">
        <v>0.61902500000000005</v>
      </c>
      <c r="E23" s="207">
        <v>0.59837700000000005</v>
      </c>
      <c r="F23" s="207">
        <v>0.44448399999999999</v>
      </c>
      <c r="G23" s="207">
        <v>0.45396500000000001</v>
      </c>
      <c r="H23" s="207">
        <v>0.48027199999999998</v>
      </c>
      <c r="I23" s="207">
        <v>0.55603800000000003</v>
      </c>
      <c r="J23" s="207">
        <v>0.52234199999999997</v>
      </c>
      <c r="K23" s="207">
        <v>0.53398599999999996</v>
      </c>
      <c r="L23" s="207">
        <v>0.52307300000000001</v>
      </c>
      <c r="M23" s="207">
        <v>0.52485000000000004</v>
      </c>
      <c r="N23" s="207">
        <v>0.62154100000000001</v>
      </c>
      <c r="O23" s="207">
        <v>0.56694699999999998</v>
      </c>
      <c r="P23" s="207">
        <v>0.54753499999999999</v>
      </c>
      <c r="Q23" s="207">
        <v>0.54226300000000005</v>
      </c>
      <c r="R23" s="207">
        <v>0.505579</v>
      </c>
      <c r="S23" s="207">
        <v>0.48658699999999999</v>
      </c>
      <c r="T23" s="207">
        <v>0.50759699999999996</v>
      </c>
      <c r="U23" s="207">
        <v>0.54574</v>
      </c>
      <c r="V23" s="207">
        <v>0.56004299999999996</v>
      </c>
      <c r="W23" s="207">
        <v>0.52688299999999999</v>
      </c>
      <c r="X23" s="207">
        <v>0.53281199999999995</v>
      </c>
      <c r="Y23" s="207">
        <v>0.49152099999999999</v>
      </c>
      <c r="Z23" s="207">
        <v>0.52087099999999997</v>
      </c>
      <c r="AA23" s="207">
        <v>0.564882</v>
      </c>
      <c r="AB23" s="207">
        <v>0.56561799999999995</v>
      </c>
      <c r="AC23" s="207">
        <v>0.57921</v>
      </c>
      <c r="AD23" s="207">
        <v>0.51304300000000003</v>
      </c>
      <c r="AE23" s="207">
        <v>0.52931600000000001</v>
      </c>
      <c r="AF23" s="207">
        <v>0.51315900000000003</v>
      </c>
      <c r="AG23" s="207">
        <v>0.56604200000000005</v>
      </c>
      <c r="AH23" s="207">
        <v>0.535717</v>
      </c>
      <c r="AI23" s="207">
        <v>0.557724</v>
      </c>
      <c r="AJ23" s="207">
        <v>0.535381</v>
      </c>
      <c r="AK23" s="207">
        <v>0.54630599999999996</v>
      </c>
      <c r="AL23" s="207">
        <v>0.59270299999999998</v>
      </c>
      <c r="AM23" s="207">
        <v>0.56857400000000002</v>
      </c>
      <c r="AN23" s="207">
        <v>0.54991100000000004</v>
      </c>
      <c r="AO23" s="207">
        <v>0.56715899999999997</v>
      </c>
      <c r="AP23" s="207">
        <v>0.51056800000000002</v>
      </c>
      <c r="AQ23" s="207">
        <v>0.51771699999999998</v>
      </c>
      <c r="AR23" s="207">
        <v>0.567693</v>
      </c>
      <c r="AS23" s="207">
        <v>0.62041500000000005</v>
      </c>
      <c r="AT23" s="207">
        <v>0.58053900000000003</v>
      </c>
      <c r="AU23" s="207">
        <v>0.65453351000000004</v>
      </c>
      <c r="AV23" s="207">
        <v>0.60637492999999998</v>
      </c>
      <c r="AW23" s="207">
        <v>0.52579917165000001</v>
      </c>
      <c r="AX23" s="207">
        <v>0.56332177530000005</v>
      </c>
      <c r="AY23" s="246">
        <v>0.58685989999999999</v>
      </c>
      <c r="AZ23" s="246">
        <v>0.59206930000000002</v>
      </c>
      <c r="BA23" s="246">
        <v>0.55890019999999996</v>
      </c>
      <c r="BB23" s="246">
        <v>0.52179030000000004</v>
      </c>
      <c r="BC23" s="246">
        <v>0.51574339999999996</v>
      </c>
      <c r="BD23" s="246">
        <v>0.53362290000000001</v>
      </c>
      <c r="BE23" s="246">
        <v>0.55632899999999996</v>
      </c>
      <c r="BF23" s="246">
        <v>0.54972339999999997</v>
      </c>
      <c r="BG23" s="246">
        <v>0.54207760000000005</v>
      </c>
      <c r="BH23" s="246">
        <v>0.52854690000000004</v>
      </c>
      <c r="BI23" s="246">
        <v>0.51779560000000002</v>
      </c>
      <c r="BJ23" s="246">
        <v>0.56372560000000005</v>
      </c>
      <c r="BK23" s="246">
        <v>0.58620799999999995</v>
      </c>
      <c r="BL23" s="246">
        <v>0.57119540000000002</v>
      </c>
      <c r="BM23" s="246">
        <v>0.55849210000000005</v>
      </c>
      <c r="BN23" s="246">
        <v>0.52142650000000001</v>
      </c>
      <c r="BO23" s="246">
        <v>0.51541190000000003</v>
      </c>
      <c r="BP23" s="246">
        <v>0.53334300000000001</v>
      </c>
      <c r="BQ23" s="246">
        <v>0.55607569999999995</v>
      </c>
      <c r="BR23" s="246">
        <v>0.54952199999999995</v>
      </c>
      <c r="BS23" s="246">
        <v>0.54194160000000002</v>
      </c>
      <c r="BT23" s="246">
        <v>0.52850620000000004</v>
      </c>
      <c r="BU23" s="246">
        <v>0.51781120000000003</v>
      </c>
      <c r="BV23" s="246">
        <v>0.5637856</v>
      </c>
    </row>
    <row r="24" spans="1:74" ht="11.15" customHeight="1" x14ac:dyDescent="0.25">
      <c r="A24" s="82" t="s">
        <v>1025</v>
      </c>
      <c r="B24" s="101" t="s">
        <v>333</v>
      </c>
      <c r="C24" s="207">
        <v>12.713345520000001</v>
      </c>
      <c r="D24" s="207">
        <v>11.76583795</v>
      </c>
      <c r="E24" s="207">
        <v>11.858919986</v>
      </c>
      <c r="F24" s="207">
        <v>10.731862319999999</v>
      </c>
      <c r="G24" s="207">
        <v>10.919994404000001</v>
      </c>
      <c r="H24" s="207">
        <v>11.2995774</v>
      </c>
      <c r="I24" s="207">
        <v>12.04791254</v>
      </c>
      <c r="J24" s="207">
        <v>12.095464679999999</v>
      </c>
      <c r="K24" s="207">
        <v>11.128239300000001</v>
      </c>
      <c r="L24" s="207">
        <v>10.992794556</v>
      </c>
      <c r="M24" s="207">
        <v>10.978952639999999</v>
      </c>
      <c r="N24" s="207">
        <v>12.169638689999999</v>
      </c>
      <c r="O24" s="207">
        <v>12.480054089999999</v>
      </c>
      <c r="P24" s="207">
        <v>10.11824884</v>
      </c>
      <c r="Q24" s="207">
        <v>10.927655061999999</v>
      </c>
      <c r="R24" s="207">
        <v>10.55009328</v>
      </c>
      <c r="S24" s="207">
        <v>11.061689824</v>
      </c>
      <c r="T24" s="207">
        <v>11.7838893</v>
      </c>
      <c r="U24" s="207">
        <v>12.6776236</v>
      </c>
      <c r="V24" s="207">
        <v>12.58863779</v>
      </c>
      <c r="W24" s="207">
        <v>11.3882823</v>
      </c>
      <c r="X24" s="207">
        <v>11.485871380000001</v>
      </c>
      <c r="Y24" s="207">
        <v>11.705065980000001</v>
      </c>
      <c r="Z24" s="207">
        <v>12.147956484</v>
      </c>
      <c r="AA24" s="207">
        <v>12.397113279999999</v>
      </c>
      <c r="AB24" s="207">
        <v>10.83102216</v>
      </c>
      <c r="AC24" s="207">
        <v>11.586584458999999</v>
      </c>
      <c r="AD24" s="207">
        <v>10.854674790000001</v>
      </c>
      <c r="AE24" s="207">
        <v>11.467110738000001</v>
      </c>
      <c r="AF24" s="207">
        <v>11.6894913</v>
      </c>
      <c r="AG24" s="207">
        <v>12.56743131</v>
      </c>
      <c r="AH24" s="207">
        <v>12.55955638</v>
      </c>
      <c r="AI24" s="207">
        <v>11.3086848</v>
      </c>
      <c r="AJ24" s="207">
        <v>11.166968211</v>
      </c>
      <c r="AK24" s="207">
        <v>11.55458814</v>
      </c>
      <c r="AL24" s="207">
        <v>11.74247512</v>
      </c>
      <c r="AM24" s="207">
        <v>11.883934630000001</v>
      </c>
      <c r="AN24" s="207">
        <v>11.00764448</v>
      </c>
      <c r="AO24" s="207">
        <v>11.540674637</v>
      </c>
      <c r="AP24" s="207">
        <v>9.9805107300000007</v>
      </c>
      <c r="AQ24" s="207">
        <v>11.020125737000001</v>
      </c>
      <c r="AR24" s="207">
        <v>11.6353338</v>
      </c>
      <c r="AS24" s="207">
        <v>12.18121998</v>
      </c>
      <c r="AT24" s="207">
        <v>12.437434359999999</v>
      </c>
      <c r="AU24" s="207">
        <v>11.925106365</v>
      </c>
      <c r="AV24" s="207">
        <v>11.572723003</v>
      </c>
      <c r="AW24" s="207">
        <v>11.660679999999999</v>
      </c>
      <c r="AX24" s="207">
        <v>12.410550000000001</v>
      </c>
      <c r="AY24" s="246">
        <v>12.3927</v>
      </c>
      <c r="AZ24" s="246">
        <v>11.43885</v>
      </c>
      <c r="BA24" s="246">
        <v>11.58572</v>
      </c>
      <c r="BB24" s="246">
        <v>10.90658</v>
      </c>
      <c r="BC24" s="246">
        <v>11.618359999999999</v>
      </c>
      <c r="BD24" s="246">
        <v>11.78701</v>
      </c>
      <c r="BE24" s="246">
        <v>12.58597</v>
      </c>
      <c r="BF24" s="246">
        <v>12.7386</v>
      </c>
      <c r="BG24" s="246">
        <v>11.875959999999999</v>
      </c>
      <c r="BH24" s="246">
        <v>11.726520000000001</v>
      </c>
      <c r="BI24" s="246">
        <v>11.75671</v>
      </c>
      <c r="BJ24" s="246">
        <v>12.4422</v>
      </c>
      <c r="BK24" s="246">
        <v>12.39114</v>
      </c>
      <c r="BL24" s="246">
        <v>11.04175</v>
      </c>
      <c r="BM24" s="246">
        <v>11.57551</v>
      </c>
      <c r="BN24" s="246">
        <v>10.895860000000001</v>
      </c>
      <c r="BO24" s="246">
        <v>11.602650000000001</v>
      </c>
      <c r="BP24" s="246">
        <v>11.76792</v>
      </c>
      <c r="BQ24" s="246">
        <v>12.568160000000001</v>
      </c>
      <c r="BR24" s="246">
        <v>12.72794</v>
      </c>
      <c r="BS24" s="246">
        <v>11.871880000000001</v>
      </c>
      <c r="BT24" s="246">
        <v>11.72649</v>
      </c>
      <c r="BU24" s="246">
        <v>11.77505</v>
      </c>
      <c r="BV24" s="246">
        <v>12.469709999999999</v>
      </c>
    </row>
    <row r="25" spans="1:74" ht="11.15" customHeight="1" x14ac:dyDescent="0.25">
      <c r="A25" s="82" t="s">
        <v>1026</v>
      </c>
      <c r="B25" s="101" t="s">
        <v>432</v>
      </c>
      <c r="C25" s="207">
        <v>328.24613531</v>
      </c>
      <c r="D25" s="207">
        <v>306.42524272000003</v>
      </c>
      <c r="E25" s="207">
        <v>301.75270029000001</v>
      </c>
      <c r="F25" s="207">
        <v>273.13242410999999</v>
      </c>
      <c r="G25" s="207">
        <v>285.62707562000003</v>
      </c>
      <c r="H25" s="207">
        <v>331.35530130000001</v>
      </c>
      <c r="I25" s="207">
        <v>391.57795358999999</v>
      </c>
      <c r="J25" s="207">
        <v>380.97996870999998</v>
      </c>
      <c r="K25" s="207">
        <v>333.68275260000001</v>
      </c>
      <c r="L25" s="207">
        <v>307.86937210999997</v>
      </c>
      <c r="M25" s="207">
        <v>288.22815359999998</v>
      </c>
      <c r="N25" s="207">
        <v>327.49994082000001</v>
      </c>
      <c r="O25" s="207">
        <v>333.97652964000002</v>
      </c>
      <c r="P25" s="207">
        <v>309.81628327999999</v>
      </c>
      <c r="Q25" s="207">
        <v>306.27265677999998</v>
      </c>
      <c r="R25" s="207">
        <v>283.32878970000002</v>
      </c>
      <c r="S25" s="207">
        <v>301.12229180000003</v>
      </c>
      <c r="T25" s="207">
        <v>350.19926939999999</v>
      </c>
      <c r="U25" s="207">
        <v>386.62592275999998</v>
      </c>
      <c r="V25" s="207">
        <v>393.62794143000002</v>
      </c>
      <c r="W25" s="207">
        <v>347.8322928</v>
      </c>
      <c r="X25" s="207">
        <v>313.61334202</v>
      </c>
      <c r="Y25" s="207">
        <v>298.83886619999998</v>
      </c>
      <c r="Z25" s="207">
        <v>319.53513530999999</v>
      </c>
      <c r="AA25" s="207">
        <v>351.05315956999999</v>
      </c>
      <c r="AB25" s="207">
        <v>316.69409267999998</v>
      </c>
      <c r="AC25" s="207">
        <v>315.88661138999998</v>
      </c>
      <c r="AD25" s="207">
        <v>295.78754154000001</v>
      </c>
      <c r="AE25" s="207">
        <v>321.16406472</v>
      </c>
      <c r="AF25" s="207">
        <v>358.79582370000003</v>
      </c>
      <c r="AG25" s="207">
        <v>401.78160607000001</v>
      </c>
      <c r="AH25" s="207">
        <v>402.18583862999998</v>
      </c>
      <c r="AI25" s="207">
        <v>351.85252559999998</v>
      </c>
      <c r="AJ25" s="207">
        <v>308.36291234999999</v>
      </c>
      <c r="AK25" s="207">
        <v>303.81233429999997</v>
      </c>
      <c r="AL25" s="207">
        <v>339.51825952000002</v>
      </c>
      <c r="AM25" s="207">
        <v>333.92548101</v>
      </c>
      <c r="AN25" s="207">
        <v>301.55214488000001</v>
      </c>
      <c r="AO25" s="207">
        <v>317.35396229000003</v>
      </c>
      <c r="AP25" s="207">
        <v>290.31445815000001</v>
      </c>
      <c r="AQ25" s="207">
        <v>308.76793361</v>
      </c>
      <c r="AR25" s="207">
        <v>339.50145240000001</v>
      </c>
      <c r="AS25" s="207">
        <v>396.95522691999997</v>
      </c>
      <c r="AT25" s="207">
        <v>402.35164988000002</v>
      </c>
      <c r="AU25" s="207">
        <v>354.72645523</v>
      </c>
      <c r="AV25" s="207">
        <v>316.42146007999997</v>
      </c>
      <c r="AW25" s="207">
        <v>304.8612</v>
      </c>
      <c r="AX25" s="207">
        <v>334.47750000000002</v>
      </c>
      <c r="AY25" s="246">
        <v>345.35180000000003</v>
      </c>
      <c r="AZ25" s="246">
        <v>324.5548</v>
      </c>
      <c r="BA25" s="246">
        <v>320.755</v>
      </c>
      <c r="BB25" s="246">
        <v>293.67910000000001</v>
      </c>
      <c r="BC25" s="246">
        <v>316.30709999999999</v>
      </c>
      <c r="BD25" s="246">
        <v>356.28919999999999</v>
      </c>
      <c r="BE25" s="246">
        <v>409.38369999999998</v>
      </c>
      <c r="BF25" s="246">
        <v>410.67070000000001</v>
      </c>
      <c r="BG25" s="246">
        <v>358.59780000000001</v>
      </c>
      <c r="BH25" s="246">
        <v>320.50560000000002</v>
      </c>
      <c r="BI25" s="246">
        <v>307.37360000000001</v>
      </c>
      <c r="BJ25" s="246">
        <v>342.74799999999999</v>
      </c>
      <c r="BK25" s="246">
        <v>347.22379999999998</v>
      </c>
      <c r="BL25" s="246">
        <v>313.9513</v>
      </c>
      <c r="BM25" s="246">
        <v>322.42809999999997</v>
      </c>
      <c r="BN25" s="246">
        <v>295.57819999999998</v>
      </c>
      <c r="BO25" s="246">
        <v>317.9889</v>
      </c>
      <c r="BP25" s="246">
        <v>358.28219999999999</v>
      </c>
      <c r="BQ25" s="246">
        <v>411.68830000000003</v>
      </c>
      <c r="BR25" s="246">
        <v>413.0215</v>
      </c>
      <c r="BS25" s="246">
        <v>360.38470000000001</v>
      </c>
      <c r="BT25" s="246">
        <v>322.05160000000001</v>
      </c>
      <c r="BU25" s="246">
        <v>308.70209999999997</v>
      </c>
      <c r="BV25" s="246">
        <v>344.01650000000001</v>
      </c>
    </row>
    <row r="26" spans="1:74" ht="11.15" customHeight="1" x14ac:dyDescent="0.25">
      <c r="A26" s="82"/>
      <c r="B26" s="83" t="s">
        <v>174</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c r="AB26" s="168"/>
      <c r="AC26" s="168"/>
      <c r="AD26" s="168"/>
      <c r="AE26" s="168"/>
      <c r="AF26" s="168"/>
      <c r="AG26" s="168"/>
      <c r="AH26" s="168"/>
      <c r="AI26" s="168"/>
      <c r="AJ26" s="168"/>
      <c r="AK26" s="168"/>
      <c r="AL26" s="168"/>
      <c r="AM26" s="168"/>
      <c r="AN26" s="168"/>
      <c r="AO26" s="168"/>
      <c r="AP26" s="168"/>
      <c r="AQ26" s="168"/>
      <c r="AR26" s="168"/>
      <c r="AS26" s="168"/>
      <c r="AT26" s="168"/>
      <c r="AU26" s="168"/>
      <c r="AV26" s="168"/>
      <c r="AW26" s="168"/>
      <c r="AX26" s="168"/>
      <c r="AY26" s="258"/>
      <c r="AZ26" s="258"/>
      <c r="BA26" s="258"/>
      <c r="BB26" s="258"/>
      <c r="BC26" s="258"/>
      <c r="BD26" s="258"/>
      <c r="BE26" s="258"/>
      <c r="BF26" s="258"/>
      <c r="BG26" s="258"/>
      <c r="BH26" s="258"/>
      <c r="BI26" s="258"/>
      <c r="BJ26" s="258"/>
      <c r="BK26" s="258"/>
      <c r="BL26" s="258"/>
      <c r="BM26" s="258"/>
      <c r="BN26" s="258"/>
      <c r="BO26" s="258"/>
      <c r="BP26" s="258"/>
      <c r="BQ26" s="258"/>
      <c r="BR26" s="258"/>
      <c r="BS26" s="258"/>
      <c r="BT26" s="258"/>
      <c r="BU26" s="258"/>
      <c r="BV26" s="258"/>
    </row>
    <row r="27" spans="1:74" ht="11.15" customHeight="1" x14ac:dyDescent="0.25">
      <c r="A27" s="82" t="s">
        <v>175</v>
      </c>
      <c r="B27" s="101" t="s">
        <v>176</v>
      </c>
      <c r="C27" s="207">
        <v>910.45151043999999</v>
      </c>
      <c r="D27" s="207">
        <v>820.32009951999999</v>
      </c>
      <c r="E27" s="207">
        <v>762.75621486</v>
      </c>
      <c r="F27" s="207">
        <v>715.23169767000002</v>
      </c>
      <c r="G27" s="207">
        <v>773.18920352999999</v>
      </c>
      <c r="H27" s="207">
        <v>962.36651196000003</v>
      </c>
      <c r="I27" s="207">
        <v>1222.606528</v>
      </c>
      <c r="J27" s="207">
        <v>1162.8400466999999</v>
      </c>
      <c r="K27" s="207">
        <v>935.19277246000001</v>
      </c>
      <c r="L27" s="207">
        <v>771.96733713000003</v>
      </c>
      <c r="M27" s="207">
        <v>729.14527344999999</v>
      </c>
      <c r="N27" s="207">
        <v>949.36338035999995</v>
      </c>
      <c r="O27" s="207">
        <v>988.24148424999998</v>
      </c>
      <c r="P27" s="207">
        <v>914.97930079000002</v>
      </c>
      <c r="Q27" s="207">
        <v>826.94737537000003</v>
      </c>
      <c r="R27" s="207">
        <v>678.85035352</v>
      </c>
      <c r="S27" s="207">
        <v>731.40971125999999</v>
      </c>
      <c r="T27" s="207">
        <v>955.49685385999999</v>
      </c>
      <c r="U27" s="207">
        <v>1117.0274965000001</v>
      </c>
      <c r="V27" s="207">
        <v>1140.8669325000001</v>
      </c>
      <c r="W27" s="207">
        <v>947.96166438</v>
      </c>
      <c r="X27" s="207">
        <v>751.88507666999999</v>
      </c>
      <c r="Y27" s="207">
        <v>727.29335479999997</v>
      </c>
      <c r="Z27" s="207">
        <v>850.96268384999996</v>
      </c>
      <c r="AA27" s="207">
        <v>1004.8877524</v>
      </c>
      <c r="AB27" s="207">
        <v>896.45051386</v>
      </c>
      <c r="AC27" s="207">
        <v>797.01089664000006</v>
      </c>
      <c r="AD27" s="207">
        <v>696.83438618000002</v>
      </c>
      <c r="AE27" s="207">
        <v>787.22796609</v>
      </c>
      <c r="AF27" s="207">
        <v>974.89374934</v>
      </c>
      <c r="AG27" s="207">
        <v>1174.909183</v>
      </c>
      <c r="AH27" s="207">
        <v>1146.2645537999999</v>
      </c>
      <c r="AI27" s="207">
        <v>924.33634610000001</v>
      </c>
      <c r="AJ27" s="207">
        <v>713.71563343000003</v>
      </c>
      <c r="AK27" s="207">
        <v>737.74560518999999</v>
      </c>
      <c r="AL27" s="207">
        <v>939.78745448999996</v>
      </c>
      <c r="AM27" s="207">
        <v>940.05635331999997</v>
      </c>
      <c r="AN27" s="207">
        <v>801.14744975999997</v>
      </c>
      <c r="AO27" s="207">
        <v>788.66117550000001</v>
      </c>
      <c r="AP27" s="207">
        <v>687.23034275999998</v>
      </c>
      <c r="AQ27" s="207">
        <v>715.25141659999997</v>
      </c>
      <c r="AR27" s="207">
        <v>865.37521618999995</v>
      </c>
      <c r="AS27" s="207">
        <v>1139.5965678</v>
      </c>
      <c r="AT27" s="207">
        <v>1153.5168119</v>
      </c>
      <c r="AU27" s="207">
        <v>947.59535742000003</v>
      </c>
      <c r="AV27" s="207">
        <v>736.67481902999998</v>
      </c>
      <c r="AW27" s="207">
        <v>732.65351903999999</v>
      </c>
      <c r="AX27" s="207">
        <v>891.58627683999998</v>
      </c>
      <c r="AY27" s="246">
        <v>984.44949999999994</v>
      </c>
      <c r="AZ27" s="246">
        <v>892.58010000000002</v>
      </c>
      <c r="BA27" s="246">
        <v>796.80679999999995</v>
      </c>
      <c r="BB27" s="246">
        <v>689.59630000000004</v>
      </c>
      <c r="BC27" s="246">
        <v>738.79290000000003</v>
      </c>
      <c r="BD27" s="246">
        <v>936.2586</v>
      </c>
      <c r="BE27" s="246">
        <v>1191.6659999999999</v>
      </c>
      <c r="BF27" s="246">
        <v>1178.77</v>
      </c>
      <c r="BG27" s="246">
        <v>957.58590000000004</v>
      </c>
      <c r="BH27" s="246">
        <v>751.11760000000004</v>
      </c>
      <c r="BI27" s="246">
        <v>736.78480000000002</v>
      </c>
      <c r="BJ27" s="246">
        <v>924.68389999999999</v>
      </c>
      <c r="BK27" s="246">
        <v>985.95690000000002</v>
      </c>
      <c r="BL27" s="246">
        <v>852.69179999999994</v>
      </c>
      <c r="BM27" s="246">
        <v>795.02949999999998</v>
      </c>
      <c r="BN27" s="246">
        <v>687.48220000000003</v>
      </c>
      <c r="BO27" s="246">
        <v>737.07820000000004</v>
      </c>
      <c r="BP27" s="246">
        <v>934.70159999999998</v>
      </c>
      <c r="BQ27" s="246">
        <v>1190.3119999999999</v>
      </c>
      <c r="BR27" s="246">
        <v>1177.345</v>
      </c>
      <c r="BS27" s="246">
        <v>955.12170000000003</v>
      </c>
      <c r="BT27" s="246">
        <v>748.18600000000004</v>
      </c>
      <c r="BU27" s="246">
        <v>732.3329</v>
      </c>
      <c r="BV27" s="246">
        <v>918.01689999999996</v>
      </c>
    </row>
    <row r="28" spans="1:74" ht="11.15" customHeight="1" x14ac:dyDescent="0.25">
      <c r="A28" s="82"/>
      <c r="B28" s="83"/>
      <c r="C28" s="187"/>
      <c r="D28" s="187"/>
      <c r="E28" s="187"/>
      <c r="F28" s="187"/>
      <c r="G28" s="187"/>
      <c r="H28" s="187"/>
      <c r="I28" s="187"/>
      <c r="J28" s="187"/>
      <c r="K28" s="187"/>
      <c r="L28" s="187"/>
      <c r="M28" s="187"/>
      <c r="N28" s="187"/>
      <c r="O28" s="187"/>
      <c r="P28" s="187"/>
      <c r="Q28" s="187"/>
      <c r="R28" s="187"/>
      <c r="S28" s="187"/>
      <c r="T28" s="187"/>
      <c r="U28" s="187"/>
      <c r="V28" s="187"/>
      <c r="W28" s="187"/>
      <c r="X28" s="187"/>
      <c r="Y28" s="187"/>
      <c r="Z28" s="187"/>
      <c r="AA28" s="187"/>
      <c r="AB28" s="187"/>
      <c r="AC28" s="187"/>
      <c r="AD28" s="187"/>
      <c r="AE28" s="187"/>
      <c r="AF28" s="187"/>
      <c r="AG28" s="187"/>
      <c r="AH28" s="187"/>
      <c r="AI28" s="187"/>
      <c r="AJ28" s="187"/>
      <c r="AK28" s="187"/>
      <c r="AL28" s="187"/>
      <c r="AM28" s="187"/>
      <c r="AN28" s="187"/>
      <c r="AO28" s="187"/>
      <c r="AP28" s="187"/>
      <c r="AQ28" s="187"/>
      <c r="AR28" s="187"/>
      <c r="AS28" s="187"/>
      <c r="AT28" s="187"/>
      <c r="AU28" s="187"/>
      <c r="AV28" s="187"/>
      <c r="AW28" s="187"/>
      <c r="AX28" s="187"/>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row>
    <row r="29" spans="1:74" ht="11.15" customHeight="1" x14ac:dyDescent="0.25">
      <c r="A29" s="82"/>
      <c r="B29" s="84" t="s">
        <v>84</v>
      </c>
      <c r="C29" s="187"/>
      <c r="D29" s="187"/>
      <c r="E29" s="187"/>
      <c r="F29" s="187"/>
      <c r="G29" s="187"/>
      <c r="H29" s="187"/>
      <c r="I29" s="187"/>
      <c r="J29" s="187"/>
      <c r="K29" s="187"/>
      <c r="L29" s="187"/>
      <c r="M29" s="187"/>
      <c r="N29" s="187"/>
      <c r="O29" s="187"/>
      <c r="P29" s="187"/>
      <c r="Q29" s="187"/>
      <c r="R29" s="187"/>
      <c r="S29" s="187"/>
      <c r="T29" s="187"/>
      <c r="U29" s="187"/>
      <c r="V29" s="187"/>
      <c r="W29" s="187"/>
      <c r="X29" s="187"/>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row>
    <row r="30" spans="1:74" ht="11.15" customHeight="1" x14ac:dyDescent="0.25">
      <c r="A30" s="82" t="s">
        <v>57</v>
      </c>
      <c r="B30" s="101" t="s">
        <v>75</v>
      </c>
      <c r="C30" s="54">
        <v>134.134027</v>
      </c>
      <c r="D30" s="54">
        <v>139.111548</v>
      </c>
      <c r="E30" s="54">
        <v>145.03350699999999</v>
      </c>
      <c r="F30" s="54">
        <v>151.53379699999999</v>
      </c>
      <c r="G30" s="54">
        <v>153.715913</v>
      </c>
      <c r="H30" s="54">
        <v>149.93521999999999</v>
      </c>
      <c r="I30" s="54">
        <v>137.14856399999999</v>
      </c>
      <c r="J30" s="54">
        <v>128.329733</v>
      </c>
      <c r="K30" s="54">
        <v>127.90161999999999</v>
      </c>
      <c r="L30" s="54">
        <v>132.05787000000001</v>
      </c>
      <c r="M30" s="54">
        <v>134.522154</v>
      </c>
      <c r="N30" s="54">
        <v>131.43067300000001</v>
      </c>
      <c r="O30" s="54">
        <v>123.70493999999999</v>
      </c>
      <c r="P30" s="54">
        <v>107.697982</v>
      </c>
      <c r="Q30" s="54">
        <v>109.613539</v>
      </c>
      <c r="R30" s="54">
        <v>115.50493</v>
      </c>
      <c r="S30" s="54">
        <v>117.93173899999999</v>
      </c>
      <c r="T30" s="54">
        <v>108.678173</v>
      </c>
      <c r="U30" s="54">
        <v>94.974288000000001</v>
      </c>
      <c r="V30" s="54">
        <v>81.761792</v>
      </c>
      <c r="W30" s="54">
        <v>77.475972999999996</v>
      </c>
      <c r="X30" s="54">
        <v>81.879538999999994</v>
      </c>
      <c r="Y30" s="54">
        <v>89.191877000000005</v>
      </c>
      <c r="Z30" s="54">
        <v>91.884252000000004</v>
      </c>
      <c r="AA30" s="54">
        <v>84.541109000000006</v>
      </c>
      <c r="AB30" s="54">
        <v>81.034187000000003</v>
      </c>
      <c r="AC30" s="54">
        <v>86.143270000000001</v>
      </c>
      <c r="AD30" s="54">
        <v>90.746359999999996</v>
      </c>
      <c r="AE30" s="54">
        <v>92.692076</v>
      </c>
      <c r="AF30" s="54">
        <v>86.868606</v>
      </c>
      <c r="AG30" s="54">
        <v>79.171988999999996</v>
      </c>
      <c r="AH30" s="54">
        <v>75.569913999999997</v>
      </c>
      <c r="AI30" s="54">
        <v>79.354139000000004</v>
      </c>
      <c r="AJ30" s="54">
        <v>87.342115000000007</v>
      </c>
      <c r="AK30" s="54">
        <v>93.202696000000003</v>
      </c>
      <c r="AL30" s="54">
        <v>88.860583000000005</v>
      </c>
      <c r="AM30" s="54">
        <v>92.505036000000004</v>
      </c>
      <c r="AN30" s="54">
        <v>99.600193000000004</v>
      </c>
      <c r="AO30" s="54">
        <v>109.007411</v>
      </c>
      <c r="AP30" s="54">
        <v>118.03819900000001</v>
      </c>
      <c r="AQ30" s="54">
        <v>126.49559600000001</v>
      </c>
      <c r="AR30" s="54">
        <v>127.663465</v>
      </c>
      <c r="AS30" s="54">
        <v>120.794899</v>
      </c>
      <c r="AT30" s="54">
        <v>117.747893</v>
      </c>
      <c r="AU30" s="54">
        <v>116.58653</v>
      </c>
      <c r="AV30" s="54">
        <v>122.952466</v>
      </c>
      <c r="AW30" s="54">
        <v>130.85220000000001</v>
      </c>
      <c r="AX30" s="54">
        <v>135.7987</v>
      </c>
      <c r="AY30" s="238">
        <v>138.7285</v>
      </c>
      <c r="AZ30" s="238">
        <v>141.03749999999999</v>
      </c>
      <c r="BA30" s="238">
        <v>148.63050000000001</v>
      </c>
      <c r="BB30" s="238">
        <v>158.5532</v>
      </c>
      <c r="BC30" s="238">
        <v>165.5573</v>
      </c>
      <c r="BD30" s="238">
        <v>162.5701</v>
      </c>
      <c r="BE30" s="238">
        <v>153.70519999999999</v>
      </c>
      <c r="BF30" s="238">
        <v>149.25700000000001</v>
      </c>
      <c r="BG30" s="238">
        <v>149.54089999999999</v>
      </c>
      <c r="BH30" s="238">
        <v>155.9622</v>
      </c>
      <c r="BI30" s="238">
        <v>159.91229999999999</v>
      </c>
      <c r="BJ30" s="238">
        <v>153.5865</v>
      </c>
      <c r="BK30" s="238">
        <v>147.31829999999999</v>
      </c>
      <c r="BL30" s="238">
        <v>142.2585</v>
      </c>
      <c r="BM30" s="238">
        <v>149.84819999999999</v>
      </c>
      <c r="BN30" s="238">
        <v>156.2972</v>
      </c>
      <c r="BO30" s="238">
        <v>159.68299999999999</v>
      </c>
      <c r="BP30" s="238">
        <v>153.06800000000001</v>
      </c>
      <c r="BQ30" s="238">
        <v>140.99889999999999</v>
      </c>
      <c r="BR30" s="238">
        <v>134.05840000000001</v>
      </c>
      <c r="BS30" s="238">
        <v>133.84520000000001</v>
      </c>
      <c r="BT30" s="238">
        <v>138.75049999999999</v>
      </c>
      <c r="BU30" s="238">
        <v>141.94110000000001</v>
      </c>
      <c r="BV30" s="238">
        <v>135.05590000000001</v>
      </c>
    </row>
    <row r="31" spans="1:74" ht="11.15" customHeight="1" x14ac:dyDescent="0.25">
      <c r="A31" s="82" t="s">
        <v>71</v>
      </c>
      <c r="B31" s="101" t="s">
        <v>73</v>
      </c>
      <c r="C31" s="54">
        <v>8.0733429999999995</v>
      </c>
      <c r="D31" s="54">
        <v>8.1198580000000007</v>
      </c>
      <c r="E31" s="54">
        <v>8.2799449999999997</v>
      </c>
      <c r="F31" s="54">
        <v>8.4727750000000004</v>
      </c>
      <c r="G31" s="54">
        <v>8.4206830000000004</v>
      </c>
      <c r="H31" s="54">
        <v>8.5404900000000001</v>
      </c>
      <c r="I31" s="54">
        <v>8.5779879999999995</v>
      </c>
      <c r="J31" s="54">
        <v>7.7747099999999998</v>
      </c>
      <c r="K31" s="54">
        <v>8.2185079999999999</v>
      </c>
      <c r="L31" s="54">
        <v>8.2642670000000003</v>
      </c>
      <c r="M31" s="54">
        <v>8.1484740000000002</v>
      </c>
      <c r="N31" s="54">
        <v>8.2693150000000006</v>
      </c>
      <c r="O31" s="54">
        <v>8.0139870000000002</v>
      </c>
      <c r="P31" s="54">
        <v>7.8190679999999997</v>
      </c>
      <c r="Q31" s="54">
        <v>7.8152920000000003</v>
      </c>
      <c r="R31" s="54">
        <v>7.628304</v>
      </c>
      <c r="S31" s="54">
        <v>7.4646879999999998</v>
      </c>
      <c r="T31" s="54">
        <v>7.2810249999999996</v>
      </c>
      <c r="U31" s="54">
        <v>6.8498919999999996</v>
      </c>
      <c r="V31" s="54">
        <v>6.4293389999999997</v>
      </c>
      <c r="W31" s="54">
        <v>6.8187860000000002</v>
      </c>
      <c r="X31" s="54">
        <v>6.8283170000000002</v>
      </c>
      <c r="Y31" s="54">
        <v>6.9512080000000003</v>
      </c>
      <c r="Z31" s="54">
        <v>7.0380089999999997</v>
      </c>
      <c r="AA31" s="54">
        <v>6.1079480000000004</v>
      </c>
      <c r="AB31" s="54">
        <v>6.1064449999999999</v>
      </c>
      <c r="AC31" s="54">
        <v>5.7715449999999997</v>
      </c>
      <c r="AD31" s="54">
        <v>5.9196619999999998</v>
      </c>
      <c r="AE31" s="54">
        <v>5.8159359999999998</v>
      </c>
      <c r="AF31" s="54">
        <v>6.1194959999999998</v>
      </c>
      <c r="AG31" s="54">
        <v>6.0701780000000003</v>
      </c>
      <c r="AH31" s="54">
        <v>5.8338599999999996</v>
      </c>
      <c r="AI31" s="54">
        <v>5.7754669999999999</v>
      </c>
      <c r="AJ31" s="54">
        <v>6.0141840000000002</v>
      </c>
      <c r="AK31" s="54">
        <v>6.1916849999999997</v>
      </c>
      <c r="AL31" s="54">
        <v>5.7772490000000003</v>
      </c>
      <c r="AM31" s="54">
        <v>6.1269309999999999</v>
      </c>
      <c r="AN31" s="54">
        <v>6.2369199999999996</v>
      </c>
      <c r="AO31" s="54">
        <v>6.1387729999999996</v>
      </c>
      <c r="AP31" s="54">
        <v>6.2406490000000003</v>
      </c>
      <c r="AQ31" s="54">
        <v>6.1943479999999997</v>
      </c>
      <c r="AR31" s="54">
        <v>6.2505420000000003</v>
      </c>
      <c r="AS31" s="54">
        <v>6.4443299999999999</v>
      </c>
      <c r="AT31" s="54">
        <v>6.3872970000000002</v>
      </c>
      <c r="AU31" s="54">
        <v>6.2468310000000002</v>
      </c>
      <c r="AV31" s="54">
        <v>6.4084839999999996</v>
      </c>
      <c r="AW31" s="54">
        <v>6.4430709999999998</v>
      </c>
      <c r="AX31" s="54">
        <v>6.2096929999999997</v>
      </c>
      <c r="AY31" s="238">
        <v>4.7843549999999997</v>
      </c>
      <c r="AZ31" s="238">
        <v>4.9215460000000002</v>
      </c>
      <c r="BA31" s="238">
        <v>4.2171770000000004</v>
      </c>
      <c r="BB31" s="238">
        <v>4.023765</v>
      </c>
      <c r="BC31" s="238">
        <v>4.5102570000000002</v>
      </c>
      <c r="BD31" s="238">
        <v>4.0392539999999997</v>
      </c>
      <c r="BE31" s="238">
        <v>2.9574690000000001</v>
      </c>
      <c r="BF31" s="238">
        <v>2.2468539999999999</v>
      </c>
      <c r="BG31" s="238">
        <v>2.1076030000000001</v>
      </c>
      <c r="BH31" s="238">
        <v>2.686067</v>
      </c>
      <c r="BI31" s="238">
        <v>3.2083309999999998</v>
      </c>
      <c r="BJ31" s="238">
        <v>2.8829530000000001</v>
      </c>
      <c r="BK31" s="238">
        <v>1.883945</v>
      </c>
      <c r="BL31" s="238">
        <v>2.2322039999999999</v>
      </c>
      <c r="BM31" s="238">
        <v>1.7255069999999999</v>
      </c>
      <c r="BN31" s="238">
        <v>1.686542</v>
      </c>
      <c r="BO31" s="238">
        <v>2.3158850000000002</v>
      </c>
      <c r="BP31" s="238">
        <v>1.9964569999999999</v>
      </c>
      <c r="BQ31" s="238">
        <v>1.0374719999999999</v>
      </c>
      <c r="BR31" s="238">
        <v>0.40980359999999999</v>
      </c>
      <c r="BS31" s="238">
        <v>0.33448450000000002</v>
      </c>
      <c r="BT31" s="238">
        <v>0.9544146</v>
      </c>
      <c r="BU31" s="238">
        <v>1.538081</v>
      </c>
      <c r="BV31" s="238">
        <v>1.2875799999999999</v>
      </c>
    </row>
    <row r="32" spans="1:74" ht="11.15" customHeight="1" x14ac:dyDescent="0.25">
      <c r="A32" s="82" t="s">
        <v>72</v>
      </c>
      <c r="B32" s="101" t="s">
        <v>74</v>
      </c>
      <c r="C32" s="54">
        <v>16.443411999999999</v>
      </c>
      <c r="D32" s="54">
        <v>16.346366</v>
      </c>
      <c r="E32" s="54">
        <v>16.682606</v>
      </c>
      <c r="F32" s="54">
        <v>16.600508000000001</v>
      </c>
      <c r="G32" s="54">
        <v>16.859715999999999</v>
      </c>
      <c r="H32" s="54">
        <v>16.881762999999999</v>
      </c>
      <c r="I32" s="54">
        <v>17.611426000000002</v>
      </c>
      <c r="J32" s="54">
        <v>17.384457000000001</v>
      </c>
      <c r="K32" s="54">
        <v>17.475016</v>
      </c>
      <c r="L32" s="54">
        <v>17.508565000000001</v>
      </c>
      <c r="M32" s="54">
        <v>17.383989</v>
      </c>
      <c r="N32" s="54">
        <v>17.116184000000001</v>
      </c>
      <c r="O32" s="54">
        <v>17.225940000000001</v>
      </c>
      <c r="P32" s="54">
        <v>16.792300000000001</v>
      </c>
      <c r="Q32" s="54">
        <v>16.734099000000001</v>
      </c>
      <c r="R32" s="54">
        <v>16.538263000000001</v>
      </c>
      <c r="S32" s="54">
        <v>16.648731000000002</v>
      </c>
      <c r="T32" s="54">
        <v>16.584071000000002</v>
      </c>
      <c r="U32" s="54">
        <v>16.486293</v>
      </c>
      <c r="V32" s="54">
        <v>16.506284999999998</v>
      </c>
      <c r="W32" s="54">
        <v>16.620201000000002</v>
      </c>
      <c r="X32" s="54">
        <v>16.879719000000001</v>
      </c>
      <c r="Y32" s="54">
        <v>17.230983999999999</v>
      </c>
      <c r="Z32" s="54">
        <v>18.220188</v>
      </c>
      <c r="AA32" s="54">
        <v>17.369537000000001</v>
      </c>
      <c r="AB32" s="54">
        <v>17.448029999999999</v>
      </c>
      <c r="AC32" s="54">
        <v>17.331572000000001</v>
      </c>
      <c r="AD32" s="54">
        <v>17.184718</v>
      </c>
      <c r="AE32" s="54">
        <v>17.529952000000002</v>
      </c>
      <c r="AF32" s="54">
        <v>17.297056000000001</v>
      </c>
      <c r="AG32" s="54">
        <v>19.049918999999999</v>
      </c>
      <c r="AH32" s="54">
        <v>16.459589000000001</v>
      </c>
      <c r="AI32" s="54">
        <v>16.218233000000001</v>
      </c>
      <c r="AJ32" s="54">
        <v>16.263347</v>
      </c>
      <c r="AK32" s="54">
        <v>16.969798999999998</v>
      </c>
      <c r="AL32" s="54">
        <v>16.520990000000001</v>
      </c>
      <c r="AM32" s="54">
        <v>17.382833000000002</v>
      </c>
      <c r="AN32" s="54">
        <v>17.524815</v>
      </c>
      <c r="AO32" s="54">
        <v>16.962492999999998</v>
      </c>
      <c r="AP32" s="54">
        <v>16.801083999999999</v>
      </c>
      <c r="AQ32" s="54">
        <v>16.690859</v>
      </c>
      <c r="AR32" s="54">
        <v>16.882012</v>
      </c>
      <c r="AS32" s="54">
        <v>16.711898000000001</v>
      </c>
      <c r="AT32" s="54">
        <v>16.142679999999999</v>
      </c>
      <c r="AU32" s="54">
        <v>19.579117</v>
      </c>
      <c r="AV32" s="54">
        <v>15.924248</v>
      </c>
      <c r="AW32" s="54">
        <v>16.07958</v>
      </c>
      <c r="AX32" s="54">
        <v>16.156510000000001</v>
      </c>
      <c r="AY32" s="238">
        <v>16.202760000000001</v>
      </c>
      <c r="AZ32" s="238">
        <v>16.140619999999998</v>
      </c>
      <c r="BA32" s="238">
        <v>16.032810000000001</v>
      </c>
      <c r="BB32" s="238">
        <v>15.892110000000001</v>
      </c>
      <c r="BC32" s="238">
        <v>15.81185</v>
      </c>
      <c r="BD32" s="238">
        <v>15.88284</v>
      </c>
      <c r="BE32" s="238">
        <v>15.826449999999999</v>
      </c>
      <c r="BF32" s="238">
        <v>15.82953</v>
      </c>
      <c r="BG32" s="238">
        <v>15.829980000000001</v>
      </c>
      <c r="BH32" s="238">
        <v>15.925850000000001</v>
      </c>
      <c r="BI32" s="238">
        <v>16.077459999999999</v>
      </c>
      <c r="BJ32" s="238">
        <v>16.100850000000001</v>
      </c>
      <c r="BK32" s="238">
        <v>16.151039999999998</v>
      </c>
      <c r="BL32" s="238">
        <v>16.08107</v>
      </c>
      <c r="BM32" s="238">
        <v>15.97078</v>
      </c>
      <c r="BN32" s="238">
        <v>15.828480000000001</v>
      </c>
      <c r="BO32" s="238">
        <v>15.74948</v>
      </c>
      <c r="BP32" s="238">
        <v>15.81944</v>
      </c>
      <c r="BQ32" s="238">
        <v>15.763769999999999</v>
      </c>
      <c r="BR32" s="238">
        <v>15.76707</v>
      </c>
      <c r="BS32" s="238">
        <v>15.767749999999999</v>
      </c>
      <c r="BT32" s="238">
        <v>15.86354</v>
      </c>
      <c r="BU32" s="238">
        <v>16.015309999999999</v>
      </c>
      <c r="BV32" s="238">
        <v>16.038489999999999</v>
      </c>
    </row>
    <row r="33" spans="1:74" ht="11.15" customHeight="1" x14ac:dyDescent="0.25">
      <c r="A33" s="82"/>
      <c r="B33" s="83"/>
      <c r="C33" s="187"/>
      <c r="D33" s="187"/>
      <c r="E33" s="187"/>
      <c r="F33" s="187"/>
      <c r="G33" s="187"/>
      <c r="H33" s="187"/>
      <c r="I33" s="187"/>
      <c r="J33" s="187"/>
      <c r="K33" s="187"/>
      <c r="L33" s="187"/>
      <c r="M33" s="187"/>
      <c r="N33" s="187"/>
      <c r="O33" s="187"/>
      <c r="P33" s="187"/>
      <c r="Q33" s="187"/>
      <c r="R33" s="187"/>
      <c r="S33" s="187"/>
      <c r="T33" s="187"/>
      <c r="U33" s="187"/>
      <c r="V33" s="187"/>
      <c r="W33" s="187"/>
      <c r="X33" s="187"/>
      <c r="Y33" s="187"/>
      <c r="Z33" s="187"/>
      <c r="AA33" s="187"/>
      <c r="AB33" s="187"/>
      <c r="AC33" s="187"/>
      <c r="AD33" s="187"/>
      <c r="AE33" s="187"/>
      <c r="AF33" s="187"/>
      <c r="AG33" s="187"/>
      <c r="AH33" s="187"/>
      <c r="AI33" s="187"/>
      <c r="AJ33" s="187"/>
      <c r="AK33" s="187"/>
      <c r="AL33" s="187"/>
      <c r="AM33" s="187"/>
      <c r="AN33" s="187"/>
      <c r="AO33" s="187"/>
      <c r="AP33" s="187"/>
      <c r="AQ33" s="187"/>
      <c r="AR33" s="187"/>
      <c r="AS33" s="187"/>
      <c r="AT33" s="187"/>
      <c r="AU33" s="187"/>
      <c r="AV33" s="187"/>
      <c r="AW33" s="187"/>
      <c r="AX33" s="187"/>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row>
    <row r="34" spans="1:74" ht="11.15" customHeight="1" x14ac:dyDescent="0.25">
      <c r="A34" s="82"/>
      <c r="B34" s="43" t="s">
        <v>123</v>
      </c>
      <c r="C34" s="187"/>
      <c r="D34" s="187"/>
      <c r="E34" s="187"/>
      <c r="F34" s="187"/>
      <c r="G34" s="187"/>
      <c r="H34" s="187"/>
      <c r="I34" s="187"/>
      <c r="J34" s="187"/>
      <c r="K34" s="187"/>
      <c r="L34" s="187"/>
      <c r="M34" s="187"/>
      <c r="N34" s="187"/>
      <c r="O34" s="187"/>
      <c r="P34" s="187"/>
      <c r="Q34" s="187"/>
      <c r="R34" s="187"/>
      <c r="S34" s="187"/>
      <c r="T34" s="187"/>
      <c r="U34" s="187"/>
      <c r="V34" s="187"/>
      <c r="W34" s="187"/>
      <c r="X34" s="187"/>
      <c r="Y34" s="187"/>
      <c r="Z34" s="187"/>
      <c r="AA34" s="187"/>
      <c r="AB34" s="187"/>
      <c r="AC34" s="187"/>
      <c r="AD34" s="187"/>
      <c r="AE34" s="187"/>
      <c r="AF34" s="187"/>
      <c r="AG34" s="187"/>
      <c r="AH34" s="187"/>
      <c r="AI34" s="187"/>
      <c r="AJ34" s="187"/>
      <c r="AK34" s="187"/>
      <c r="AL34" s="187"/>
      <c r="AM34" s="187"/>
      <c r="AN34" s="187"/>
      <c r="AO34" s="187"/>
      <c r="AP34" s="187"/>
      <c r="AQ34" s="187"/>
      <c r="AR34" s="187"/>
      <c r="AS34" s="187"/>
      <c r="AT34" s="187"/>
      <c r="AU34" s="187"/>
      <c r="AV34" s="187"/>
      <c r="AW34" s="187"/>
      <c r="AX34" s="187"/>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row>
    <row r="35" spans="1:74" ht="11.15" customHeight="1" x14ac:dyDescent="0.25">
      <c r="A35" s="82"/>
      <c r="B35" s="43" t="s">
        <v>31</v>
      </c>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c r="AA35" s="187"/>
      <c r="AB35" s="187"/>
      <c r="AC35" s="187"/>
      <c r="AD35" s="187"/>
      <c r="AE35" s="187"/>
      <c r="AF35" s="187"/>
      <c r="AG35" s="187"/>
      <c r="AH35" s="187"/>
      <c r="AI35" s="187"/>
      <c r="AJ35" s="187"/>
      <c r="AK35" s="187"/>
      <c r="AL35" s="187"/>
      <c r="AM35" s="187"/>
      <c r="AN35" s="187"/>
      <c r="AO35" s="187"/>
      <c r="AP35" s="187"/>
      <c r="AQ35" s="187"/>
      <c r="AR35" s="187"/>
      <c r="AS35" s="187"/>
      <c r="AT35" s="187"/>
      <c r="AU35" s="187"/>
      <c r="AV35" s="187"/>
      <c r="AW35" s="187"/>
      <c r="AX35" s="187"/>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row>
    <row r="36" spans="1:74" ht="11.15" customHeight="1" x14ac:dyDescent="0.25">
      <c r="A36" s="40" t="s">
        <v>501</v>
      </c>
      <c r="B36" s="101" t="s">
        <v>370</v>
      </c>
      <c r="C36" s="168">
        <v>1.94</v>
      </c>
      <c r="D36" s="168">
        <v>1.9</v>
      </c>
      <c r="E36" s="168">
        <v>1.93</v>
      </c>
      <c r="F36" s="168">
        <v>1.92</v>
      </c>
      <c r="G36" s="168">
        <v>1.89</v>
      </c>
      <c r="H36" s="168">
        <v>1.9</v>
      </c>
      <c r="I36" s="168">
        <v>1.91</v>
      </c>
      <c r="J36" s="168">
        <v>1.94</v>
      </c>
      <c r="K36" s="168">
        <v>1.94</v>
      </c>
      <c r="L36" s="168">
        <v>1.91</v>
      </c>
      <c r="M36" s="168">
        <v>1.91</v>
      </c>
      <c r="N36" s="168">
        <v>1.92</v>
      </c>
      <c r="O36" s="168">
        <v>1.9</v>
      </c>
      <c r="P36" s="168">
        <v>1.93</v>
      </c>
      <c r="Q36" s="168">
        <v>1.89</v>
      </c>
      <c r="R36" s="168">
        <v>1.9</v>
      </c>
      <c r="S36" s="168">
        <v>1.89</v>
      </c>
      <c r="T36" s="168">
        <v>1.95</v>
      </c>
      <c r="U36" s="168">
        <v>2.0099999999999998</v>
      </c>
      <c r="V36" s="168">
        <v>2.06</v>
      </c>
      <c r="W36" s="168">
        <v>2.0099999999999998</v>
      </c>
      <c r="X36" s="168">
        <v>2.0299999999999998</v>
      </c>
      <c r="Y36" s="168">
        <v>2.04</v>
      </c>
      <c r="Z36" s="168">
        <v>2.0699999999999998</v>
      </c>
      <c r="AA36" s="168">
        <v>2.2000000000000002</v>
      </c>
      <c r="AB36" s="168">
        <v>2.17</v>
      </c>
      <c r="AC36" s="168">
        <v>2.15</v>
      </c>
      <c r="AD36" s="168">
        <v>2.1800000000000002</v>
      </c>
      <c r="AE36" s="168">
        <v>2.23</v>
      </c>
      <c r="AF36" s="168">
        <v>2.3199999999999998</v>
      </c>
      <c r="AG36" s="168">
        <v>2.4700000000000002</v>
      </c>
      <c r="AH36" s="168">
        <v>2.5099999999999998</v>
      </c>
      <c r="AI36" s="168">
        <v>2.5099999999999998</v>
      </c>
      <c r="AJ36" s="168">
        <v>2.46</v>
      </c>
      <c r="AK36" s="168">
        <v>2.48</v>
      </c>
      <c r="AL36" s="168">
        <v>2.65</v>
      </c>
      <c r="AM36" s="168">
        <v>2.59</v>
      </c>
      <c r="AN36" s="168">
        <v>2.6</v>
      </c>
      <c r="AO36" s="168">
        <v>2.5099999999999998</v>
      </c>
      <c r="AP36" s="168">
        <v>2.48</v>
      </c>
      <c r="AQ36" s="168">
        <v>2.5099999999999998</v>
      </c>
      <c r="AR36" s="168">
        <v>2.4700000000000002</v>
      </c>
      <c r="AS36" s="168">
        <v>2.4900000000000002</v>
      </c>
      <c r="AT36" s="168">
        <v>2.5</v>
      </c>
      <c r="AU36" s="168">
        <v>2.5316118654999999</v>
      </c>
      <c r="AV36" s="168">
        <v>2.5392587190000002</v>
      </c>
      <c r="AW36" s="168">
        <v>2.5348760000000001</v>
      </c>
      <c r="AX36" s="168">
        <v>2.526275</v>
      </c>
      <c r="AY36" s="258">
        <v>2.5321310000000001</v>
      </c>
      <c r="AZ36" s="258">
        <v>2.5151330000000001</v>
      </c>
      <c r="BA36" s="258">
        <v>2.5133899999999998</v>
      </c>
      <c r="BB36" s="258">
        <v>2.513137</v>
      </c>
      <c r="BC36" s="258">
        <v>2.5059909999999999</v>
      </c>
      <c r="BD36" s="258">
        <v>2.4882089999999999</v>
      </c>
      <c r="BE36" s="258">
        <v>2.489779</v>
      </c>
      <c r="BF36" s="258">
        <v>2.4926300000000001</v>
      </c>
      <c r="BG36" s="258">
        <v>2.4707720000000002</v>
      </c>
      <c r="BH36" s="258">
        <v>2.4439229999999998</v>
      </c>
      <c r="BI36" s="258">
        <v>2.4403800000000002</v>
      </c>
      <c r="BJ36" s="258">
        <v>2.4392879999999999</v>
      </c>
      <c r="BK36" s="258">
        <v>2.4567839999999999</v>
      </c>
      <c r="BL36" s="258">
        <v>2.4497499999999999</v>
      </c>
      <c r="BM36" s="258">
        <v>2.4519880000000001</v>
      </c>
      <c r="BN36" s="258">
        <v>2.4541650000000002</v>
      </c>
      <c r="BO36" s="258">
        <v>2.4513690000000001</v>
      </c>
      <c r="BP36" s="258">
        <v>2.437967</v>
      </c>
      <c r="BQ36" s="258">
        <v>2.443724</v>
      </c>
      <c r="BR36" s="258">
        <v>2.4502489999999999</v>
      </c>
      <c r="BS36" s="258">
        <v>2.4306709999999998</v>
      </c>
      <c r="BT36" s="258">
        <v>2.4056609999999998</v>
      </c>
      <c r="BU36" s="258">
        <v>2.404153</v>
      </c>
      <c r="BV36" s="258">
        <v>2.4046460000000001</v>
      </c>
    </row>
    <row r="37" spans="1:74" ht="11.15" customHeight="1" x14ac:dyDescent="0.25">
      <c r="A37" s="82" t="s">
        <v>503</v>
      </c>
      <c r="B37" s="101" t="s">
        <v>433</v>
      </c>
      <c r="C37" s="168">
        <v>2.62</v>
      </c>
      <c r="D37" s="168">
        <v>2.4</v>
      </c>
      <c r="E37" s="168">
        <v>2.14</v>
      </c>
      <c r="F37" s="168">
        <v>2.1</v>
      </c>
      <c r="G37" s="168">
        <v>2.17</v>
      </c>
      <c r="H37" s="168">
        <v>2.0299999999999998</v>
      </c>
      <c r="I37" s="168">
        <v>2.06</v>
      </c>
      <c r="J37" s="168">
        <v>2.41</v>
      </c>
      <c r="K37" s="168">
        <v>2.42</v>
      </c>
      <c r="L37" s="168">
        <v>2.5</v>
      </c>
      <c r="M37" s="168">
        <v>2.99</v>
      </c>
      <c r="N37" s="168">
        <v>3.17</v>
      </c>
      <c r="O37" s="168">
        <v>3.2</v>
      </c>
      <c r="P37" s="168">
        <v>17.12</v>
      </c>
      <c r="Q37" s="168">
        <v>3.29</v>
      </c>
      <c r="R37" s="168">
        <v>3.06</v>
      </c>
      <c r="S37" s="168">
        <v>3.26</v>
      </c>
      <c r="T37" s="168">
        <v>3.53</v>
      </c>
      <c r="U37" s="168">
        <v>4.08</v>
      </c>
      <c r="V37" s="168">
        <v>4.42</v>
      </c>
      <c r="W37" s="168">
        <v>5.04</v>
      </c>
      <c r="X37" s="168">
        <v>5.69</v>
      </c>
      <c r="Y37" s="168">
        <v>5.77</v>
      </c>
      <c r="Z37" s="168">
        <v>5.64</v>
      </c>
      <c r="AA37" s="168">
        <v>6.56</v>
      </c>
      <c r="AB37" s="168">
        <v>6</v>
      </c>
      <c r="AC37" s="168">
        <v>5.0999999999999996</v>
      </c>
      <c r="AD37" s="168">
        <v>6.21</v>
      </c>
      <c r="AE37" s="168">
        <v>7.57</v>
      </c>
      <c r="AF37" s="168">
        <v>8.01</v>
      </c>
      <c r="AG37" s="168">
        <v>7.53</v>
      </c>
      <c r="AH37" s="168">
        <v>9</v>
      </c>
      <c r="AI37" s="168">
        <v>8.15</v>
      </c>
      <c r="AJ37" s="168">
        <v>5.8</v>
      </c>
      <c r="AK37" s="168">
        <v>5.71</v>
      </c>
      <c r="AL37" s="168">
        <v>8.92</v>
      </c>
      <c r="AM37" s="168">
        <v>7.08</v>
      </c>
      <c r="AN37" s="168">
        <v>4.3899999999999997</v>
      </c>
      <c r="AO37" s="168">
        <v>3.35</v>
      </c>
      <c r="AP37" s="168">
        <v>2.69</v>
      </c>
      <c r="AQ37" s="168">
        <v>2.54</v>
      </c>
      <c r="AR37" s="168">
        <v>2.58</v>
      </c>
      <c r="AS37" s="168">
        <v>2.96</v>
      </c>
      <c r="AT37" s="168">
        <v>2.92</v>
      </c>
      <c r="AU37" s="168">
        <v>2.8563231695</v>
      </c>
      <c r="AV37" s="168">
        <v>2.9269258807999998</v>
      </c>
      <c r="AW37" s="168">
        <v>2.9200279999999998</v>
      </c>
      <c r="AX37" s="168">
        <v>2.9930530000000002</v>
      </c>
      <c r="AY37" s="258">
        <v>3.3288489999999999</v>
      </c>
      <c r="AZ37" s="258">
        <v>3.148828</v>
      </c>
      <c r="BA37" s="258">
        <v>2.9516960000000001</v>
      </c>
      <c r="BB37" s="258">
        <v>2.6221580000000002</v>
      </c>
      <c r="BC37" s="258">
        <v>2.4292379999999998</v>
      </c>
      <c r="BD37" s="258">
        <v>2.4252340000000001</v>
      </c>
      <c r="BE37" s="258">
        <v>2.6033019999999998</v>
      </c>
      <c r="BF37" s="258">
        <v>2.754184</v>
      </c>
      <c r="BG37" s="258">
        <v>2.8709859999999998</v>
      </c>
      <c r="BH37" s="258">
        <v>3.0116049999999999</v>
      </c>
      <c r="BI37" s="258">
        <v>3.3491759999999999</v>
      </c>
      <c r="BJ37" s="258">
        <v>3.7678639999999999</v>
      </c>
      <c r="BK37" s="258">
        <v>3.9298109999999999</v>
      </c>
      <c r="BL37" s="258">
        <v>3.3648929999999999</v>
      </c>
      <c r="BM37" s="258">
        <v>3.038986</v>
      </c>
      <c r="BN37" s="258">
        <v>2.8217449999999999</v>
      </c>
      <c r="BO37" s="258">
        <v>2.7703700000000002</v>
      </c>
      <c r="BP37" s="258">
        <v>2.895743</v>
      </c>
      <c r="BQ37" s="258">
        <v>3.0083510000000002</v>
      </c>
      <c r="BR37" s="258">
        <v>2.995581</v>
      </c>
      <c r="BS37" s="258">
        <v>3.0835159999999999</v>
      </c>
      <c r="BT37" s="258">
        <v>3.196237</v>
      </c>
      <c r="BU37" s="258">
        <v>3.4201600000000001</v>
      </c>
      <c r="BV37" s="258">
        <v>3.8244720000000001</v>
      </c>
    </row>
    <row r="38" spans="1:74" ht="11.15" customHeight="1" x14ac:dyDescent="0.25">
      <c r="A38" s="40" t="s">
        <v>502</v>
      </c>
      <c r="B38" s="101" t="s">
        <v>379</v>
      </c>
      <c r="C38" s="168">
        <v>13.16</v>
      </c>
      <c r="D38" s="168">
        <v>12.68</v>
      </c>
      <c r="E38" s="168">
        <v>10.29</v>
      </c>
      <c r="F38" s="168">
        <v>8.1999999999999993</v>
      </c>
      <c r="G38" s="168">
        <v>5.7</v>
      </c>
      <c r="H38" s="168">
        <v>6.26</v>
      </c>
      <c r="I38" s="168">
        <v>7.38</v>
      </c>
      <c r="J38" s="168">
        <v>9.67</v>
      </c>
      <c r="K38" s="168">
        <v>9.56</v>
      </c>
      <c r="L38" s="168">
        <v>8.68</v>
      </c>
      <c r="M38" s="168">
        <v>8.86</v>
      </c>
      <c r="N38" s="168">
        <v>9.2100000000000009</v>
      </c>
      <c r="O38" s="168">
        <v>10.33</v>
      </c>
      <c r="P38" s="168">
        <v>11.38</v>
      </c>
      <c r="Q38" s="168">
        <v>12.41</v>
      </c>
      <c r="R38" s="168">
        <v>12.81</v>
      </c>
      <c r="S38" s="168">
        <v>12.82</v>
      </c>
      <c r="T38" s="168">
        <v>13.56</v>
      </c>
      <c r="U38" s="168">
        <v>14.34</v>
      </c>
      <c r="V38" s="168">
        <v>14.47</v>
      </c>
      <c r="W38" s="168">
        <v>13.8</v>
      </c>
      <c r="X38" s="168">
        <v>15.05</v>
      </c>
      <c r="Y38" s="168">
        <v>17.02</v>
      </c>
      <c r="Z38" s="168">
        <v>16.350000000000001</v>
      </c>
      <c r="AA38" s="168">
        <v>15.49</v>
      </c>
      <c r="AB38" s="168">
        <v>16.489999999999998</v>
      </c>
      <c r="AC38" s="168">
        <v>20.329999999999998</v>
      </c>
      <c r="AD38" s="168">
        <v>25.06</v>
      </c>
      <c r="AE38" s="168">
        <v>26.15</v>
      </c>
      <c r="AF38" s="168">
        <v>26.3</v>
      </c>
      <c r="AG38" s="168">
        <v>30.36</v>
      </c>
      <c r="AH38" s="168">
        <v>25.72</v>
      </c>
      <c r="AI38" s="168">
        <v>23.76</v>
      </c>
      <c r="AJ38" s="168">
        <v>21.76</v>
      </c>
      <c r="AK38" s="168">
        <v>23.74</v>
      </c>
      <c r="AL38" s="168">
        <v>19.86</v>
      </c>
      <c r="AM38" s="168">
        <v>19.41</v>
      </c>
      <c r="AN38" s="168">
        <v>18.61</v>
      </c>
      <c r="AO38" s="168">
        <v>19.920000000000002</v>
      </c>
      <c r="AP38" s="168">
        <v>18.77</v>
      </c>
      <c r="AQ38" s="168">
        <v>18.11</v>
      </c>
      <c r="AR38" s="168">
        <v>16.78</v>
      </c>
      <c r="AS38" s="168">
        <v>16.7</v>
      </c>
      <c r="AT38" s="168">
        <v>18.68</v>
      </c>
      <c r="AU38" s="168">
        <v>22.049866658999999</v>
      </c>
      <c r="AV38" s="168">
        <v>21.494100161999999</v>
      </c>
      <c r="AW38" s="168">
        <v>18.70073</v>
      </c>
      <c r="AX38" s="168">
        <v>17.156169999999999</v>
      </c>
      <c r="AY38" s="258">
        <v>15.982390000000001</v>
      </c>
      <c r="AZ38" s="258">
        <v>15.412839999999999</v>
      </c>
      <c r="BA38" s="258">
        <v>15.806559999999999</v>
      </c>
      <c r="BB38" s="258">
        <v>16.58052</v>
      </c>
      <c r="BC38" s="258">
        <v>16.260539999999999</v>
      </c>
      <c r="BD38" s="258">
        <v>16.526050000000001</v>
      </c>
      <c r="BE38" s="258">
        <v>15.93473</v>
      </c>
      <c r="BF38" s="258">
        <v>15.459059999999999</v>
      </c>
      <c r="BG38" s="258">
        <v>15.23419</v>
      </c>
      <c r="BH38" s="258">
        <v>15.217549999999999</v>
      </c>
      <c r="BI38" s="258">
        <v>15.276590000000001</v>
      </c>
      <c r="BJ38" s="258">
        <v>15.66447</v>
      </c>
      <c r="BK38" s="258">
        <v>15.658239999999999</v>
      </c>
      <c r="BL38" s="258">
        <v>15.287459999999999</v>
      </c>
      <c r="BM38" s="258">
        <v>15.580730000000001</v>
      </c>
      <c r="BN38" s="258">
        <v>16.13766</v>
      </c>
      <c r="BO38" s="258">
        <v>15.57019</v>
      </c>
      <c r="BP38" s="258">
        <v>15.83799</v>
      </c>
      <c r="BQ38" s="258">
        <v>15.29288</v>
      </c>
      <c r="BR38" s="258">
        <v>14.84972</v>
      </c>
      <c r="BS38" s="258">
        <v>14.623609999999999</v>
      </c>
      <c r="BT38" s="258">
        <v>14.57109</v>
      </c>
      <c r="BU38" s="258">
        <v>14.52333</v>
      </c>
      <c r="BV38" s="258">
        <v>14.818519999999999</v>
      </c>
    </row>
    <row r="39" spans="1:74" ht="11.15" customHeight="1" x14ac:dyDescent="0.25">
      <c r="A39" s="40" t="s">
        <v>14</v>
      </c>
      <c r="B39" s="101" t="s">
        <v>378</v>
      </c>
      <c r="C39" s="168">
        <v>14.62</v>
      </c>
      <c r="D39" s="168">
        <v>13.83</v>
      </c>
      <c r="E39" s="168">
        <v>10.85</v>
      </c>
      <c r="F39" s="168">
        <v>8.83</v>
      </c>
      <c r="G39" s="168">
        <v>7.42</v>
      </c>
      <c r="H39" s="168">
        <v>9.14</v>
      </c>
      <c r="I39" s="168">
        <v>10.96</v>
      </c>
      <c r="J39" s="168">
        <v>10.7</v>
      </c>
      <c r="K39" s="168">
        <v>9.8699999999999992</v>
      </c>
      <c r="L39" s="168">
        <v>10.37</v>
      </c>
      <c r="M39" s="168">
        <v>10.63</v>
      </c>
      <c r="N39" s="168">
        <v>11.54</v>
      </c>
      <c r="O39" s="168">
        <v>12.39</v>
      </c>
      <c r="P39" s="168">
        <v>13.05</v>
      </c>
      <c r="Q39" s="168">
        <v>14.72</v>
      </c>
      <c r="R39" s="168">
        <v>15.14</v>
      </c>
      <c r="S39" s="168">
        <v>15.55</v>
      </c>
      <c r="T39" s="168">
        <v>16.260000000000002</v>
      </c>
      <c r="U39" s="168">
        <v>16.05</v>
      </c>
      <c r="V39" s="168">
        <v>16.04</v>
      </c>
      <c r="W39" s="168">
        <v>16.78</v>
      </c>
      <c r="X39" s="168">
        <v>18.100000000000001</v>
      </c>
      <c r="Y39" s="168">
        <v>18.46</v>
      </c>
      <c r="Z39" s="168">
        <v>17.87</v>
      </c>
      <c r="AA39" s="168">
        <v>20.100000000000001</v>
      </c>
      <c r="AB39" s="168">
        <v>20.79</v>
      </c>
      <c r="AC39" s="168">
        <v>25.68</v>
      </c>
      <c r="AD39" s="168">
        <v>28.32</v>
      </c>
      <c r="AE39" s="168">
        <v>30.12</v>
      </c>
      <c r="AF39" s="168">
        <v>33.020000000000003</v>
      </c>
      <c r="AG39" s="168">
        <v>27.38</v>
      </c>
      <c r="AH39" s="168">
        <v>26.9</v>
      </c>
      <c r="AI39" s="168">
        <v>25.57</v>
      </c>
      <c r="AJ39" s="168">
        <v>27.81</v>
      </c>
      <c r="AK39" s="168">
        <v>29.28</v>
      </c>
      <c r="AL39" s="168">
        <v>23.17</v>
      </c>
      <c r="AM39" s="168">
        <v>24.14</v>
      </c>
      <c r="AN39" s="168">
        <v>22.91</v>
      </c>
      <c r="AO39" s="168">
        <v>21.4</v>
      </c>
      <c r="AP39" s="168">
        <v>20.77</v>
      </c>
      <c r="AQ39" s="168">
        <v>19.899999999999999</v>
      </c>
      <c r="AR39" s="168">
        <v>19.079999999999998</v>
      </c>
      <c r="AS39" s="168">
        <v>19.63</v>
      </c>
      <c r="AT39" s="168">
        <v>22.77</v>
      </c>
      <c r="AU39" s="168">
        <v>24.023701765999999</v>
      </c>
      <c r="AV39" s="168">
        <v>23.961135211999999</v>
      </c>
      <c r="AW39" s="168">
        <v>22.434159999999999</v>
      </c>
      <c r="AX39" s="168">
        <v>20.185110000000002</v>
      </c>
      <c r="AY39" s="258">
        <v>20.061140000000002</v>
      </c>
      <c r="AZ39" s="258">
        <v>20.310780000000001</v>
      </c>
      <c r="BA39" s="258">
        <v>20.79739</v>
      </c>
      <c r="BB39" s="258">
        <v>20.392440000000001</v>
      </c>
      <c r="BC39" s="258">
        <v>20.327089999999998</v>
      </c>
      <c r="BD39" s="258">
        <v>20.166360000000001</v>
      </c>
      <c r="BE39" s="258">
        <v>20.084379999999999</v>
      </c>
      <c r="BF39" s="258">
        <v>20.034210000000002</v>
      </c>
      <c r="BG39" s="258">
        <v>20.123139999999999</v>
      </c>
      <c r="BH39" s="258">
        <v>20.5518</v>
      </c>
      <c r="BI39" s="258">
        <v>21.515360000000001</v>
      </c>
      <c r="BJ39" s="258">
        <v>20.944389999999999</v>
      </c>
      <c r="BK39" s="258">
        <v>20.463979999999999</v>
      </c>
      <c r="BL39" s="258">
        <v>20.33473</v>
      </c>
      <c r="BM39" s="258">
        <v>20.46453</v>
      </c>
      <c r="BN39" s="258">
        <v>19.813079999999999</v>
      </c>
      <c r="BO39" s="258">
        <v>19.38654</v>
      </c>
      <c r="BP39" s="258">
        <v>19.344899999999999</v>
      </c>
      <c r="BQ39" s="258">
        <v>19.150079999999999</v>
      </c>
      <c r="BR39" s="258">
        <v>19.133520000000001</v>
      </c>
      <c r="BS39" s="258">
        <v>19.16169</v>
      </c>
      <c r="BT39" s="258">
        <v>19.414909999999999</v>
      </c>
      <c r="BU39" s="258">
        <v>19.919540000000001</v>
      </c>
      <c r="BV39" s="258">
        <v>19.026009999999999</v>
      </c>
    </row>
    <row r="40" spans="1:74" ht="11.15" customHeight="1" x14ac:dyDescent="0.25">
      <c r="A40" s="40"/>
      <c r="B40" s="43" t="s">
        <v>1267</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c r="AW40" s="168"/>
      <c r="AX40" s="168"/>
      <c r="AY40" s="258"/>
      <c r="AZ40" s="258"/>
      <c r="BA40" s="258"/>
      <c r="BB40" s="258"/>
      <c r="BC40" s="258"/>
      <c r="BD40" s="258"/>
      <c r="BE40" s="258"/>
      <c r="BF40" s="258"/>
      <c r="BG40" s="258"/>
      <c r="BH40" s="258"/>
      <c r="BI40" s="258"/>
      <c r="BJ40" s="258"/>
      <c r="BK40" s="258"/>
      <c r="BL40" s="258"/>
      <c r="BM40" s="258"/>
      <c r="BN40" s="258"/>
      <c r="BO40" s="258"/>
      <c r="BP40" s="258"/>
      <c r="BQ40" s="258"/>
      <c r="BR40" s="258"/>
      <c r="BS40" s="258"/>
      <c r="BT40" s="258"/>
      <c r="BU40" s="258"/>
      <c r="BV40" s="258"/>
    </row>
    <row r="41" spans="1:74" ht="11.15" customHeight="1" x14ac:dyDescent="0.25">
      <c r="A41" s="40" t="s">
        <v>505</v>
      </c>
      <c r="B41" s="101" t="s">
        <v>369</v>
      </c>
      <c r="C41" s="168">
        <v>12.76</v>
      </c>
      <c r="D41" s="168">
        <v>12.82</v>
      </c>
      <c r="E41" s="168">
        <v>13.04</v>
      </c>
      <c r="F41" s="168">
        <v>13.24</v>
      </c>
      <c r="G41" s="168">
        <v>13.1</v>
      </c>
      <c r="H41" s="168">
        <v>13.22</v>
      </c>
      <c r="I41" s="168">
        <v>13.21</v>
      </c>
      <c r="J41" s="168">
        <v>13.26</v>
      </c>
      <c r="K41" s="168">
        <v>13.49</v>
      </c>
      <c r="L41" s="168">
        <v>13.66</v>
      </c>
      <c r="M41" s="168">
        <v>13.31</v>
      </c>
      <c r="N41" s="168">
        <v>12.78</v>
      </c>
      <c r="O41" s="168">
        <v>12.62</v>
      </c>
      <c r="P41" s="168">
        <v>13.01</v>
      </c>
      <c r="Q41" s="168">
        <v>13.24</v>
      </c>
      <c r="R41" s="168">
        <v>13.73</v>
      </c>
      <c r="S41" s="168">
        <v>13.86</v>
      </c>
      <c r="T41" s="168">
        <v>13.83</v>
      </c>
      <c r="U41" s="168">
        <v>13.83</v>
      </c>
      <c r="V41" s="168">
        <v>13.92</v>
      </c>
      <c r="W41" s="168">
        <v>14.14</v>
      </c>
      <c r="X41" s="168">
        <v>14.06</v>
      </c>
      <c r="Y41" s="168">
        <v>14.07</v>
      </c>
      <c r="Z41" s="168">
        <v>13.72</v>
      </c>
      <c r="AA41" s="168">
        <v>13.64</v>
      </c>
      <c r="AB41" s="168">
        <v>13.76</v>
      </c>
      <c r="AC41" s="168">
        <v>14.41</v>
      </c>
      <c r="AD41" s="168">
        <v>14.57</v>
      </c>
      <c r="AE41" s="168">
        <v>14.89</v>
      </c>
      <c r="AF41" s="168">
        <v>15.3</v>
      </c>
      <c r="AG41" s="168">
        <v>15.31</v>
      </c>
      <c r="AH41" s="168">
        <v>15.82</v>
      </c>
      <c r="AI41" s="168">
        <v>16.190000000000001</v>
      </c>
      <c r="AJ41" s="168">
        <v>15.99</v>
      </c>
      <c r="AK41" s="168">
        <v>15.55</v>
      </c>
      <c r="AL41" s="168">
        <v>14.94</v>
      </c>
      <c r="AM41" s="168">
        <v>15.47</v>
      </c>
      <c r="AN41" s="168">
        <v>15.98</v>
      </c>
      <c r="AO41" s="168">
        <v>15.91</v>
      </c>
      <c r="AP41" s="168">
        <v>16.100000000000001</v>
      </c>
      <c r="AQ41" s="168">
        <v>16.149999999999999</v>
      </c>
      <c r="AR41" s="168">
        <v>16.11</v>
      </c>
      <c r="AS41" s="168">
        <v>15.89</v>
      </c>
      <c r="AT41" s="168">
        <v>15.93</v>
      </c>
      <c r="AU41" s="168">
        <v>16.29</v>
      </c>
      <c r="AV41" s="168">
        <v>16.21</v>
      </c>
      <c r="AW41" s="168">
        <v>15.713039999999999</v>
      </c>
      <c r="AX41" s="168">
        <v>14.951359999999999</v>
      </c>
      <c r="AY41" s="258">
        <v>15.08381</v>
      </c>
      <c r="AZ41" s="258">
        <v>15.47569</v>
      </c>
      <c r="BA41" s="258">
        <v>15.548550000000001</v>
      </c>
      <c r="BB41" s="258">
        <v>15.896940000000001</v>
      </c>
      <c r="BC41" s="258">
        <v>15.89343</v>
      </c>
      <c r="BD41" s="258">
        <v>15.886279999999999</v>
      </c>
      <c r="BE41" s="258">
        <v>15.76492</v>
      </c>
      <c r="BF41" s="258">
        <v>15.96223</v>
      </c>
      <c r="BG41" s="258">
        <v>16.44519</v>
      </c>
      <c r="BH41" s="258">
        <v>16.190639999999998</v>
      </c>
      <c r="BI41" s="258">
        <v>15.69938</v>
      </c>
      <c r="BJ41" s="258">
        <v>14.93318</v>
      </c>
      <c r="BK41" s="258">
        <v>15.265610000000001</v>
      </c>
      <c r="BL41" s="258">
        <v>15.74949</v>
      </c>
      <c r="BM41" s="258">
        <v>15.85412</v>
      </c>
      <c r="BN41" s="258">
        <v>16.317889999999998</v>
      </c>
      <c r="BO41" s="258">
        <v>16.26343</v>
      </c>
      <c r="BP41" s="258">
        <v>16.288589999999999</v>
      </c>
      <c r="BQ41" s="258">
        <v>16.197209999999998</v>
      </c>
      <c r="BR41" s="258">
        <v>16.414249999999999</v>
      </c>
      <c r="BS41" s="258">
        <v>16.911439999999999</v>
      </c>
      <c r="BT41" s="258">
        <v>16.575310000000002</v>
      </c>
      <c r="BU41" s="258">
        <v>16.14819</v>
      </c>
      <c r="BV41" s="258">
        <v>15.361750000000001</v>
      </c>
    </row>
    <row r="42" spans="1:74" ht="11.15" customHeight="1" x14ac:dyDescent="0.25">
      <c r="A42" s="40" t="s">
        <v>4</v>
      </c>
      <c r="B42" s="101" t="s">
        <v>368</v>
      </c>
      <c r="C42" s="168">
        <v>10.18</v>
      </c>
      <c r="D42" s="168">
        <v>10.3</v>
      </c>
      <c r="E42" s="168">
        <v>10.34</v>
      </c>
      <c r="F42" s="168">
        <v>10.37</v>
      </c>
      <c r="G42" s="168">
        <v>10.4</v>
      </c>
      <c r="H42" s="168">
        <v>10.89</v>
      </c>
      <c r="I42" s="168">
        <v>10.84</v>
      </c>
      <c r="J42" s="168">
        <v>10.9</v>
      </c>
      <c r="K42" s="168">
        <v>11.02</v>
      </c>
      <c r="L42" s="168">
        <v>10.72</v>
      </c>
      <c r="M42" s="168">
        <v>10.53</v>
      </c>
      <c r="N42" s="168">
        <v>10.41</v>
      </c>
      <c r="O42" s="168">
        <v>10.27</v>
      </c>
      <c r="P42" s="168">
        <v>11.36</v>
      </c>
      <c r="Q42" s="168">
        <v>11.08</v>
      </c>
      <c r="R42" s="168">
        <v>10.87</v>
      </c>
      <c r="S42" s="168">
        <v>10.86</v>
      </c>
      <c r="T42" s="168">
        <v>11.33</v>
      </c>
      <c r="U42" s="168">
        <v>11.46</v>
      </c>
      <c r="V42" s="168">
        <v>11.52</v>
      </c>
      <c r="W42" s="168">
        <v>11.65</v>
      </c>
      <c r="X42" s="168">
        <v>11.52</v>
      </c>
      <c r="Y42" s="168">
        <v>11.29</v>
      </c>
      <c r="Z42" s="168">
        <v>11.15</v>
      </c>
      <c r="AA42" s="168">
        <v>11.26</v>
      </c>
      <c r="AB42" s="168">
        <v>11.66</v>
      </c>
      <c r="AC42" s="168">
        <v>11.65</v>
      </c>
      <c r="AD42" s="168">
        <v>11.82</v>
      </c>
      <c r="AE42" s="168">
        <v>12</v>
      </c>
      <c r="AF42" s="168">
        <v>12.75</v>
      </c>
      <c r="AG42" s="168">
        <v>13.02</v>
      </c>
      <c r="AH42" s="168">
        <v>13.41</v>
      </c>
      <c r="AI42" s="168">
        <v>13.28</v>
      </c>
      <c r="AJ42" s="168">
        <v>12.89</v>
      </c>
      <c r="AK42" s="168">
        <v>12.33</v>
      </c>
      <c r="AL42" s="168">
        <v>12.28</v>
      </c>
      <c r="AM42" s="168">
        <v>12.75</v>
      </c>
      <c r="AN42" s="168">
        <v>12.7</v>
      </c>
      <c r="AO42" s="168">
        <v>12.48</v>
      </c>
      <c r="AP42" s="168">
        <v>12.21</v>
      </c>
      <c r="AQ42" s="168">
        <v>12.32</v>
      </c>
      <c r="AR42" s="168">
        <v>12.77</v>
      </c>
      <c r="AS42" s="168">
        <v>13.1</v>
      </c>
      <c r="AT42" s="168">
        <v>13.27</v>
      </c>
      <c r="AU42" s="168">
        <v>13.25</v>
      </c>
      <c r="AV42" s="168">
        <v>12.91</v>
      </c>
      <c r="AW42" s="168">
        <v>12.025740000000001</v>
      </c>
      <c r="AX42" s="168">
        <v>11.782640000000001</v>
      </c>
      <c r="AY42" s="258">
        <v>12.12734</v>
      </c>
      <c r="AZ42" s="258">
        <v>12.073410000000001</v>
      </c>
      <c r="BA42" s="258">
        <v>11.9358</v>
      </c>
      <c r="BB42" s="258">
        <v>11.767720000000001</v>
      </c>
      <c r="BC42" s="258">
        <v>11.97434</v>
      </c>
      <c r="BD42" s="258">
        <v>12.518380000000001</v>
      </c>
      <c r="BE42" s="258">
        <v>12.997579999999999</v>
      </c>
      <c r="BF42" s="258">
        <v>13.31593</v>
      </c>
      <c r="BG42" s="258">
        <v>13.43735</v>
      </c>
      <c r="BH42" s="258">
        <v>13.11431</v>
      </c>
      <c r="BI42" s="258">
        <v>12.243460000000001</v>
      </c>
      <c r="BJ42" s="258">
        <v>12.00113</v>
      </c>
      <c r="BK42" s="258">
        <v>12.321630000000001</v>
      </c>
      <c r="BL42" s="258">
        <v>12.304740000000001</v>
      </c>
      <c r="BM42" s="258">
        <v>12.21752</v>
      </c>
      <c r="BN42" s="258">
        <v>12.0936</v>
      </c>
      <c r="BO42" s="258">
        <v>12.377459999999999</v>
      </c>
      <c r="BP42" s="258">
        <v>12.98953</v>
      </c>
      <c r="BQ42" s="258">
        <v>13.461220000000001</v>
      </c>
      <c r="BR42" s="258">
        <v>13.75497</v>
      </c>
      <c r="BS42" s="258">
        <v>13.840400000000001</v>
      </c>
      <c r="BT42" s="258">
        <v>13.486129999999999</v>
      </c>
      <c r="BU42" s="258">
        <v>12.539339999999999</v>
      </c>
      <c r="BV42" s="258">
        <v>12.28275</v>
      </c>
    </row>
    <row r="43" spans="1:74" ht="11.15" customHeight="1" x14ac:dyDescent="0.25">
      <c r="A43" s="40" t="s">
        <v>3</v>
      </c>
      <c r="B43" s="101" t="s">
        <v>367</v>
      </c>
      <c r="C43" s="168">
        <v>6.37</v>
      </c>
      <c r="D43" s="168">
        <v>6.44</v>
      </c>
      <c r="E43" s="168">
        <v>6.39</v>
      </c>
      <c r="F43" s="168">
        <v>6.39</v>
      </c>
      <c r="G43" s="168">
        <v>6.54</v>
      </c>
      <c r="H43" s="168">
        <v>6.94</v>
      </c>
      <c r="I43" s="168">
        <v>7.16</v>
      </c>
      <c r="J43" s="168">
        <v>7.07</v>
      </c>
      <c r="K43" s="168">
        <v>7</v>
      </c>
      <c r="L43" s="168">
        <v>6.72</v>
      </c>
      <c r="M43" s="168">
        <v>6.49</v>
      </c>
      <c r="N43" s="168">
        <v>6.41</v>
      </c>
      <c r="O43" s="168">
        <v>6.32</v>
      </c>
      <c r="P43" s="168">
        <v>7.75</v>
      </c>
      <c r="Q43" s="168">
        <v>6.98</v>
      </c>
      <c r="R43" s="168">
        <v>6.7</v>
      </c>
      <c r="S43" s="168">
        <v>6.65</v>
      </c>
      <c r="T43" s="168">
        <v>7.22</v>
      </c>
      <c r="U43" s="168">
        <v>7.42</v>
      </c>
      <c r="V43" s="168">
        <v>7.54</v>
      </c>
      <c r="W43" s="168">
        <v>7.61</v>
      </c>
      <c r="X43" s="168">
        <v>7.44</v>
      </c>
      <c r="Y43" s="168">
        <v>7.37</v>
      </c>
      <c r="Z43" s="168">
        <v>7.06</v>
      </c>
      <c r="AA43" s="168">
        <v>7.19</v>
      </c>
      <c r="AB43" s="168">
        <v>7.28</v>
      </c>
      <c r="AC43" s="168">
        <v>7.37</v>
      </c>
      <c r="AD43" s="168">
        <v>7.7</v>
      </c>
      <c r="AE43" s="168">
        <v>8.25</v>
      </c>
      <c r="AF43" s="168">
        <v>8.85</v>
      </c>
      <c r="AG43" s="168">
        <v>9.31</v>
      </c>
      <c r="AH43" s="168">
        <v>9.3800000000000008</v>
      </c>
      <c r="AI43" s="168">
        <v>9.06</v>
      </c>
      <c r="AJ43" s="168">
        <v>8.4499999999999993</v>
      </c>
      <c r="AK43" s="168">
        <v>8.14</v>
      </c>
      <c r="AL43" s="168">
        <v>8.5</v>
      </c>
      <c r="AM43" s="168">
        <v>8.32</v>
      </c>
      <c r="AN43" s="168">
        <v>8.1</v>
      </c>
      <c r="AO43" s="168">
        <v>7.79</v>
      </c>
      <c r="AP43" s="168">
        <v>7.5</v>
      </c>
      <c r="AQ43" s="168">
        <v>7.62</v>
      </c>
      <c r="AR43" s="168">
        <v>8.08</v>
      </c>
      <c r="AS43" s="168">
        <v>8.35</v>
      </c>
      <c r="AT43" s="168">
        <v>8.82</v>
      </c>
      <c r="AU43" s="168">
        <v>8.5299999999999994</v>
      </c>
      <c r="AV43" s="168">
        <v>8.09</v>
      </c>
      <c r="AW43" s="168">
        <v>7.865253</v>
      </c>
      <c r="AX43" s="168">
        <v>7.9984999999999999</v>
      </c>
      <c r="AY43" s="258">
        <v>8.2394730000000003</v>
      </c>
      <c r="AZ43" s="258">
        <v>8.176876</v>
      </c>
      <c r="BA43" s="258">
        <v>7.8902669999999997</v>
      </c>
      <c r="BB43" s="258">
        <v>7.6979319999999998</v>
      </c>
      <c r="BC43" s="258">
        <v>7.6898669999999996</v>
      </c>
      <c r="BD43" s="258">
        <v>8.0441839999999996</v>
      </c>
      <c r="BE43" s="258">
        <v>8.2926909999999996</v>
      </c>
      <c r="BF43" s="258">
        <v>8.643891</v>
      </c>
      <c r="BG43" s="258">
        <v>8.5172080000000001</v>
      </c>
      <c r="BH43" s="258">
        <v>8.1743790000000001</v>
      </c>
      <c r="BI43" s="258">
        <v>7.9795740000000004</v>
      </c>
      <c r="BJ43" s="258">
        <v>8.3388720000000003</v>
      </c>
      <c r="BK43" s="258">
        <v>8.5363989999999994</v>
      </c>
      <c r="BL43" s="258">
        <v>8.3306749999999994</v>
      </c>
      <c r="BM43" s="258">
        <v>8.0200270000000007</v>
      </c>
      <c r="BN43" s="258">
        <v>7.6106930000000004</v>
      </c>
      <c r="BO43" s="258">
        <v>7.824452</v>
      </c>
      <c r="BP43" s="258">
        <v>8.2427840000000003</v>
      </c>
      <c r="BQ43" s="258">
        <v>8.4823869999999992</v>
      </c>
      <c r="BR43" s="258">
        <v>8.8457640000000008</v>
      </c>
      <c r="BS43" s="258">
        <v>8.7046039999999998</v>
      </c>
      <c r="BT43" s="258">
        <v>8.316497</v>
      </c>
      <c r="BU43" s="258">
        <v>8.1159979999999994</v>
      </c>
      <c r="BV43" s="258">
        <v>8.4880230000000001</v>
      </c>
    </row>
    <row r="44" spans="1:74" ht="11.15" customHeight="1" x14ac:dyDescent="0.25">
      <c r="A44" s="40"/>
      <c r="B44" s="483" t="s">
        <v>1027</v>
      </c>
      <c r="C44" s="168"/>
      <c r="D44" s="168"/>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258"/>
      <c r="AZ44" s="258"/>
      <c r="BA44" s="258"/>
      <c r="BB44" s="258"/>
      <c r="BC44" s="258"/>
      <c r="BD44" s="258"/>
      <c r="BE44" s="258"/>
      <c r="BF44" s="258"/>
      <c r="BG44" s="258"/>
      <c r="BH44" s="258"/>
      <c r="BI44" s="258"/>
      <c r="BJ44" s="258"/>
      <c r="BK44" s="258"/>
      <c r="BL44" s="258"/>
      <c r="BM44" s="258"/>
      <c r="BN44" s="258"/>
      <c r="BO44" s="258"/>
      <c r="BP44" s="258"/>
      <c r="BQ44" s="258"/>
      <c r="BR44" s="258"/>
      <c r="BS44" s="258"/>
      <c r="BT44" s="258"/>
      <c r="BU44" s="258"/>
      <c r="BV44" s="258"/>
    </row>
    <row r="45" spans="1:74" ht="11.15" customHeight="1" x14ac:dyDescent="0.25">
      <c r="A45" s="40" t="s">
        <v>1028</v>
      </c>
      <c r="B45" s="418" t="s">
        <v>1039</v>
      </c>
      <c r="C45" s="168">
        <v>19.109886364000001</v>
      </c>
      <c r="D45" s="168">
        <v>21.413187499999999</v>
      </c>
      <c r="E45" s="168">
        <v>29.710823864000002</v>
      </c>
      <c r="F45" s="168">
        <v>26.042613635999999</v>
      </c>
      <c r="G45" s="168">
        <v>22.068312500000001</v>
      </c>
      <c r="H45" s="168">
        <v>23.979147727000001</v>
      </c>
      <c r="I45" s="168">
        <v>27.314374999999998</v>
      </c>
      <c r="J45" s="168">
        <v>53.051309523999997</v>
      </c>
      <c r="K45" s="168">
        <v>22.003690475999999</v>
      </c>
      <c r="L45" s="168">
        <v>27.674147727000001</v>
      </c>
      <c r="M45" s="168">
        <v>28.602125000000001</v>
      </c>
      <c r="N45" s="168">
        <v>22.953068181999999</v>
      </c>
      <c r="O45" s="168">
        <v>24.018750000000001</v>
      </c>
      <c r="P45" s="168">
        <v>1799.8074375000001</v>
      </c>
      <c r="Q45" s="168">
        <v>25.184999999999999</v>
      </c>
      <c r="R45" s="168">
        <v>34.378835227000003</v>
      </c>
      <c r="S45" s="168">
        <v>27.785406250000001</v>
      </c>
      <c r="T45" s="168">
        <v>57.045994317999998</v>
      </c>
      <c r="U45" s="168">
        <v>53.374345237999997</v>
      </c>
      <c r="V45" s="168">
        <v>50.332357954999999</v>
      </c>
      <c r="W45" s="168">
        <v>53.211666667000003</v>
      </c>
      <c r="X45" s="168">
        <v>68.042708332999993</v>
      </c>
      <c r="Y45" s="168">
        <v>47.288184524000002</v>
      </c>
      <c r="Z45" s="168">
        <v>34.028016303999998</v>
      </c>
      <c r="AA45" s="168">
        <v>37.020238095000003</v>
      </c>
      <c r="AB45" s="168">
        <v>45.358343750000003</v>
      </c>
      <c r="AC45" s="168">
        <v>45.798532608999999</v>
      </c>
      <c r="AD45" s="168">
        <v>61.274136904999999</v>
      </c>
      <c r="AE45" s="168">
        <v>89.660505951999994</v>
      </c>
      <c r="AF45" s="168">
        <v>98.627159090999996</v>
      </c>
      <c r="AG45" s="168">
        <v>181.97046875000001</v>
      </c>
      <c r="AH45" s="168">
        <v>128.60089674</v>
      </c>
      <c r="AI45" s="168">
        <v>81.564553571000005</v>
      </c>
      <c r="AJ45" s="168">
        <v>55.301666666999999</v>
      </c>
      <c r="AK45" s="168">
        <v>50.543125000000003</v>
      </c>
      <c r="AL45" s="168">
        <v>53.196369048000001</v>
      </c>
      <c r="AM45" s="168">
        <v>31.211279762</v>
      </c>
      <c r="AN45" s="168">
        <v>25.3151875</v>
      </c>
      <c r="AO45" s="168">
        <v>27.626005435</v>
      </c>
      <c r="AP45" s="168">
        <v>27.627031250000002</v>
      </c>
      <c r="AQ45" s="168">
        <v>34.649261363999997</v>
      </c>
      <c r="AR45" s="168">
        <v>109.52284091</v>
      </c>
      <c r="AS45" s="168">
        <v>73.906562500000007</v>
      </c>
      <c r="AT45" s="168">
        <v>377.17500000000001</v>
      </c>
      <c r="AU45" s="168">
        <v>115.35753124999999</v>
      </c>
      <c r="AV45" s="168">
        <v>42.604119318000002</v>
      </c>
      <c r="AW45" s="168">
        <v>36.419196429000003</v>
      </c>
      <c r="AX45" s="168">
        <v>22.53034375</v>
      </c>
      <c r="AY45" s="258">
        <v>26.479399999999998</v>
      </c>
      <c r="AZ45" s="258">
        <v>30.384889999999999</v>
      </c>
      <c r="BA45" s="258">
        <v>24.250779999999999</v>
      </c>
      <c r="BB45" s="258">
        <v>208.60679999999999</v>
      </c>
      <c r="BC45" s="258">
        <v>28.277349999999998</v>
      </c>
      <c r="BD45" s="258">
        <v>31.38747</v>
      </c>
      <c r="BE45" s="258">
        <v>36.407209999999999</v>
      </c>
      <c r="BF45" s="258">
        <v>40.334719999999997</v>
      </c>
      <c r="BG45" s="258">
        <v>35.296770000000002</v>
      </c>
      <c r="BH45" s="258">
        <v>30.25517</v>
      </c>
      <c r="BI45" s="258">
        <v>34.410209999999999</v>
      </c>
      <c r="BJ45" s="258">
        <v>40.824390000000001</v>
      </c>
      <c r="BK45" s="258">
        <v>39.423409999999997</v>
      </c>
      <c r="BL45" s="258">
        <v>35.113930000000003</v>
      </c>
      <c r="BM45" s="258">
        <v>23.100619999999999</v>
      </c>
      <c r="BN45" s="258">
        <v>23.685839999999999</v>
      </c>
      <c r="BO45" s="258">
        <v>29.70438</v>
      </c>
      <c r="BP45" s="258">
        <v>31.476859999999999</v>
      </c>
      <c r="BQ45" s="258">
        <v>35.342709999999997</v>
      </c>
      <c r="BR45" s="258">
        <v>38.169519999999999</v>
      </c>
      <c r="BS45" s="258">
        <v>33.967509999999997</v>
      </c>
      <c r="BT45" s="258">
        <v>26.77102</v>
      </c>
      <c r="BU45" s="258">
        <v>31.554269999999999</v>
      </c>
      <c r="BV45" s="258">
        <v>42.000360000000001</v>
      </c>
    </row>
    <row r="46" spans="1:74" ht="11.15" customHeight="1" x14ac:dyDescent="0.25">
      <c r="A46" s="40" t="s">
        <v>1029</v>
      </c>
      <c r="B46" s="418" t="s">
        <v>1040</v>
      </c>
      <c r="C46" s="168">
        <v>33.598353606000003</v>
      </c>
      <c r="D46" s="168">
        <v>26.848522774999999</v>
      </c>
      <c r="E46" s="168">
        <v>25.487610624999999</v>
      </c>
      <c r="F46" s="168">
        <v>17.106287981000001</v>
      </c>
      <c r="G46" s="168">
        <v>16.811286450000001</v>
      </c>
      <c r="H46" s="168">
        <v>23.720671682999999</v>
      </c>
      <c r="I46" s="168">
        <v>31.633505336999999</v>
      </c>
      <c r="J46" s="168">
        <v>108.05121209000001</v>
      </c>
      <c r="K46" s="168">
        <v>46.135208149999997</v>
      </c>
      <c r="L46" s="168">
        <v>48.285309398000003</v>
      </c>
      <c r="M46" s="168">
        <v>39.308953619999997</v>
      </c>
      <c r="N46" s="168">
        <v>40.801564952</v>
      </c>
      <c r="O46" s="168">
        <v>33.217081425000003</v>
      </c>
      <c r="P46" s="168">
        <v>71.090110207999999</v>
      </c>
      <c r="Q46" s="168">
        <v>29.914477175999998</v>
      </c>
      <c r="R46" s="168">
        <v>28.044656562</v>
      </c>
      <c r="S46" s="168">
        <v>26.591761300000002</v>
      </c>
      <c r="T46" s="168">
        <v>56.061992861</v>
      </c>
      <c r="U46" s="168">
        <v>78.892639183</v>
      </c>
      <c r="V46" s="168">
        <v>65.082290889000006</v>
      </c>
      <c r="W46" s="168">
        <v>72.090007025000006</v>
      </c>
      <c r="X46" s="168">
        <v>57.888162043000001</v>
      </c>
      <c r="Y46" s="168">
        <v>60.137516400000003</v>
      </c>
      <c r="Z46" s="168">
        <v>63.397979542999998</v>
      </c>
      <c r="AA46" s="168">
        <v>52.502912774999999</v>
      </c>
      <c r="AB46" s="168">
        <v>42.160836432000004</v>
      </c>
      <c r="AC46" s="168">
        <v>40.941233681</v>
      </c>
      <c r="AD46" s="168">
        <v>53.028571587000002</v>
      </c>
      <c r="AE46" s="168">
        <v>57.101920649999997</v>
      </c>
      <c r="AF46" s="168">
        <v>70.883371827000005</v>
      </c>
      <c r="AG46" s="168">
        <v>82.301034999999999</v>
      </c>
      <c r="AH46" s="168">
        <v>113.88414014</v>
      </c>
      <c r="AI46" s="168">
        <v>133.89192188000001</v>
      </c>
      <c r="AJ46" s="168">
        <v>65.326257956999996</v>
      </c>
      <c r="AK46" s="168">
        <v>82.952213325000002</v>
      </c>
      <c r="AL46" s="168">
        <v>257.10885553000003</v>
      </c>
      <c r="AM46" s="168">
        <v>144.56550315000001</v>
      </c>
      <c r="AN46" s="168">
        <v>68.92131474</v>
      </c>
      <c r="AO46" s="168">
        <v>64.127105301</v>
      </c>
      <c r="AP46" s="168">
        <v>46.354542950000003</v>
      </c>
      <c r="AQ46" s="168">
        <v>18.098112667999999</v>
      </c>
      <c r="AR46" s="168">
        <v>25.537256058000001</v>
      </c>
      <c r="AS46" s="168">
        <v>79.269368025000006</v>
      </c>
      <c r="AT46" s="168">
        <v>87.155469397999994</v>
      </c>
      <c r="AU46" s="168">
        <v>36.350401325</v>
      </c>
      <c r="AV46" s="168">
        <v>54.557046538000002</v>
      </c>
      <c r="AW46" s="168">
        <v>51.697415024999998</v>
      </c>
      <c r="AX46" s="168">
        <v>45.374193124999998</v>
      </c>
      <c r="AY46" s="258">
        <v>50.84516</v>
      </c>
      <c r="AZ46" s="258">
        <v>42.863819999999997</v>
      </c>
      <c r="BA46" s="258">
        <v>42.017829999999996</v>
      </c>
      <c r="BB46" s="258">
        <v>24.899229999999999</v>
      </c>
      <c r="BC46" s="258">
        <v>37.732289999999999</v>
      </c>
      <c r="BD46" s="258">
        <v>25.289650000000002</v>
      </c>
      <c r="BE46" s="258">
        <v>38.732390000000002</v>
      </c>
      <c r="BF46" s="258">
        <v>56.939279999999997</v>
      </c>
      <c r="BG46" s="258">
        <v>49.66836</v>
      </c>
      <c r="BH46" s="258">
        <v>41.110430000000001</v>
      </c>
      <c r="BI46" s="258">
        <v>48.518419999999999</v>
      </c>
      <c r="BJ46" s="258">
        <v>54.941279999999999</v>
      </c>
      <c r="BK46" s="258">
        <v>55.544809999999998</v>
      </c>
      <c r="BL46" s="258">
        <v>42.570619999999998</v>
      </c>
      <c r="BM46" s="258">
        <v>45.682479999999998</v>
      </c>
      <c r="BN46" s="258">
        <v>23.130669999999999</v>
      </c>
      <c r="BO46" s="258">
        <v>24.50647</v>
      </c>
      <c r="BP46" s="258">
        <v>28.345410000000001</v>
      </c>
      <c r="BQ46" s="258">
        <v>39.187130000000003</v>
      </c>
      <c r="BR46" s="258">
        <v>63.401090000000003</v>
      </c>
      <c r="BS46" s="258">
        <v>48.431840000000001</v>
      </c>
      <c r="BT46" s="258">
        <v>43.249540000000003</v>
      </c>
      <c r="BU46" s="258">
        <v>49.514569999999999</v>
      </c>
      <c r="BV46" s="258">
        <v>54.961289999999998</v>
      </c>
    </row>
    <row r="47" spans="1:74" ht="11.15" customHeight="1" x14ac:dyDescent="0.25">
      <c r="A47" s="40" t="s">
        <v>1030</v>
      </c>
      <c r="B47" s="418" t="s">
        <v>1041</v>
      </c>
      <c r="C47" s="168">
        <v>29.598238636000001</v>
      </c>
      <c r="D47" s="168">
        <v>25.054625000000001</v>
      </c>
      <c r="E47" s="168">
        <v>19.167073863999999</v>
      </c>
      <c r="F47" s="168">
        <v>20.129573864000001</v>
      </c>
      <c r="G47" s="168">
        <v>18.226781249999998</v>
      </c>
      <c r="H47" s="168">
        <v>22.403835226999998</v>
      </c>
      <c r="I47" s="168">
        <v>27.871304347999999</v>
      </c>
      <c r="J47" s="168">
        <v>28.923898810000001</v>
      </c>
      <c r="K47" s="168">
        <v>24.796250000000001</v>
      </c>
      <c r="L47" s="168">
        <v>29.053096590999999</v>
      </c>
      <c r="M47" s="168">
        <v>30.0583125</v>
      </c>
      <c r="N47" s="168">
        <v>42.991420454999997</v>
      </c>
      <c r="O47" s="168">
        <v>44.719406249999999</v>
      </c>
      <c r="P47" s="168">
        <v>82.899968749999999</v>
      </c>
      <c r="Q47" s="168">
        <v>38.155190216999998</v>
      </c>
      <c r="R47" s="168">
        <v>28.054403408999999</v>
      </c>
      <c r="S47" s="168">
        <v>27.8174375</v>
      </c>
      <c r="T47" s="168">
        <v>45.140852273</v>
      </c>
      <c r="U47" s="168">
        <v>43.933898810000002</v>
      </c>
      <c r="V47" s="168">
        <v>59.844772726999999</v>
      </c>
      <c r="W47" s="168">
        <v>53.940982142999999</v>
      </c>
      <c r="X47" s="168">
        <v>65.724791667000005</v>
      </c>
      <c r="Y47" s="168">
        <v>60.772500000000001</v>
      </c>
      <c r="Z47" s="168">
        <v>70.740190217000006</v>
      </c>
      <c r="AA47" s="168">
        <v>159.59824405000001</v>
      </c>
      <c r="AB47" s="168">
        <v>121.0331875</v>
      </c>
      <c r="AC47" s="168">
        <v>68.807554347999996</v>
      </c>
      <c r="AD47" s="168">
        <v>67.538928571</v>
      </c>
      <c r="AE47" s="168">
        <v>78.202351190000002</v>
      </c>
      <c r="AF47" s="168">
        <v>74.099318182000005</v>
      </c>
      <c r="AG47" s="168">
        <v>109.34878125</v>
      </c>
      <c r="AH47" s="168">
        <v>116.34991848</v>
      </c>
      <c r="AI47" s="168">
        <v>71.719553571000006</v>
      </c>
      <c r="AJ47" s="168">
        <v>58.917619047999999</v>
      </c>
      <c r="AK47" s="168">
        <v>66.569880952000005</v>
      </c>
      <c r="AL47" s="168">
        <v>116.82470238000001</v>
      </c>
      <c r="AM47" s="168">
        <v>55.820833333000003</v>
      </c>
      <c r="AN47" s="168">
        <v>64.519656249999997</v>
      </c>
      <c r="AO47" s="168">
        <v>37.555407609</v>
      </c>
      <c r="AP47" s="168">
        <v>31.68103125</v>
      </c>
      <c r="AQ47" s="168">
        <v>28.045767045000002</v>
      </c>
      <c r="AR47" s="168">
        <v>37.936647727</v>
      </c>
      <c r="AS47" s="168">
        <v>54.796999999999997</v>
      </c>
      <c r="AT47" s="168">
        <v>29.175000000000001</v>
      </c>
      <c r="AU47" s="168">
        <v>37.270031250000002</v>
      </c>
      <c r="AV47" s="168">
        <v>30.244857955000001</v>
      </c>
      <c r="AW47" s="168">
        <v>43.701071429000002</v>
      </c>
      <c r="AX47" s="168">
        <v>45.577468750000001</v>
      </c>
      <c r="AY47" s="258">
        <v>36.321469999999998</v>
      </c>
      <c r="AZ47" s="258">
        <v>88.159350000000003</v>
      </c>
      <c r="BA47" s="258">
        <v>56.854059999999997</v>
      </c>
      <c r="BB47" s="258">
        <v>41.835500000000003</v>
      </c>
      <c r="BC47" s="258">
        <v>33.490920000000003</v>
      </c>
      <c r="BD47" s="258">
        <v>44.825099999999999</v>
      </c>
      <c r="BE47" s="258">
        <v>90.975610000000003</v>
      </c>
      <c r="BF47" s="258">
        <v>96.260959999999997</v>
      </c>
      <c r="BG47" s="258">
        <v>37.268549999999998</v>
      </c>
      <c r="BH47" s="258">
        <v>59.993510000000001</v>
      </c>
      <c r="BI47" s="258">
        <v>52.793259999999997</v>
      </c>
      <c r="BJ47" s="258">
        <v>83.369050000000001</v>
      </c>
      <c r="BK47" s="258">
        <v>79.974220000000003</v>
      </c>
      <c r="BL47" s="258">
        <v>80.367530000000002</v>
      </c>
      <c r="BM47" s="258">
        <v>62.852879999999999</v>
      </c>
      <c r="BN47" s="258">
        <v>38.703040000000001</v>
      </c>
      <c r="BO47" s="258">
        <v>35.638890000000004</v>
      </c>
      <c r="BP47" s="258">
        <v>40.64593</v>
      </c>
      <c r="BQ47" s="258">
        <v>90.455309999999997</v>
      </c>
      <c r="BR47" s="258">
        <v>56.063339999999997</v>
      </c>
      <c r="BS47" s="258">
        <v>40.857990000000001</v>
      </c>
      <c r="BT47" s="258">
        <v>37.056339999999999</v>
      </c>
      <c r="BU47" s="258">
        <v>49.711530000000003</v>
      </c>
      <c r="BV47" s="258">
        <v>75.989199999999997</v>
      </c>
    </row>
    <row r="48" spans="1:74" ht="11.15" customHeight="1" x14ac:dyDescent="0.25">
      <c r="A48" s="40" t="s">
        <v>1031</v>
      </c>
      <c r="B48" s="418" t="s">
        <v>1042</v>
      </c>
      <c r="C48" s="168">
        <v>26.000823864000001</v>
      </c>
      <c r="D48" s="168">
        <v>21.2898125</v>
      </c>
      <c r="E48" s="168">
        <v>18.174204544999998</v>
      </c>
      <c r="F48" s="168">
        <v>16.589943181999999</v>
      </c>
      <c r="G48" s="168">
        <v>16.49428125</v>
      </c>
      <c r="H48" s="168">
        <v>21.297130681999999</v>
      </c>
      <c r="I48" s="168">
        <v>26.884891304</v>
      </c>
      <c r="J48" s="168">
        <v>25.236547619</v>
      </c>
      <c r="K48" s="168">
        <v>21.030773809999999</v>
      </c>
      <c r="L48" s="168">
        <v>21.586789773</v>
      </c>
      <c r="M48" s="168">
        <v>24.83175</v>
      </c>
      <c r="N48" s="168">
        <v>34.726534090999998</v>
      </c>
      <c r="O48" s="168">
        <v>36.211437500000002</v>
      </c>
      <c r="P48" s="168">
        <v>67.407843749999998</v>
      </c>
      <c r="Q48" s="168">
        <v>30.600923912999999</v>
      </c>
      <c r="R48" s="168">
        <v>26.744034091</v>
      </c>
      <c r="S48" s="168">
        <v>29.335249999999998</v>
      </c>
      <c r="T48" s="168">
        <v>39.475852273000001</v>
      </c>
      <c r="U48" s="168">
        <v>46.411815476000001</v>
      </c>
      <c r="V48" s="168">
        <v>52.350539773000001</v>
      </c>
      <c r="W48" s="168">
        <v>52.482916666999998</v>
      </c>
      <c r="X48" s="168">
        <v>60.011577381000002</v>
      </c>
      <c r="Y48" s="168">
        <v>61.935952381</v>
      </c>
      <c r="Z48" s="168">
        <v>50.659864130000003</v>
      </c>
      <c r="AA48" s="168">
        <v>143.98764881</v>
      </c>
      <c r="AB48" s="168">
        <v>93.698125000000005</v>
      </c>
      <c r="AC48" s="168">
        <v>62.611195651999999</v>
      </c>
      <c r="AD48" s="168">
        <v>71.077767856999998</v>
      </c>
      <c r="AE48" s="168">
        <v>84.392351189999999</v>
      </c>
      <c r="AF48" s="168">
        <v>83.691988636000005</v>
      </c>
      <c r="AG48" s="168">
        <v>109.76190625</v>
      </c>
      <c r="AH48" s="168">
        <v>118.97173913</v>
      </c>
      <c r="AI48" s="168">
        <v>85.382202380999999</v>
      </c>
      <c r="AJ48" s="168">
        <v>61.397172619000003</v>
      </c>
      <c r="AK48" s="168">
        <v>64.492410714000002</v>
      </c>
      <c r="AL48" s="168">
        <v>105.61160714</v>
      </c>
      <c r="AM48" s="168">
        <v>46.809613095000003</v>
      </c>
      <c r="AN48" s="168">
        <v>50.390749999999997</v>
      </c>
      <c r="AO48" s="168">
        <v>36.755652173999998</v>
      </c>
      <c r="AP48" s="168">
        <v>34.021312500000001</v>
      </c>
      <c r="AQ48" s="168">
        <v>28.061335227000001</v>
      </c>
      <c r="AR48" s="168">
        <v>32.064772726999998</v>
      </c>
      <c r="AS48" s="168">
        <v>51.214218750000001</v>
      </c>
      <c r="AT48" s="168">
        <v>31.028614130000001</v>
      </c>
      <c r="AU48" s="168">
        <v>36.109781249999997</v>
      </c>
      <c r="AV48" s="168">
        <v>31.933551135999998</v>
      </c>
      <c r="AW48" s="168">
        <v>39.123065476000001</v>
      </c>
      <c r="AX48" s="168">
        <v>37.979125000000003</v>
      </c>
      <c r="AY48" s="258">
        <v>37.937939999999998</v>
      </c>
      <c r="AZ48" s="258">
        <v>46.651260000000001</v>
      </c>
      <c r="BA48" s="258">
        <v>53.71096</v>
      </c>
      <c r="BB48" s="258">
        <v>38.81644</v>
      </c>
      <c r="BC48" s="258">
        <v>32.899830000000001</v>
      </c>
      <c r="BD48" s="258">
        <v>34.601730000000003</v>
      </c>
      <c r="BE48" s="258">
        <v>80.375399999999999</v>
      </c>
      <c r="BF48" s="258">
        <v>80.948759999999993</v>
      </c>
      <c r="BG48" s="258">
        <v>35.09928</v>
      </c>
      <c r="BH48" s="258">
        <v>36.705329999999996</v>
      </c>
      <c r="BI48" s="258">
        <v>43.271839999999997</v>
      </c>
      <c r="BJ48" s="258">
        <v>52.896450000000002</v>
      </c>
      <c r="BK48" s="258">
        <v>56.333069999999999</v>
      </c>
      <c r="BL48" s="258">
        <v>43.881390000000003</v>
      </c>
      <c r="BM48" s="258">
        <v>42.970379999999999</v>
      </c>
      <c r="BN48" s="258">
        <v>34.396360000000001</v>
      </c>
      <c r="BO48" s="258">
        <v>34.057830000000003</v>
      </c>
      <c r="BP48" s="258">
        <v>37.596969999999999</v>
      </c>
      <c r="BQ48" s="258">
        <v>82.026020000000003</v>
      </c>
      <c r="BR48" s="258">
        <v>42.603059999999999</v>
      </c>
      <c r="BS48" s="258">
        <v>38.284750000000003</v>
      </c>
      <c r="BT48" s="258">
        <v>34.034309999999998</v>
      </c>
      <c r="BU48" s="258">
        <v>42.771320000000003</v>
      </c>
      <c r="BV48" s="258">
        <v>52.872799999999998</v>
      </c>
    </row>
    <row r="49" spans="1:74" ht="11.15" customHeight="1" x14ac:dyDescent="0.25">
      <c r="A49" s="40" t="s">
        <v>1032</v>
      </c>
      <c r="B49" s="418" t="s">
        <v>1043</v>
      </c>
      <c r="C49" s="168">
        <v>24.53741767</v>
      </c>
      <c r="D49" s="168">
        <v>21.65219325</v>
      </c>
      <c r="E49" s="168">
        <v>21.231371136</v>
      </c>
      <c r="F49" s="168">
        <v>19.294396902999999</v>
      </c>
      <c r="G49" s="168">
        <v>20.381221531000001</v>
      </c>
      <c r="H49" s="168">
        <v>22.697961505999999</v>
      </c>
      <c r="I49" s="168">
        <v>31.805144755000001</v>
      </c>
      <c r="J49" s="168">
        <v>29.039054106999998</v>
      </c>
      <c r="K49" s="168">
        <v>23.886576131000002</v>
      </c>
      <c r="L49" s="168">
        <v>25.758875937999999</v>
      </c>
      <c r="M49" s="168">
        <v>24.840174688000001</v>
      </c>
      <c r="N49" s="168">
        <v>28.707606647999999</v>
      </c>
      <c r="O49" s="168">
        <v>28.593237188</v>
      </c>
      <c r="P49" s="168">
        <v>49.918575562999997</v>
      </c>
      <c r="Q49" s="168">
        <v>26.751535841999999</v>
      </c>
      <c r="R49" s="168">
        <v>30.871029118999999</v>
      </c>
      <c r="S49" s="168">
        <v>33.684832499999999</v>
      </c>
      <c r="T49" s="168">
        <v>36.574307585</v>
      </c>
      <c r="U49" s="168">
        <v>44.989227292000002</v>
      </c>
      <c r="V49" s="168">
        <v>54.367788834999999</v>
      </c>
      <c r="W49" s="168">
        <v>54.615349850999998</v>
      </c>
      <c r="X49" s="168">
        <v>70.979155356999996</v>
      </c>
      <c r="Y49" s="168">
        <v>72.749910744000005</v>
      </c>
      <c r="Z49" s="168">
        <v>43.993958206999999</v>
      </c>
      <c r="AA49" s="168">
        <v>73.319438422999994</v>
      </c>
      <c r="AB49" s="168">
        <v>53.101617406000003</v>
      </c>
      <c r="AC49" s="168">
        <v>48.560714457000003</v>
      </c>
      <c r="AD49" s="168">
        <v>75.350930356999996</v>
      </c>
      <c r="AE49" s="168">
        <v>93.500499583000007</v>
      </c>
      <c r="AF49" s="168">
        <v>110.14373630999999</v>
      </c>
      <c r="AG49" s="168">
        <v>115.37026849999999</v>
      </c>
      <c r="AH49" s="168">
        <v>120.03855383</v>
      </c>
      <c r="AI49" s="168">
        <v>97.575998987999995</v>
      </c>
      <c r="AJ49" s="168">
        <v>73.648034374999995</v>
      </c>
      <c r="AK49" s="168">
        <v>61.698989613000002</v>
      </c>
      <c r="AL49" s="168">
        <v>79.460300267999997</v>
      </c>
      <c r="AM49" s="168">
        <v>42.697725505999998</v>
      </c>
      <c r="AN49" s="168">
        <v>35.472524968999998</v>
      </c>
      <c r="AO49" s="168">
        <v>31.303521629999999</v>
      </c>
      <c r="AP49" s="168">
        <v>35.541890905999999</v>
      </c>
      <c r="AQ49" s="168">
        <v>36.463730312999999</v>
      </c>
      <c r="AR49" s="168">
        <v>34.214656335000001</v>
      </c>
      <c r="AS49" s="168">
        <v>53.027761593999998</v>
      </c>
      <c r="AT49" s="168">
        <v>36.061768125</v>
      </c>
      <c r="AU49" s="168">
        <v>40.728821406000002</v>
      </c>
      <c r="AV49" s="168">
        <v>45.312962188</v>
      </c>
      <c r="AW49" s="168">
        <v>43.942413274000003</v>
      </c>
      <c r="AX49" s="168">
        <v>37.257233280999998</v>
      </c>
      <c r="AY49" s="258">
        <v>35.727899999999998</v>
      </c>
      <c r="AZ49" s="258">
        <v>37.912370000000003</v>
      </c>
      <c r="BA49" s="258">
        <v>36.832299999999996</v>
      </c>
      <c r="BB49" s="258">
        <v>36.518529999999998</v>
      </c>
      <c r="BC49" s="258">
        <v>35.456870000000002</v>
      </c>
      <c r="BD49" s="258">
        <v>37.842460000000003</v>
      </c>
      <c r="BE49" s="258">
        <v>44.730699999999999</v>
      </c>
      <c r="BF49" s="258">
        <v>46.98836</v>
      </c>
      <c r="BG49" s="258">
        <v>38.492199999999997</v>
      </c>
      <c r="BH49" s="258">
        <v>37.17071</v>
      </c>
      <c r="BI49" s="258">
        <v>37.805010000000003</v>
      </c>
      <c r="BJ49" s="258">
        <v>45.68927</v>
      </c>
      <c r="BK49" s="258">
        <v>46.261859999999999</v>
      </c>
      <c r="BL49" s="258">
        <v>40.563549999999999</v>
      </c>
      <c r="BM49" s="258">
        <v>39.796019999999999</v>
      </c>
      <c r="BN49" s="258">
        <v>35.978380000000001</v>
      </c>
      <c r="BO49" s="258">
        <v>37.993400000000001</v>
      </c>
      <c r="BP49" s="258">
        <v>43.388950000000001</v>
      </c>
      <c r="BQ49" s="258">
        <v>50.086790000000001</v>
      </c>
      <c r="BR49" s="258">
        <v>50.230249999999998</v>
      </c>
      <c r="BS49" s="258">
        <v>42.223739999999999</v>
      </c>
      <c r="BT49" s="258">
        <v>37.412979999999997</v>
      </c>
      <c r="BU49" s="258">
        <v>40.204940000000001</v>
      </c>
      <c r="BV49" s="258">
        <v>46.084020000000002</v>
      </c>
    </row>
    <row r="50" spans="1:74" ht="11.15" customHeight="1" x14ac:dyDescent="0.25">
      <c r="A50" s="40" t="s">
        <v>1033</v>
      </c>
      <c r="B50" s="418" t="s">
        <v>1044</v>
      </c>
      <c r="C50" s="168">
        <v>26.436022727000001</v>
      </c>
      <c r="D50" s="168">
        <v>24.917156250000001</v>
      </c>
      <c r="E50" s="168">
        <v>21.923409091</v>
      </c>
      <c r="F50" s="168">
        <v>20.644659091000001</v>
      </c>
      <c r="G50" s="168">
        <v>22.585125000000001</v>
      </c>
      <c r="H50" s="168">
        <v>25.776534090999998</v>
      </c>
      <c r="I50" s="168">
        <v>32.504646739000002</v>
      </c>
      <c r="J50" s="168">
        <v>31.488482142999999</v>
      </c>
      <c r="K50" s="168">
        <v>24.045625000000001</v>
      </c>
      <c r="L50" s="168">
        <v>26.111221591</v>
      </c>
      <c r="M50" s="168">
        <v>21.643968749999999</v>
      </c>
      <c r="N50" s="168">
        <v>27.050823864000002</v>
      </c>
      <c r="O50" s="168">
        <v>28.408124999999998</v>
      </c>
      <c r="P50" s="168">
        <v>81.056468749999993</v>
      </c>
      <c r="Q50" s="168">
        <v>25.448315217000001</v>
      </c>
      <c r="R50" s="168">
        <v>30.087386364</v>
      </c>
      <c r="S50" s="168">
        <v>32.031718750000003</v>
      </c>
      <c r="T50" s="168">
        <v>39.354431818000002</v>
      </c>
      <c r="U50" s="168">
        <v>44.794166666999999</v>
      </c>
      <c r="V50" s="168">
        <v>51.973778408999998</v>
      </c>
      <c r="W50" s="168">
        <v>51.308690476000002</v>
      </c>
      <c r="X50" s="168">
        <v>67.471726189999998</v>
      </c>
      <c r="Y50" s="168">
        <v>63.977946428999999</v>
      </c>
      <c r="Z50" s="168">
        <v>41.694565216999997</v>
      </c>
      <c r="AA50" s="168">
        <v>51.535863095000003</v>
      </c>
      <c r="AB50" s="168">
        <v>48.197031250000002</v>
      </c>
      <c r="AC50" s="168">
        <v>43.903233696000001</v>
      </c>
      <c r="AD50" s="168">
        <v>68.639732143000003</v>
      </c>
      <c r="AE50" s="168">
        <v>91.160416667000007</v>
      </c>
      <c r="AF50" s="168">
        <v>107.8190625</v>
      </c>
      <c r="AG50" s="168">
        <v>106.0715</v>
      </c>
      <c r="AH50" s="168">
        <v>110.22307065</v>
      </c>
      <c r="AI50" s="168">
        <v>89.092619048000003</v>
      </c>
      <c r="AJ50" s="168">
        <v>59.216011905000002</v>
      </c>
      <c r="AK50" s="168">
        <v>53.040148809999998</v>
      </c>
      <c r="AL50" s="168">
        <v>61.347232142999999</v>
      </c>
      <c r="AM50" s="168">
        <v>37.986398809999997</v>
      </c>
      <c r="AN50" s="168">
        <v>29.38415625</v>
      </c>
      <c r="AO50" s="168">
        <v>26.801711956999998</v>
      </c>
      <c r="AP50" s="168">
        <v>26.878562500000001</v>
      </c>
      <c r="AQ50" s="168">
        <v>33.739943181999998</v>
      </c>
      <c r="AR50" s="168">
        <v>35.762840908999998</v>
      </c>
      <c r="AS50" s="168">
        <v>46.551218749999997</v>
      </c>
      <c r="AT50" s="168">
        <v>40.552853261000003</v>
      </c>
      <c r="AU50" s="168">
        <v>34.6983125</v>
      </c>
      <c r="AV50" s="168">
        <v>37.238636364000001</v>
      </c>
      <c r="AW50" s="168">
        <v>33.091041666999999</v>
      </c>
      <c r="AX50" s="168">
        <v>30.4088125</v>
      </c>
      <c r="AY50" s="258">
        <v>31.858460000000001</v>
      </c>
      <c r="AZ50" s="258">
        <v>30.882259999999999</v>
      </c>
      <c r="BA50" s="258">
        <v>33.41095</v>
      </c>
      <c r="BB50" s="258">
        <v>31.950620000000001</v>
      </c>
      <c r="BC50" s="258">
        <v>32.32714</v>
      </c>
      <c r="BD50" s="258">
        <v>36.55921</v>
      </c>
      <c r="BE50" s="258">
        <v>42.038870000000003</v>
      </c>
      <c r="BF50" s="258">
        <v>43.952179999999998</v>
      </c>
      <c r="BG50" s="258">
        <v>35.217959999999998</v>
      </c>
      <c r="BH50" s="258">
        <v>32.829009999999997</v>
      </c>
      <c r="BI50" s="258">
        <v>36.925899999999999</v>
      </c>
      <c r="BJ50" s="258">
        <v>43.240180000000002</v>
      </c>
      <c r="BK50" s="258">
        <v>49.104500000000002</v>
      </c>
      <c r="BL50" s="258">
        <v>34.807189999999999</v>
      </c>
      <c r="BM50" s="258">
        <v>38.287909999999997</v>
      </c>
      <c r="BN50" s="258">
        <v>33.99024</v>
      </c>
      <c r="BO50" s="258">
        <v>37.881590000000003</v>
      </c>
      <c r="BP50" s="258">
        <v>44.833039999999997</v>
      </c>
      <c r="BQ50" s="258">
        <v>50.211930000000002</v>
      </c>
      <c r="BR50" s="258">
        <v>50.999699999999997</v>
      </c>
      <c r="BS50" s="258">
        <v>40.822800000000001</v>
      </c>
      <c r="BT50" s="258">
        <v>35.480539999999998</v>
      </c>
      <c r="BU50" s="258">
        <v>40.650959999999998</v>
      </c>
      <c r="BV50" s="258">
        <v>52.20879</v>
      </c>
    </row>
    <row r="51" spans="1:74" ht="11.15" customHeight="1" x14ac:dyDescent="0.25">
      <c r="A51" s="40" t="s">
        <v>1034</v>
      </c>
      <c r="B51" s="418" t="s">
        <v>1045</v>
      </c>
      <c r="C51" s="168">
        <v>20.043210511000002</v>
      </c>
      <c r="D51" s="168">
        <v>21.695782813000001</v>
      </c>
      <c r="E51" s="168">
        <v>18.448979545</v>
      </c>
      <c r="F51" s="168">
        <v>17.372336648000001</v>
      </c>
      <c r="G51" s="168">
        <v>19.445364999999999</v>
      </c>
      <c r="H51" s="168">
        <v>21.798782385999999</v>
      </c>
      <c r="I51" s="168">
        <v>26.448556522000001</v>
      </c>
      <c r="J51" s="168">
        <v>28.598483333000001</v>
      </c>
      <c r="K51" s="168">
        <v>23.765435118999999</v>
      </c>
      <c r="L51" s="168">
        <v>26.875776705</v>
      </c>
      <c r="M51" s="168">
        <v>23.2412025</v>
      </c>
      <c r="N51" s="168">
        <v>22.888030682</v>
      </c>
      <c r="O51" s="168">
        <v>26.218775938</v>
      </c>
      <c r="P51" s="168">
        <v>705.47958313000004</v>
      </c>
      <c r="Q51" s="168">
        <v>19.218120652</v>
      </c>
      <c r="R51" s="168">
        <v>23.329173864000001</v>
      </c>
      <c r="S51" s="168">
        <v>28.610441250000001</v>
      </c>
      <c r="T51" s="168">
        <v>40.653478976999999</v>
      </c>
      <c r="U51" s="168">
        <v>46.486033333000002</v>
      </c>
      <c r="V51" s="168">
        <v>47.203752272999999</v>
      </c>
      <c r="W51" s="168">
        <v>52.208252975999997</v>
      </c>
      <c r="X51" s="168">
        <v>59.186798512000003</v>
      </c>
      <c r="Y51" s="168">
        <v>46.908223810000003</v>
      </c>
      <c r="Z51" s="168">
        <v>31.072285054000002</v>
      </c>
      <c r="AA51" s="168">
        <v>39.692211905000001</v>
      </c>
      <c r="AB51" s="168">
        <v>39.732824375</v>
      </c>
      <c r="AC51" s="168">
        <v>32.312095380000002</v>
      </c>
      <c r="AD51" s="168">
        <v>40.189811012</v>
      </c>
      <c r="AE51" s="168">
        <v>79.637198511999998</v>
      </c>
      <c r="AF51" s="168">
        <v>98.716374148</v>
      </c>
      <c r="AG51" s="168">
        <v>119.30634563</v>
      </c>
      <c r="AH51" s="168">
        <v>115.77019375</v>
      </c>
      <c r="AI51" s="168">
        <v>94.832144345000003</v>
      </c>
      <c r="AJ51" s="168">
        <v>60.747954167000003</v>
      </c>
      <c r="AK51" s="168">
        <v>56.417576189999998</v>
      </c>
      <c r="AL51" s="168">
        <v>50.458671373999998</v>
      </c>
      <c r="AM51" s="168">
        <v>35.781913095</v>
      </c>
      <c r="AN51" s="168">
        <v>27.201062188000002</v>
      </c>
      <c r="AO51" s="168">
        <v>23.896104958999999</v>
      </c>
      <c r="AP51" s="168">
        <v>30.696065624999999</v>
      </c>
      <c r="AQ51" s="168">
        <v>34.502565625000003</v>
      </c>
      <c r="AR51" s="168">
        <v>38.493171023000002</v>
      </c>
      <c r="AS51" s="168">
        <v>44.559060313000003</v>
      </c>
      <c r="AT51" s="168">
        <v>57.052853571</v>
      </c>
      <c r="AU51" s="168">
        <v>39.253269688000003</v>
      </c>
      <c r="AV51" s="168">
        <v>30.175610510999999</v>
      </c>
      <c r="AW51" s="168">
        <v>29.229162202000001</v>
      </c>
      <c r="AX51" s="168">
        <v>26.088739062999998</v>
      </c>
      <c r="AY51" s="258">
        <v>31.69351</v>
      </c>
      <c r="AZ51" s="258">
        <v>28.017530000000001</v>
      </c>
      <c r="BA51" s="258">
        <v>30.177910000000001</v>
      </c>
      <c r="BB51" s="258">
        <v>30.256070000000001</v>
      </c>
      <c r="BC51" s="258">
        <v>33.454039999999999</v>
      </c>
      <c r="BD51" s="258">
        <v>37.377960000000002</v>
      </c>
      <c r="BE51" s="258">
        <v>43.54909</v>
      </c>
      <c r="BF51" s="258">
        <v>48.879840000000002</v>
      </c>
      <c r="BG51" s="258">
        <v>35.82264</v>
      </c>
      <c r="BH51" s="258">
        <v>32.65728</v>
      </c>
      <c r="BI51" s="258">
        <v>34.542020000000001</v>
      </c>
      <c r="BJ51" s="258">
        <v>41.630380000000002</v>
      </c>
      <c r="BK51" s="258">
        <v>44.583640000000003</v>
      </c>
      <c r="BL51" s="258">
        <v>30.518689999999999</v>
      </c>
      <c r="BM51" s="258">
        <v>31.50544</v>
      </c>
      <c r="BN51" s="258">
        <v>32.777239999999999</v>
      </c>
      <c r="BO51" s="258">
        <v>38.078510000000001</v>
      </c>
      <c r="BP51" s="258">
        <v>47.224170000000001</v>
      </c>
      <c r="BQ51" s="258">
        <v>52.246099999999998</v>
      </c>
      <c r="BR51" s="258">
        <v>56.154820000000001</v>
      </c>
      <c r="BS51" s="258">
        <v>41.801909999999999</v>
      </c>
      <c r="BT51" s="258">
        <v>37.178440000000002</v>
      </c>
      <c r="BU51" s="258">
        <v>37.443100000000001</v>
      </c>
      <c r="BV51" s="258">
        <v>44.034399999999998</v>
      </c>
    </row>
    <row r="52" spans="1:74" ht="11.15" customHeight="1" x14ac:dyDescent="0.25">
      <c r="A52" s="82" t="s">
        <v>1035</v>
      </c>
      <c r="B52" s="418" t="s">
        <v>1046</v>
      </c>
      <c r="C52" s="168">
        <v>28.607142856999999</v>
      </c>
      <c r="D52" s="168">
        <v>24.052631579</v>
      </c>
      <c r="E52" s="168">
        <v>18.090909091</v>
      </c>
      <c r="F52" s="168">
        <v>17.556818182000001</v>
      </c>
      <c r="G52" s="168">
        <v>18.587499999999999</v>
      </c>
      <c r="H52" s="168">
        <v>18.534090909</v>
      </c>
      <c r="I52" s="168">
        <v>23.125</v>
      </c>
      <c r="J52" s="168">
        <v>26.559523810000002</v>
      </c>
      <c r="K52" s="168">
        <v>20.714285713999999</v>
      </c>
      <c r="L52" s="168">
        <v>21.761363635999999</v>
      </c>
      <c r="M52" s="168">
        <v>27.565789473999999</v>
      </c>
      <c r="N52" s="168">
        <v>26.295454544999998</v>
      </c>
      <c r="O52" s="168">
        <v>25.552631579</v>
      </c>
      <c r="P52" s="168">
        <v>71.671052631999999</v>
      </c>
      <c r="Q52" s="168">
        <v>26.086956522000001</v>
      </c>
      <c r="R52" s="168">
        <v>28.321428570999998</v>
      </c>
      <c r="S52" s="168">
        <v>30.65</v>
      </c>
      <c r="T52" s="168">
        <v>39.829545455000002</v>
      </c>
      <c r="U52" s="168">
        <v>40.869047619</v>
      </c>
      <c r="V52" s="168">
        <v>46.863636364000001</v>
      </c>
      <c r="W52" s="168">
        <v>44.821428570999998</v>
      </c>
      <c r="X52" s="168">
        <v>56.880952381</v>
      </c>
      <c r="Y52" s="168">
        <v>53.487499999999997</v>
      </c>
      <c r="Z52" s="168">
        <v>43.642857143000001</v>
      </c>
      <c r="AA52" s="168">
        <v>41.612499999999997</v>
      </c>
      <c r="AB52" s="168">
        <v>41.171052631999999</v>
      </c>
      <c r="AC52" s="168">
        <v>44.554347825999997</v>
      </c>
      <c r="AD52" s="168">
        <v>64.537499999999994</v>
      </c>
      <c r="AE52" s="168">
        <v>82.916666667000001</v>
      </c>
      <c r="AF52" s="168">
        <v>107.41666667</v>
      </c>
      <c r="AG52" s="168">
        <v>97.4375</v>
      </c>
      <c r="AH52" s="168">
        <v>98.476086957000007</v>
      </c>
      <c r="AI52" s="168">
        <v>88.559523810000002</v>
      </c>
      <c r="AJ52" s="168">
        <v>58.940476189999998</v>
      </c>
      <c r="AK52" s="168">
        <v>57.421052631999999</v>
      </c>
      <c r="AL52" s="168">
        <v>61.619047619</v>
      </c>
      <c r="AM52" s="168">
        <v>35.962499999999999</v>
      </c>
      <c r="AN52" s="168">
        <v>26.907894736999999</v>
      </c>
      <c r="AO52" s="168">
        <v>28.72826087</v>
      </c>
      <c r="AP52" s="168">
        <v>31.631578947000001</v>
      </c>
      <c r="AQ52" s="168">
        <v>30.965909091</v>
      </c>
      <c r="AR52" s="168">
        <v>32.386363635999999</v>
      </c>
      <c r="AS52" s="168">
        <v>39.75</v>
      </c>
      <c r="AT52" s="168">
        <v>37.836956522000001</v>
      </c>
      <c r="AU52" s="168">
        <v>31.75</v>
      </c>
      <c r="AV52" s="168">
        <v>32.545454544999998</v>
      </c>
      <c r="AW52" s="168">
        <v>31.592105263000001</v>
      </c>
      <c r="AX52" s="168">
        <v>27.074999999999999</v>
      </c>
      <c r="AY52" s="258">
        <v>30.3674</v>
      </c>
      <c r="AZ52" s="258">
        <v>31.082139999999999</v>
      </c>
      <c r="BA52" s="258">
        <v>31.335049999999999</v>
      </c>
      <c r="BB52" s="258">
        <v>31.041270000000001</v>
      </c>
      <c r="BC52" s="258">
        <v>30.927700000000002</v>
      </c>
      <c r="BD52" s="258">
        <v>32.081449999999997</v>
      </c>
      <c r="BE52" s="258">
        <v>36.104799999999997</v>
      </c>
      <c r="BF52" s="258">
        <v>38.614609999999999</v>
      </c>
      <c r="BG52" s="258">
        <v>33.403410000000001</v>
      </c>
      <c r="BH52" s="258">
        <v>31.60248</v>
      </c>
      <c r="BI52" s="258">
        <v>32.698009999999996</v>
      </c>
      <c r="BJ52" s="258">
        <v>38.064360000000001</v>
      </c>
      <c r="BK52" s="258">
        <v>37.83867</v>
      </c>
      <c r="BL52" s="258">
        <v>32.983330000000002</v>
      </c>
      <c r="BM52" s="258">
        <v>33.213970000000003</v>
      </c>
      <c r="BN52" s="258">
        <v>30.432569999999998</v>
      </c>
      <c r="BO52" s="258">
        <v>32.653500000000001</v>
      </c>
      <c r="BP52" s="258">
        <v>37.78463</v>
      </c>
      <c r="BQ52" s="258">
        <v>41.8932</v>
      </c>
      <c r="BR52" s="258">
        <v>43.9328</v>
      </c>
      <c r="BS52" s="258">
        <v>37.095829999999999</v>
      </c>
      <c r="BT52" s="258">
        <v>33.048670000000001</v>
      </c>
      <c r="BU52" s="258">
        <v>34.015619999999998</v>
      </c>
      <c r="BV52" s="258">
        <v>38.825490000000002</v>
      </c>
    </row>
    <row r="53" spans="1:74" ht="11.15" customHeight="1" x14ac:dyDescent="0.25">
      <c r="A53" s="40" t="s">
        <v>1036</v>
      </c>
      <c r="B53" s="418" t="s">
        <v>1047</v>
      </c>
      <c r="C53" s="168">
        <v>28.464285713999999</v>
      </c>
      <c r="D53" s="168">
        <v>26.855263158</v>
      </c>
      <c r="E53" s="168">
        <v>23.386363635999999</v>
      </c>
      <c r="F53" s="168">
        <v>18.727272726999999</v>
      </c>
      <c r="G53" s="168">
        <v>18.45</v>
      </c>
      <c r="H53" s="168">
        <v>18.397727273000001</v>
      </c>
      <c r="I53" s="168">
        <v>22.375</v>
      </c>
      <c r="J53" s="168">
        <v>27.785714286000001</v>
      </c>
      <c r="K53" s="168">
        <v>21.083333332999999</v>
      </c>
      <c r="L53" s="168">
        <v>22.227272726999999</v>
      </c>
      <c r="M53" s="168">
        <v>27.723684210999998</v>
      </c>
      <c r="N53" s="168">
        <v>26.227272726999999</v>
      </c>
      <c r="O53" s="168">
        <v>29.368421052999999</v>
      </c>
      <c r="P53" s="168">
        <v>28.171052631999999</v>
      </c>
      <c r="Q53" s="168">
        <v>25.652173912999999</v>
      </c>
      <c r="R53" s="168">
        <v>27.857142856999999</v>
      </c>
      <c r="S53" s="168">
        <v>29.9</v>
      </c>
      <c r="T53" s="168">
        <v>38.75</v>
      </c>
      <c r="U53" s="168">
        <v>39.214285713999999</v>
      </c>
      <c r="V53" s="168">
        <v>45.75</v>
      </c>
      <c r="W53" s="168">
        <v>43.309523810000002</v>
      </c>
      <c r="X53" s="168">
        <v>53.928571429000002</v>
      </c>
      <c r="Y53" s="168">
        <v>50.987499999999997</v>
      </c>
      <c r="Z53" s="168">
        <v>42.130952381</v>
      </c>
      <c r="AA53" s="168">
        <v>40.262500000000003</v>
      </c>
      <c r="AB53" s="168">
        <v>39.486842105000001</v>
      </c>
      <c r="AC53" s="168">
        <v>43.586956522000001</v>
      </c>
      <c r="AD53" s="168">
        <v>62.287500000000001</v>
      </c>
      <c r="AE53" s="168">
        <v>75.714285713999999</v>
      </c>
      <c r="AF53" s="168">
        <v>98.107142856999999</v>
      </c>
      <c r="AG53" s="168">
        <v>92.775000000000006</v>
      </c>
      <c r="AH53" s="168">
        <v>94.641304348000006</v>
      </c>
      <c r="AI53" s="168">
        <v>90.726190475999999</v>
      </c>
      <c r="AJ53" s="168">
        <v>59.297619048000001</v>
      </c>
      <c r="AK53" s="168">
        <v>57.3</v>
      </c>
      <c r="AL53" s="168">
        <v>59.035714286000001</v>
      </c>
      <c r="AM53" s="168">
        <v>34.075000000000003</v>
      </c>
      <c r="AN53" s="168">
        <v>27.921052631999999</v>
      </c>
      <c r="AO53" s="168">
        <v>28.934782608999999</v>
      </c>
      <c r="AP53" s="168">
        <v>33.828947368000001</v>
      </c>
      <c r="AQ53" s="168">
        <v>31.954545455000002</v>
      </c>
      <c r="AR53" s="168">
        <v>33.386363635999999</v>
      </c>
      <c r="AS53" s="168">
        <v>39.328947368000001</v>
      </c>
      <c r="AT53" s="168">
        <v>38.793478260999997</v>
      </c>
      <c r="AU53" s="168">
        <v>32.237499999999997</v>
      </c>
      <c r="AV53" s="168">
        <v>34.272727273000001</v>
      </c>
      <c r="AW53" s="168">
        <v>33.276315789000002</v>
      </c>
      <c r="AX53" s="168">
        <v>28.6</v>
      </c>
      <c r="AY53" s="258">
        <v>32.816290000000002</v>
      </c>
      <c r="AZ53" s="258">
        <v>31.81268</v>
      </c>
      <c r="BA53" s="258">
        <v>32.844720000000002</v>
      </c>
      <c r="BB53" s="258">
        <v>32.362490000000001</v>
      </c>
      <c r="BC53" s="258">
        <v>32.587249999999997</v>
      </c>
      <c r="BD53" s="258">
        <v>33.782890000000002</v>
      </c>
      <c r="BE53" s="258">
        <v>36.160299999999999</v>
      </c>
      <c r="BF53" s="258">
        <v>38.53877</v>
      </c>
      <c r="BG53" s="258">
        <v>35.438569999999999</v>
      </c>
      <c r="BH53" s="258">
        <v>35.31521</v>
      </c>
      <c r="BI53" s="258">
        <v>35.232619999999997</v>
      </c>
      <c r="BJ53" s="258">
        <v>37.515549999999998</v>
      </c>
      <c r="BK53" s="258">
        <v>37.755110000000002</v>
      </c>
      <c r="BL53" s="258">
        <v>33.890389999999996</v>
      </c>
      <c r="BM53" s="258">
        <v>34.398499999999999</v>
      </c>
      <c r="BN53" s="258">
        <v>33.855240000000002</v>
      </c>
      <c r="BO53" s="258">
        <v>35.249139999999997</v>
      </c>
      <c r="BP53" s="258">
        <v>37.569899999999997</v>
      </c>
      <c r="BQ53" s="258">
        <v>40.129750000000001</v>
      </c>
      <c r="BR53" s="258">
        <v>41.224350000000001</v>
      </c>
      <c r="BS53" s="258">
        <v>37.998159999999999</v>
      </c>
      <c r="BT53" s="258">
        <v>36.271389999999997</v>
      </c>
      <c r="BU53" s="258">
        <v>36.29101</v>
      </c>
      <c r="BV53" s="258">
        <v>38.651890000000002</v>
      </c>
    </row>
    <row r="54" spans="1:74" ht="11.15" customHeight="1" x14ac:dyDescent="0.25">
      <c r="A54" s="82" t="s">
        <v>1037</v>
      </c>
      <c r="B54" s="418" t="s">
        <v>1048</v>
      </c>
      <c r="C54" s="168">
        <v>25.463809523999998</v>
      </c>
      <c r="D54" s="168">
        <v>19.003157895000001</v>
      </c>
      <c r="E54" s="168">
        <v>23.857727272999998</v>
      </c>
      <c r="F54" s="168">
        <v>18.335454545000001</v>
      </c>
      <c r="G54" s="168">
        <v>13.253500000000001</v>
      </c>
      <c r="H54" s="168">
        <v>11.871363636</v>
      </c>
      <c r="I54" s="168">
        <v>20.179090908999999</v>
      </c>
      <c r="J54" s="168">
        <v>40.702380951999999</v>
      </c>
      <c r="K54" s="168">
        <v>39.812380951999998</v>
      </c>
      <c r="L54" s="168">
        <v>33.915454545000003</v>
      </c>
      <c r="M54" s="168">
        <v>27.293157895</v>
      </c>
      <c r="N54" s="168">
        <v>31.785454545</v>
      </c>
      <c r="O54" s="168">
        <v>26.026842105</v>
      </c>
      <c r="P54" s="168">
        <v>49.866315788999998</v>
      </c>
      <c r="Q54" s="168">
        <v>27.795217391000001</v>
      </c>
      <c r="R54" s="168">
        <v>39.368095238000002</v>
      </c>
      <c r="S54" s="168">
        <v>36.319499999999998</v>
      </c>
      <c r="T54" s="168">
        <v>78.83</v>
      </c>
      <c r="U54" s="168">
        <v>119.33142857</v>
      </c>
      <c r="V54" s="168">
        <v>74.305000000000007</v>
      </c>
      <c r="W54" s="168">
        <v>81.195238094999993</v>
      </c>
      <c r="X54" s="168">
        <v>67.879047619000005</v>
      </c>
      <c r="Y54" s="168">
        <v>50.607500000000002</v>
      </c>
      <c r="Z54" s="168">
        <v>62.890476190000001</v>
      </c>
      <c r="AA54" s="168">
        <v>43.232500000000002</v>
      </c>
      <c r="AB54" s="168">
        <v>40.961578947</v>
      </c>
      <c r="AC54" s="168">
        <v>35.341739130000001</v>
      </c>
      <c r="AD54" s="168">
        <v>75.004999999999995</v>
      </c>
      <c r="AE54" s="168">
        <v>62.478571428999999</v>
      </c>
      <c r="AF54" s="168">
        <v>40.696190475999998</v>
      </c>
      <c r="AG54" s="168">
        <v>75.810500000000005</v>
      </c>
      <c r="AH54" s="168">
        <v>113.55869565</v>
      </c>
      <c r="AI54" s="168">
        <v>224.09428571000001</v>
      </c>
      <c r="AJ54" s="168">
        <v>75.009523810000005</v>
      </c>
      <c r="AK54" s="168">
        <v>95.880526316000001</v>
      </c>
      <c r="AL54" s="168">
        <v>283.27142857000001</v>
      </c>
      <c r="AM54" s="168">
        <v>132.94999999999999</v>
      </c>
      <c r="AN54" s="168">
        <v>97.488421052999996</v>
      </c>
      <c r="AO54" s="168">
        <v>87.541304347999997</v>
      </c>
      <c r="AP54" s="168">
        <v>105.29052632</v>
      </c>
      <c r="AQ54" s="168">
        <v>20.886818181999999</v>
      </c>
      <c r="AR54" s="168">
        <v>49.663181817999998</v>
      </c>
      <c r="AS54" s="168">
        <v>94.384210526000004</v>
      </c>
      <c r="AT54" s="168">
        <v>90.652608696000001</v>
      </c>
      <c r="AU54" s="168">
        <v>62.055</v>
      </c>
      <c r="AV54" s="168">
        <v>100.48272727</v>
      </c>
      <c r="AW54" s="168">
        <v>82.177368420999997</v>
      </c>
      <c r="AX54" s="168">
        <v>55.805500000000002</v>
      </c>
      <c r="AY54" s="258">
        <v>82.610849999999999</v>
      </c>
      <c r="AZ54" s="258">
        <v>70.287239999999997</v>
      </c>
      <c r="BA54" s="258">
        <v>68.919550000000001</v>
      </c>
      <c r="BB54" s="258">
        <v>50.072620000000001</v>
      </c>
      <c r="BC54" s="258">
        <v>56.330950000000001</v>
      </c>
      <c r="BD54" s="258">
        <v>47.058709999999998</v>
      </c>
      <c r="BE54" s="258">
        <v>54.63514</v>
      </c>
      <c r="BF54" s="258">
        <v>82.173109999999994</v>
      </c>
      <c r="BG54" s="258">
        <v>66.372699999999995</v>
      </c>
      <c r="BH54" s="258">
        <v>63.516550000000002</v>
      </c>
      <c r="BI54" s="258">
        <v>75.522670000000005</v>
      </c>
      <c r="BJ54" s="258">
        <v>85.885720000000006</v>
      </c>
      <c r="BK54" s="258">
        <v>89.353800000000007</v>
      </c>
      <c r="BL54" s="258">
        <v>69.288390000000007</v>
      </c>
      <c r="BM54" s="258">
        <v>70.828509999999994</v>
      </c>
      <c r="BN54" s="258">
        <v>41.137799999999999</v>
      </c>
      <c r="BO54" s="258">
        <v>43.846699999999998</v>
      </c>
      <c r="BP54" s="258">
        <v>49.451819999999998</v>
      </c>
      <c r="BQ54" s="258">
        <v>55.950290000000003</v>
      </c>
      <c r="BR54" s="258">
        <v>73.918360000000007</v>
      </c>
      <c r="BS54" s="258">
        <v>66.829120000000003</v>
      </c>
      <c r="BT54" s="258">
        <v>66.907200000000003</v>
      </c>
      <c r="BU54" s="258">
        <v>77.719110000000001</v>
      </c>
      <c r="BV54" s="258">
        <v>88.844909999999999</v>
      </c>
    </row>
    <row r="55" spans="1:74" ht="11.15" customHeight="1" x14ac:dyDescent="0.25">
      <c r="A55" s="85" t="s">
        <v>1038</v>
      </c>
      <c r="B55" s="557" t="s">
        <v>1049</v>
      </c>
      <c r="C55" s="169">
        <v>21.753809524000001</v>
      </c>
      <c r="D55" s="169">
        <v>20.582105262999999</v>
      </c>
      <c r="E55" s="169">
        <v>23.875</v>
      </c>
      <c r="F55" s="169">
        <v>17.184545454999999</v>
      </c>
      <c r="G55" s="169">
        <v>16.318999999999999</v>
      </c>
      <c r="H55" s="169">
        <v>25.284545455</v>
      </c>
      <c r="I55" s="169">
        <v>38.407272726999999</v>
      </c>
      <c r="J55" s="169">
        <v>155.81238095</v>
      </c>
      <c r="K55" s="169">
        <v>48.215238094999997</v>
      </c>
      <c r="L55" s="169">
        <v>45.773636363999998</v>
      </c>
      <c r="M55" s="169">
        <v>31.735263157999999</v>
      </c>
      <c r="N55" s="169">
        <v>30.788636363999998</v>
      </c>
      <c r="O55" s="169">
        <v>29.092105263000001</v>
      </c>
      <c r="P55" s="169">
        <v>69.842105262999993</v>
      </c>
      <c r="Q55" s="169">
        <v>26.22826087</v>
      </c>
      <c r="R55" s="169">
        <v>27.761904762</v>
      </c>
      <c r="S55" s="169">
        <v>26.827500000000001</v>
      </c>
      <c r="T55" s="169">
        <v>85.125909090999997</v>
      </c>
      <c r="U55" s="169">
        <v>92.735238095</v>
      </c>
      <c r="V55" s="169">
        <v>67.405000000000001</v>
      </c>
      <c r="W55" s="169">
        <v>79.432380952000003</v>
      </c>
      <c r="X55" s="169">
        <v>57.714285713999999</v>
      </c>
      <c r="Y55" s="169">
        <v>49.194000000000003</v>
      </c>
      <c r="Z55" s="169">
        <v>53.904761905000001</v>
      </c>
      <c r="AA55" s="169">
        <v>39.200000000000003</v>
      </c>
      <c r="AB55" s="169">
        <v>41.792105263000003</v>
      </c>
      <c r="AC55" s="169">
        <v>36.076086957000001</v>
      </c>
      <c r="AD55" s="169">
        <v>54.552500000000002</v>
      </c>
      <c r="AE55" s="169">
        <v>55.416666667000001</v>
      </c>
      <c r="AF55" s="169">
        <v>71.521428571000001</v>
      </c>
      <c r="AG55" s="169">
        <v>84.98</v>
      </c>
      <c r="AH55" s="169">
        <v>113.96391303999999</v>
      </c>
      <c r="AI55" s="169">
        <v>185.8</v>
      </c>
      <c r="AJ55" s="169">
        <v>63.321428570999998</v>
      </c>
      <c r="AK55" s="169">
        <v>74.605263158</v>
      </c>
      <c r="AL55" s="169">
        <v>252.42047618999999</v>
      </c>
      <c r="AM55" s="169">
        <v>128.33750000000001</v>
      </c>
      <c r="AN55" s="169">
        <v>64.715789474000005</v>
      </c>
      <c r="AO55" s="169">
        <v>59.52173913</v>
      </c>
      <c r="AP55" s="169">
        <v>50.842105263000001</v>
      </c>
      <c r="AQ55" s="169">
        <v>19.155454545000001</v>
      </c>
      <c r="AR55" s="169">
        <v>24.795454544999998</v>
      </c>
      <c r="AS55" s="169">
        <v>96.09</v>
      </c>
      <c r="AT55" s="169">
        <v>82.195652174000003</v>
      </c>
      <c r="AU55" s="169">
        <v>37.575000000000003</v>
      </c>
      <c r="AV55" s="169">
        <v>52.988636364000001</v>
      </c>
      <c r="AW55" s="169">
        <v>55.592631578999999</v>
      </c>
      <c r="AX55" s="169">
        <v>41.725000000000001</v>
      </c>
      <c r="AY55" s="280">
        <v>49.946869999999997</v>
      </c>
      <c r="AZ55" s="280">
        <v>49.085230000000003</v>
      </c>
      <c r="BA55" s="280">
        <v>48.007770000000001</v>
      </c>
      <c r="BB55" s="280">
        <v>36.756100000000004</v>
      </c>
      <c r="BC55" s="280">
        <v>42.801569999999998</v>
      </c>
      <c r="BD55" s="280">
        <v>47.599130000000002</v>
      </c>
      <c r="BE55" s="280">
        <v>51.190269999999998</v>
      </c>
      <c r="BF55" s="280">
        <v>19.51962</v>
      </c>
      <c r="BG55" s="280">
        <v>49.016640000000002</v>
      </c>
      <c r="BH55" s="280">
        <v>46.880650000000003</v>
      </c>
      <c r="BI55" s="280">
        <v>52.142539999999997</v>
      </c>
      <c r="BJ55" s="280">
        <v>59.912950000000002</v>
      </c>
      <c r="BK55" s="280">
        <v>61.143970000000003</v>
      </c>
      <c r="BL55" s="280">
        <v>46.015009999999997</v>
      </c>
      <c r="BM55" s="280">
        <v>47.405349999999999</v>
      </c>
      <c r="BN55" s="280">
        <v>31.616610000000001</v>
      </c>
      <c r="BO55" s="280">
        <v>40.543790000000001</v>
      </c>
      <c r="BP55" s="280">
        <v>44.964759999999998</v>
      </c>
      <c r="BQ55" s="280">
        <v>50.031889999999997</v>
      </c>
      <c r="BR55" s="280">
        <v>70.831670000000003</v>
      </c>
      <c r="BS55" s="280">
        <v>48.235439999999997</v>
      </c>
      <c r="BT55" s="280">
        <v>46.726199999999999</v>
      </c>
      <c r="BU55" s="280">
        <v>49.904850000000003</v>
      </c>
      <c r="BV55" s="280">
        <v>58.658380000000001</v>
      </c>
    </row>
    <row r="56" spans="1:74" s="345" customFormat="1" ht="12" customHeight="1" x14ac:dyDescent="0.25">
      <c r="A56" s="344"/>
      <c r="B56" s="618" t="str">
        <f>"Notes: "&amp;"EIA completed modeling and analysis for this report on " &amp;Dates!$D$2&amp;"."</f>
        <v>Notes: EIA completed modeling and analysis for this report on Thursday January 4, 2024.</v>
      </c>
      <c r="C56" s="611"/>
      <c r="D56" s="611"/>
      <c r="E56" s="611"/>
      <c r="F56" s="611"/>
      <c r="G56" s="611"/>
      <c r="H56" s="611"/>
      <c r="I56" s="611"/>
      <c r="J56" s="611"/>
      <c r="K56" s="611"/>
      <c r="L56" s="611"/>
      <c r="M56" s="611"/>
      <c r="N56" s="611"/>
      <c r="O56" s="611"/>
      <c r="P56" s="611"/>
      <c r="Q56" s="611"/>
      <c r="AY56" s="382"/>
      <c r="AZ56" s="382"/>
      <c r="BA56" s="382"/>
      <c r="BB56" s="382"/>
      <c r="BC56" s="382"/>
      <c r="BD56" s="382"/>
      <c r="BE56" s="382"/>
      <c r="BF56" s="382"/>
      <c r="BG56" s="382"/>
      <c r="BH56" s="382"/>
      <c r="BI56" s="382"/>
      <c r="BJ56" s="382"/>
    </row>
    <row r="57" spans="1:74" s="345" customFormat="1" ht="12" customHeight="1" x14ac:dyDescent="0.25">
      <c r="A57" s="344"/>
      <c r="B57" s="659" t="s">
        <v>334</v>
      </c>
      <c r="C57" s="611"/>
      <c r="D57" s="611"/>
      <c r="E57" s="611"/>
      <c r="F57" s="611"/>
      <c r="G57" s="611"/>
      <c r="H57" s="611"/>
      <c r="I57" s="611"/>
      <c r="J57" s="611"/>
      <c r="K57" s="611"/>
      <c r="L57" s="611"/>
      <c r="M57" s="611"/>
      <c r="N57" s="611"/>
      <c r="O57" s="611"/>
      <c r="P57" s="611"/>
      <c r="Q57" s="611"/>
      <c r="AY57" s="382"/>
      <c r="AZ57" s="382"/>
      <c r="BA57" s="382"/>
      <c r="BB57" s="382"/>
      <c r="BC57" s="382"/>
      <c r="BD57" s="503"/>
      <c r="BE57" s="503"/>
      <c r="BF57" s="503"/>
      <c r="BG57" s="382"/>
      <c r="BH57" s="382"/>
      <c r="BI57" s="382"/>
      <c r="BJ57" s="382"/>
    </row>
    <row r="58" spans="1:74" s="345" customFormat="1" ht="12" customHeight="1" x14ac:dyDescent="0.25">
      <c r="A58" s="346"/>
      <c r="B58" s="604" t="s">
        <v>1372</v>
      </c>
      <c r="C58" s="605"/>
      <c r="D58" s="605"/>
      <c r="E58" s="605"/>
      <c r="F58" s="605"/>
      <c r="G58" s="605"/>
      <c r="H58" s="605"/>
      <c r="I58" s="605"/>
      <c r="J58" s="605"/>
      <c r="K58" s="605"/>
      <c r="L58" s="605"/>
      <c r="M58" s="605"/>
      <c r="N58" s="605"/>
      <c r="O58" s="605"/>
      <c r="P58" s="605"/>
      <c r="Q58" s="605"/>
      <c r="AY58" s="382"/>
      <c r="AZ58" s="382"/>
      <c r="BA58" s="382"/>
      <c r="BB58" s="382"/>
      <c r="BC58" s="382"/>
      <c r="BD58" s="503"/>
      <c r="BE58" s="503"/>
      <c r="BF58" s="503"/>
      <c r="BG58" s="382"/>
      <c r="BH58" s="382"/>
      <c r="BI58" s="382"/>
      <c r="BJ58" s="382"/>
    </row>
    <row r="59" spans="1:74" s="345" customFormat="1" ht="12" customHeight="1" x14ac:dyDescent="0.25">
      <c r="A59" s="346"/>
      <c r="B59" s="604" t="s">
        <v>122</v>
      </c>
      <c r="C59" s="605"/>
      <c r="D59" s="605"/>
      <c r="E59" s="605"/>
      <c r="F59" s="605"/>
      <c r="G59" s="605"/>
      <c r="H59" s="605"/>
      <c r="I59" s="605"/>
      <c r="J59" s="605"/>
      <c r="K59" s="605"/>
      <c r="L59" s="605"/>
      <c r="M59" s="605"/>
      <c r="N59" s="605"/>
      <c r="O59" s="605"/>
      <c r="P59" s="605"/>
      <c r="Q59" s="605"/>
      <c r="AY59" s="382"/>
      <c r="AZ59" s="382"/>
      <c r="BA59" s="382"/>
      <c r="BB59" s="382"/>
      <c r="BC59" s="382"/>
      <c r="BD59" s="503"/>
      <c r="BE59" s="503"/>
      <c r="BF59" s="503"/>
      <c r="BG59" s="382"/>
      <c r="BH59" s="382"/>
      <c r="BI59" s="382"/>
      <c r="BJ59" s="382"/>
    </row>
    <row r="60" spans="1:74" s="345" customFormat="1" ht="12" customHeight="1" x14ac:dyDescent="0.25">
      <c r="A60" s="346"/>
      <c r="B60" s="661" t="s">
        <v>1373</v>
      </c>
      <c r="C60" s="662"/>
      <c r="D60" s="662"/>
      <c r="E60" s="662"/>
      <c r="F60" s="662"/>
      <c r="G60" s="662"/>
      <c r="H60" s="662"/>
      <c r="I60" s="662"/>
      <c r="J60" s="662"/>
      <c r="K60" s="662"/>
      <c r="L60" s="662"/>
      <c r="M60" s="662"/>
      <c r="N60" s="662"/>
      <c r="O60" s="662"/>
      <c r="P60" s="662"/>
      <c r="Q60" s="662"/>
      <c r="AY60" s="382"/>
      <c r="AZ60" s="382"/>
      <c r="BA60" s="382"/>
      <c r="BB60" s="382"/>
      <c r="BC60" s="382"/>
      <c r="BD60" s="503"/>
      <c r="BE60" s="503"/>
      <c r="BF60" s="503"/>
      <c r="BG60" s="382"/>
      <c r="BH60" s="382"/>
      <c r="BI60" s="382"/>
      <c r="BJ60" s="382"/>
    </row>
    <row r="61" spans="1:74" s="216" customFormat="1" ht="12" customHeight="1" x14ac:dyDescent="0.25">
      <c r="A61" s="80"/>
      <c r="B61" s="652" t="s">
        <v>1374</v>
      </c>
      <c r="C61" s="620"/>
      <c r="D61" s="620"/>
      <c r="E61" s="620"/>
      <c r="F61" s="620"/>
      <c r="G61" s="620"/>
      <c r="H61" s="620"/>
      <c r="I61" s="620"/>
      <c r="J61" s="620"/>
      <c r="K61" s="620"/>
      <c r="L61" s="620"/>
      <c r="M61" s="620"/>
      <c r="N61" s="620"/>
      <c r="O61" s="620"/>
      <c r="P61" s="620"/>
      <c r="Q61" s="600"/>
      <c r="AY61" s="381"/>
      <c r="AZ61" s="381"/>
      <c r="BA61" s="381"/>
      <c r="BB61" s="381"/>
      <c r="BC61" s="381"/>
      <c r="BD61" s="502"/>
      <c r="BE61" s="502"/>
      <c r="BF61" s="502"/>
      <c r="BG61" s="381"/>
      <c r="BH61" s="381"/>
      <c r="BI61" s="381"/>
      <c r="BJ61" s="381"/>
    </row>
    <row r="62" spans="1:74" s="345" customFormat="1" ht="12" customHeight="1" x14ac:dyDescent="0.25">
      <c r="A62" s="346"/>
      <c r="B62" s="658" t="s">
        <v>1375</v>
      </c>
      <c r="C62" s="658"/>
      <c r="D62" s="658"/>
      <c r="E62" s="658"/>
      <c r="F62" s="658"/>
      <c r="G62" s="658"/>
      <c r="H62" s="658"/>
      <c r="I62" s="658"/>
      <c r="J62" s="658"/>
      <c r="K62" s="658"/>
      <c r="L62" s="658"/>
      <c r="M62" s="658"/>
      <c r="N62" s="658"/>
      <c r="O62" s="658"/>
      <c r="P62" s="658"/>
      <c r="Q62" s="658"/>
      <c r="AY62" s="382"/>
      <c r="AZ62" s="382"/>
      <c r="BA62" s="382"/>
      <c r="BB62" s="382"/>
      <c r="BC62" s="382"/>
      <c r="BD62" s="503"/>
      <c r="BE62" s="503"/>
      <c r="BF62" s="503"/>
      <c r="BG62" s="382"/>
      <c r="BH62" s="382"/>
      <c r="BI62" s="382"/>
      <c r="BJ62" s="382"/>
    </row>
    <row r="63" spans="1:74" s="345" customFormat="1" ht="22.15" customHeight="1" x14ac:dyDescent="0.25">
      <c r="A63" s="346"/>
      <c r="B63" s="652" t="s">
        <v>1376</v>
      </c>
      <c r="C63" s="620"/>
      <c r="D63" s="620"/>
      <c r="E63" s="620"/>
      <c r="F63" s="620"/>
      <c r="G63" s="620"/>
      <c r="H63" s="620"/>
      <c r="I63" s="620"/>
      <c r="J63" s="620"/>
      <c r="K63" s="620"/>
      <c r="L63" s="620"/>
      <c r="M63" s="620"/>
      <c r="N63" s="620"/>
      <c r="O63" s="620"/>
      <c r="P63" s="620"/>
      <c r="Q63" s="600"/>
      <c r="AY63" s="382"/>
      <c r="AZ63" s="382"/>
      <c r="BA63" s="382"/>
      <c r="BB63" s="382"/>
      <c r="BC63" s="382"/>
      <c r="BD63" s="503"/>
      <c r="BE63" s="503"/>
      <c r="BF63" s="503"/>
      <c r="BG63" s="382"/>
      <c r="BH63" s="382"/>
      <c r="BI63" s="382"/>
      <c r="BJ63" s="382"/>
    </row>
    <row r="64" spans="1:74" s="345" customFormat="1" ht="21.65" customHeight="1" x14ac:dyDescent="0.25">
      <c r="A64" s="346"/>
      <c r="B64" s="665" t="s">
        <v>1377</v>
      </c>
      <c r="C64" s="660"/>
      <c r="D64" s="660"/>
      <c r="E64" s="660"/>
      <c r="F64" s="660"/>
      <c r="G64" s="660"/>
      <c r="H64" s="660"/>
      <c r="I64" s="660"/>
      <c r="J64" s="660"/>
      <c r="K64" s="660"/>
      <c r="L64" s="660"/>
      <c r="M64" s="660"/>
      <c r="N64" s="660"/>
      <c r="O64" s="660"/>
      <c r="P64" s="660"/>
      <c r="Q64" s="608"/>
      <c r="AY64" s="382"/>
      <c r="AZ64" s="382"/>
      <c r="BA64" s="382"/>
      <c r="BB64" s="382"/>
      <c r="BC64" s="382"/>
      <c r="BD64" s="503"/>
      <c r="BE64" s="503"/>
      <c r="BF64" s="503"/>
      <c r="BG64" s="382"/>
      <c r="BH64" s="382"/>
      <c r="BI64" s="382"/>
      <c r="BJ64" s="382"/>
    </row>
    <row r="65" spans="1:74" s="345" customFormat="1" ht="12" customHeight="1" x14ac:dyDescent="0.25">
      <c r="A65" s="344"/>
      <c r="B65" s="607" t="s">
        <v>1378</v>
      </c>
      <c r="C65" s="608"/>
      <c r="D65" s="608"/>
      <c r="E65" s="608"/>
      <c r="F65" s="608"/>
      <c r="G65" s="608"/>
      <c r="H65" s="608"/>
      <c r="I65" s="608"/>
      <c r="J65" s="608"/>
      <c r="K65" s="608"/>
      <c r="L65" s="608"/>
      <c r="M65" s="608"/>
      <c r="N65" s="608"/>
      <c r="O65" s="608"/>
      <c r="P65" s="608"/>
      <c r="Q65" s="663"/>
      <c r="AY65" s="382"/>
      <c r="AZ65" s="382"/>
      <c r="BA65" s="382"/>
      <c r="BB65" s="382"/>
      <c r="BC65" s="382"/>
      <c r="BD65" s="503"/>
      <c r="BE65" s="503"/>
      <c r="BF65" s="503"/>
      <c r="BG65" s="382"/>
      <c r="BH65" s="382"/>
      <c r="BI65" s="382"/>
      <c r="BJ65" s="382"/>
    </row>
    <row r="66" spans="1:74" s="345" customFormat="1" ht="12.5" x14ac:dyDescent="0.25">
      <c r="A66" s="344"/>
      <c r="B66" s="664" t="s">
        <v>1379</v>
      </c>
      <c r="C66" s="600"/>
      <c r="D66" s="600"/>
      <c r="E66" s="600"/>
      <c r="F66" s="600"/>
      <c r="G66" s="600"/>
      <c r="H66" s="600"/>
      <c r="I66" s="600"/>
      <c r="J66" s="600"/>
      <c r="K66" s="600"/>
      <c r="L66" s="600"/>
      <c r="M66" s="600"/>
      <c r="N66" s="600"/>
      <c r="O66" s="600"/>
      <c r="P66" s="600"/>
      <c r="Q66" s="600"/>
      <c r="AY66" s="382"/>
      <c r="AZ66" s="382"/>
      <c r="BA66" s="382"/>
      <c r="BB66" s="382"/>
      <c r="BC66" s="382"/>
      <c r="BD66" s="503"/>
      <c r="BE66" s="503"/>
      <c r="BF66" s="503"/>
      <c r="BG66" s="382"/>
      <c r="BH66" s="382"/>
      <c r="BI66" s="382"/>
      <c r="BJ66" s="382"/>
    </row>
    <row r="67" spans="1:74" s="345" customFormat="1" ht="12" customHeight="1" x14ac:dyDescent="0.2">
      <c r="A67" s="79"/>
      <c r="B67" s="607"/>
      <c r="C67" s="660"/>
      <c r="D67" s="660"/>
      <c r="E67" s="660"/>
      <c r="F67" s="660"/>
      <c r="G67" s="660"/>
      <c r="H67" s="660"/>
      <c r="I67" s="660"/>
      <c r="J67" s="660"/>
      <c r="K67" s="660"/>
      <c r="L67" s="660"/>
      <c r="M67" s="660"/>
      <c r="N67" s="660"/>
      <c r="O67" s="660"/>
      <c r="P67" s="660"/>
      <c r="Q67" s="608"/>
      <c r="AY67" s="382"/>
      <c r="AZ67" s="382"/>
      <c r="BA67" s="382"/>
      <c r="BB67" s="382"/>
      <c r="BC67" s="382"/>
      <c r="BD67" s="503"/>
      <c r="BE67" s="503"/>
      <c r="BF67" s="503"/>
      <c r="BG67" s="382"/>
      <c r="BH67" s="382"/>
      <c r="BI67" s="382"/>
      <c r="BJ67" s="382"/>
    </row>
    <row r="68" spans="1:74" s="347" customFormat="1" ht="12" customHeight="1" x14ac:dyDescent="0.2">
      <c r="A68" s="79"/>
      <c r="B68" s="607"/>
      <c r="C68" s="660"/>
      <c r="D68" s="660"/>
      <c r="E68" s="660"/>
      <c r="F68" s="660"/>
      <c r="G68" s="660"/>
      <c r="H68" s="660"/>
      <c r="I68" s="660"/>
      <c r="J68" s="660"/>
      <c r="K68" s="660"/>
      <c r="L68" s="660"/>
      <c r="M68" s="660"/>
      <c r="N68" s="660"/>
      <c r="O68" s="660"/>
      <c r="P68" s="660"/>
      <c r="Q68" s="608"/>
      <c r="AY68" s="378"/>
      <c r="AZ68" s="378"/>
      <c r="BA68" s="378"/>
      <c r="BB68" s="378"/>
      <c r="BC68" s="378"/>
      <c r="BD68" s="504"/>
      <c r="BE68" s="504"/>
      <c r="BF68" s="504"/>
      <c r="BG68" s="378"/>
      <c r="BH68" s="378"/>
      <c r="BI68" s="378"/>
      <c r="BJ68" s="378"/>
    </row>
    <row r="69" spans="1:74" ht="12.65" customHeight="1" x14ac:dyDescent="0.25">
      <c r="B69" s="607"/>
      <c r="C69" s="608"/>
      <c r="D69" s="608"/>
      <c r="E69" s="608"/>
      <c r="F69" s="608"/>
      <c r="G69" s="608"/>
      <c r="H69" s="608"/>
      <c r="I69" s="608"/>
      <c r="J69" s="608"/>
      <c r="K69" s="608"/>
      <c r="L69" s="608"/>
      <c r="M69" s="608"/>
      <c r="N69" s="608"/>
      <c r="O69" s="608"/>
      <c r="P69" s="608"/>
      <c r="Q69" s="600"/>
      <c r="BK69" s="276"/>
      <c r="BL69" s="276"/>
      <c r="BM69" s="276"/>
      <c r="BN69" s="276"/>
      <c r="BO69" s="276"/>
      <c r="BP69" s="276"/>
      <c r="BQ69" s="276"/>
      <c r="BR69" s="276"/>
      <c r="BS69" s="276"/>
      <c r="BT69" s="276"/>
      <c r="BU69" s="276"/>
      <c r="BV69" s="276"/>
    </row>
    <row r="70" spans="1:74" ht="12.65" customHeight="1" x14ac:dyDescent="0.25">
      <c r="B70" s="627"/>
      <c r="C70" s="600"/>
      <c r="D70" s="600"/>
      <c r="E70" s="600"/>
      <c r="F70" s="600"/>
      <c r="G70" s="600"/>
      <c r="H70" s="600"/>
      <c r="I70" s="600"/>
      <c r="J70" s="600"/>
      <c r="K70" s="600"/>
      <c r="L70" s="600"/>
      <c r="M70" s="600"/>
      <c r="N70" s="600"/>
      <c r="O70" s="600"/>
      <c r="P70" s="600"/>
      <c r="Q70" s="600"/>
      <c r="BK70" s="276"/>
      <c r="BL70" s="276"/>
      <c r="BM70" s="276"/>
      <c r="BN70" s="276"/>
      <c r="BO70" s="276"/>
      <c r="BP70" s="276"/>
      <c r="BQ70" s="276"/>
      <c r="BR70" s="276"/>
      <c r="BS70" s="276"/>
      <c r="BT70" s="276"/>
      <c r="BU70" s="276"/>
      <c r="BV70" s="276"/>
    </row>
    <row r="71" spans="1:74" x14ac:dyDescent="0.25">
      <c r="BK71" s="276"/>
      <c r="BL71" s="276"/>
      <c r="BM71" s="276"/>
      <c r="BN71" s="276"/>
      <c r="BO71" s="276"/>
      <c r="BP71" s="276"/>
      <c r="BQ71" s="276"/>
      <c r="BR71" s="276"/>
      <c r="BS71" s="276"/>
      <c r="BT71" s="276"/>
      <c r="BU71" s="276"/>
      <c r="BV71" s="276"/>
    </row>
    <row r="72" spans="1:74" x14ac:dyDescent="0.25">
      <c r="BK72" s="276"/>
      <c r="BL72" s="276"/>
      <c r="BM72" s="276"/>
      <c r="BN72" s="276"/>
      <c r="BO72" s="276"/>
      <c r="BP72" s="276"/>
      <c r="BQ72" s="276"/>
      <c r="BR72" s="276"/>
      <c r="BS72" s="276"/>
      <c r="BT72" s="276"/>
      <c r="BU72" s="276"/>
      <c r="BV72" s="276"/>
    </row>
    <row r="73" spans="1:74" x14ac:dyDescent="0.25">
      <c r="BK73" s="276"/>
      <c r="BL73" s="276"/>
      <c r="BM73" s="276"/>
      <c r="BN73" s="276"/>
      <c r="BO73" s="276"/>
      <c r="BP73" s="276"/>
      <c r="BQ73" s="276"/>
      <c r="BR73" s="276"/>
      <c r="BS73" s="276"/>
      <c r="BT73" s="276"/>
      <c r="BU73" s="276"/>
      <c r="BV73" s="276"/>
    </row>
    <row r="74" spans="1:74" x14ac:dyDescent="0.25">
      <c r="BK74" s="276"/>
      <c r="BL74" s="276"/>
      <c r="BM74" s="276"/>
      <c r="BN74" s="276"/>
      <c r="BO74" s="276"/>
      <c r="BP74" s="276"/>
      <c r="BQ74" s="276"/>
      <c r="BR74" s="276"/>
      <c r="BS74" s="276"/>
      <c r="BT74" s="276"/>
      <c r="BU74" s="276"/>
      <c r="BV74" s="276"/>
    </row>
    <row r="75" spans="1:74" x14ac:dyDescent="0.25">
      <c r="BK75" s="276"/>
      <c r="BL75" s="276"/>
      <c r="BM75" s="276"/>
      <c r="BN75" s="276"/>
      <c r="BO75" s="276"/>
      <c r="BP75" s="276"/>
      <c r="BQ75" s="276"/>
      <c r="BR75" s="276"/>
      <c r="BS75" s="276"/>
      <c r="BT75" s="276"/>
      <c r="BU75" s="276"/>
      <c r="BV75" s="276"/>
    </row>
    <row r="76" spans="1:74" x14ac:dyDescent="0.25">
      <c r="BK76" s="276"/>
      <c r="BL76" s="276"/>
      <c r="BM76" s="276"/>
      <c r="BN76" s="276"/>
      <c r="BO76" s="276"/>
      <c r="BP76" s="276"/>
      <c r="BQ76" s="276"/>
      <c r="BR76" s="276"/>
      <c r="BS76" s="276"/>
      <c r="BT76" s="276"/>
      <c r="BU76" s="276"/>
      <c r="BV76" s="276"/>
    </row>
    <row r="77" spans="1:74" x14ac:dyDescent="0.25">
      <c r="BK77" s="276"/>
      <c r="BL77" s="276"/>
      <c r="BM77" s="276"/>
      <c r="BN77" s="276"/>
      <c r="BO77" s="276"/>
      <c r="BP77" s="276"/>
      <c r="BQ77" s="276"/>
      <c r="BR77" s="276"/>
      <c r="BS77" s="276"/>
      <c r="BT77" s="276"/>
      <c r="BU77" s="276"/>
      <c r="BV77" s="276"/>
    </row>
    <row r="78" spans="1:74" x14ac:dyDescent="0.25">
      <c r="BK78" s="276"/>
      <c r="BL78" s="276"/>
      <c r="BM78" s="276"/>
      <c r="BN78" s="276"/>
      <c r="BO78" s="276"/>
      <c r="BP78" s="276"/>
      <c r="BQ78" s="276"/>
      <c r="BR78" s="276"/>
      <c r="BS78" s="276"/>
      <c r="BT78" s="276"/>
      <c r="BU78" s="276"/>
      <c r="BV78" s="276"/>
    </row>
    <row r="79" spans="1:74" x14ac:dyDescent="0.25">
      <c r="BK79" s="276"/>
      <c r="BL79" s="276"/>
      <c r="BM79" s="276"/>
      <c r="BN79" s="276"/>
      <c r="BO79" s="276"/>
      <c r="BP79" s="276"/>
      <c r="BQ79" s="276"/>
      <c r="BR79" s="276"/>
      <c r="BS79" s="276"/>
      <c r="BT79" s="276"/>
      <c r="BU79" s="276"/>
      <c r="BV79" s="276"/>
    </row>
    <row r="80" spans="1:74" x14ac:dyDescent="0.25">
      <c r="BK80" s="276"/>
      <c r="BL80" s="276"/>
      <c r="BM80" s="276"/>
      <c r="BN80" s="276"/>
      <c r="BO80" s="276"/>
      <c r="BP80" s="276"/>
      <c r="BQ80" s="276"/>
      <c r="BR80" s="276"/>
      <c r="BS80" s="276"/>
      <c r="BT80" s="276"/>
      <c r="BU80" s="276"/>
      <c r="BV80" s="276"/>
    </row>
    <row r="81" spans="63:74" x14ac:dyDescent="0.25">
      <c r="BK81" s="276"/>
      <c r="BL81" s="276"/>
      <c r="BM81" s="276"/>
      <c r="BN81" s="276"/>
      <c r="BO81" s="276"/>
      <c r="BP81" s="276"/>
      <c r="BQ81" s="276"/>
      <c r="BR81" s="276"/>
      <c r="BS81" s="276"/>
      <c r="BT81" s="276"/>
      <c r="BU81" s="276"/>
      <c r="BV81" s="276"/>
    </row>
    <row r="82" spans="63:74" x14ac:dyDescent="0.25">
      <c r="BK82" s="276"/>
      <c r="BL82" s="276"/>
      <c r="BM82" s="276"/>
      <c r="BN82" s="276"/>
      <c r="BO82" s="276"/>
      <c r="BP82" s="276"/>
      <c r="BQ82" s="276"/>
      <c r="BR82" s="276"/>
      <c r="BS82" s="276"/>
      <c r="BT82" s="276"/>
      <c r="BU82" s="276"/>
      <c r="BV82" s="276"/>
    </row>
    <row r="83" spans="63:74" x14ac:dyDescent="0.25">
      <c r="BK83" s="276"/>
      <c r="BL83" s="276"/>
      <c r="BM83" s="276"/>
      <c r="BN83" s="276"/>
      <c r="BO83" s="276"/>
      <c r="BP83" s="276"/>
      <c r="BQ83" s="276"/>
      <c r="BR83" s="276"/>
      <c r="BS83" s="276"/>
      <c r="BT83" s="276"/>
      <c r="BU83" s="276"/>
      <c r="BV83" s="276"/>
    </row>
    <row r="84" spans="63:74" x14ac:dyDescent="0.25">
      <c r="BK84" s="276"/>
      <c r="BL84" s="276"/>
      <c r="BM84" s="276"/>
      <c r="BN84" s="276"/>
      <c r="BO84" s="276"/>
      <c r="BP84" s="276"/>
      <c r="BQ84" s="276"/>
      <c r="BR84" s="276"/>
      <c r="BS84" s="276"/>
      <c r="BT84" s="276"/>
      <c r="BU84" s="276"/>
      <c r="BV84" s="276"/>
    </row>
    <row r="85" spans="63:74" x14ac:dyDescent="0.25">
      <c r="BK85" s="276"/>
      <c r="BL85" s="276"/>
      <c r="BM85" s="276"/>
      <c r="BN85" s="276"/>
      <c r="BO85" s="276"/>
      <c r="BP85" s="276"/>
      <c r="BQ85" s="276"/>
      <c r="BR85" s="276"/>
      <c r="BS85" s="276"/>
      <c r="BT85" s="276"/>
      <c r="BU85" s="276"/>
      <c r="BV85" s="276"/>
    </row>
    <row r="86" spans="63:74" x14ac:dyDescent="0.25">
      <c r="BK86" s="276"/>
      <c r="BL86" s="276"/>
      <c r="BM86" s="276"/>
      <c r="BN86" s="276"/>
      <c r="BO86" s="276"/>
      <c r="BP86" s="276"/>
      <c r="BQ86" s="276"/>
      <c r="BR86" s="276"/>
      <c r="BS86" s="276"/>
      <c r="BT86" s="276"/>
      <c r="BU86" s="276"/>
      <c r="BV86" s="276"/>
    </row>
    <row r="87" spans="63:74" x14ac:dyDescent="0.25">
      <c r="BK87" s="276"/>
      <c r="BL87" s="276"/>
      <c r="BM87" s="276"/>
      <c r="BN87" s="276"/>
      <c r="BO87" s="276"/>
      <c r="BP87" s="276"/>
      <c r="BQ87" s="276"/>
      <c r="BR87" s="276"/>
      <c r="BS87" s="276"/>
      <c r="BT87" s="276"/>
      <c r="BU87" s="276"/>
      <c r="BV87" s="276"/>
    </row>
    <row r="88" spans="63:74" x14ac:dyDescent="0.25">
      <c r="BK88" s="276"/>
      <c r="BL88" s="276"/>
      <c r="BM88" s="276"/>
      <c r="BN88" s="276"/>
      <c r="BO88" s="276"/>
      <c r="BP88" s="276"/>
      <c r="BQ88" s="276"/>
      <c r="BR88" s="276"/>
      <c r="BS88" s="276"/>
      <c r="BT88" s="276"/>
      <c r="BU88" s="276"/>
      <c r="BV88" s="276"/>
    </row>
    <row r="89" spans="63:74" x14ac:dyDescent="0.25">
      <c r="BK89" s="276"/>
      <c r="BL89" s="276"/>
      <c r="BM89" s="276"/>
      <c r="BN89" s="276"/>
      <c r="BO89" s="276"/>
      <c r="BP89" s="276"/>
      <c r="BQ89" s="276"/>
      <c r="BR89" s="276"/>
      <c r="BS89" s="276"/>
      <c r="BT89" s="276"/>
      <c r="BU89" s="276"/>
      <c r="BV89" s="276"/>
    </row>
    <row r="90" spans="63:74" x14ac:dyDescent="0.25">
      <c r="BK90" s="276"/>
      <c r="BL90" s="276"/>
      <c r="BM90" s="276"/>
      <c r="BN90" s="276"/>
      <c r="BO90" s="276"/>
      <c r="BP90" s="276"/>
      <c r="BQ90" s="276"/>
      <c r="BR90" s="276"/>
      <c r="BS90" s="276"/>
      <c r="BT90" s="276"/>
      <c r="BU90" s="276"/>
      <c r="BV90" s="276"/>
    </row>
    <row r="91" spans="63:74" x14ac:dyDescent="0.25">
      <c r="BK91" s="276"/>
      <c r="BL91" s="276"/>
      <c r="BM91" s="276"/>
      <c r="BN91" s="276"/>
      <c r="BO91" s="276"/>
      <c r="BP91" s="276"/>
      <c r="BQ91" s="276"/>
      <c r="BR91" s="276"/>
      <c r="BS91" s="276"/>
      <c r="BT91" s="276"/>
      <c r="BU91" s="276"/>
      <c r="BV91" s="276"/>
    </row>
    <row r="92" spans="63:74" x14ac:dyDescent="0.25">
      <c r="BK92" s="276"/>
      <c r="BL92" s="276"/>
      <c r="BM92" s="276"/>
      <c r="BN92" s="276"/>
      <c r="BO92" s="276"/>
      <c r="BP92" s="276"/>
      <c r="BQ92" s="276"/>
      <c r="BR92" s="276"/>
      <c r="BS92" s="276"/>
      <c r="BT92" s="276"/>
      <c r="BU92" s="276"/>
      <c r="BV92" s="276"/>
    </row>
    <row r="93" spans="63:74" x14ac:dyDescent="0.25">
      <c r="BK93" s="276"/>
      <c r="BL93" s="276"/>
      <c r="BM93" s="276"/>
      <c r="BN93" s="276"/>
      <c r="BO93" s="276"/>
      <c r="BP93" s="276"/>
      <c r="BQ93" s="276"/>
      <c r="BR93" s="276"/>
      <c r="BS93" s="276"/>
      <c r="BT93" s="276"/>
      <c r="BU93" s="276"/>
      <c r="BV93" s="276"/>
    </row>
    <row r="94" spans="63:74" x14ac:dyDescent="0.25">
      <c r="BK94" s="276"/>
      <c r="BL94" s="276"/>
      <c r="BM94" s="276"/>
      <c r="BN94" s="276"/>
      <c r="BO94" s="276"/>
      <c r="BP94" s="276"/>
      <c r="BQ94" s="276"/>
      <c r="BR94" s="276"/>
      <c r="BS94" s="276"/>
      <c r="BT94" s="276"/>
      <c r="BU94" s="276"/>
      <c r="BV94" s="276"/>
    </row>
    <row r="95" spans="63:74" x14ac:dyDescent="0.25">
      <c r="BK95" s="276"/>
      <c r="BL95" s="276"/>
      <c r="BM95" s="276"/>
      <c r="BN95" s="276"/>
      <c r="BO95" s="276"/>
      <c r="BP95" s="276"/>
      <c r="BQ95" s="276"/>
      <c r="BR95" s="276"/>
      <c r="BS95" s="276"/>
      <c r="BT95" s="276"/>
      <c r="BU95" s="276"/>
      <c r="BV95" s="276"/>
    </row>
    <row r="96" spans="63:74" x14ac:dyDescent="0.25">
      <c r="BK96" s="276"/>
      <c r="BL96" s="276"/>
      <c r="BM96" s="276"/>
      <c r="BN96" s="276"/>
      <c r="BO96" s="276"/>
      <c r="BP96" s="276"/>
      <c r="BQ96" s="276"/>
      <c r="BR96" s="276"/>
      <c r="BS96" s="276"/>
      <c r="BT96" s="276"/>
      <c r="BU96" s="276"/>
      <c r="BV96" s="276"/>
    </row>
    <row r="97" spans="63:74" x14ac:dyDescent="0.25">
      <c r="BK97" s="276"/>
      <c r="BL97" s="276"/>
      <c r="BM97" s="276"/>
      <c r="BN97" s="276"/>
      <c r="BO97" s="276"/>
      <c r="BP97" s="276"/>
      <c r="BQ97" s="276"/>
      <c r="BR97" s="276"/>
      <c r="BS97" s="276"/>
      <c r="BT97" s="276"/>
      <c r="BU97" s="276"/>
      <c r="BV97" s="276"/>
    </row>
    <row r="98" spans="63:74" x14ac:dyDescent="0.25">
      <c r="BK98" s="276"/>
      <c r="BL98" s="276"/>
      <c r="BM98" s="276"/>
      <c r="BN98" s="276"/>
      <c r="BO98" s="276"/>
      <c r="BP98" s="276"/>
      <c r="BQ98" s="276"/>
      <c r="BR98" s="276"/>
      <c r="BS98" s="276"/>
      <c r="BT98" s="276"/>
      <c r="BU98" s="276"/>
      <c r="BV98" s="276"/>
    </row>
    <row r="99" spans="63:74" x14ac:dyDescent="0.25">
      <c r="BK99" s="276"/>
      <c r="BL99" s="276"/>
      <c r="BM99" s="276"/>
      <c r="BN99" s="276"/>
      <c r="BO99" s="276"/>
      <c r="BP99" s="276"/>
      <c r="BQ99" s="276"/>
      <c r="BR99" s="276"/>
      <c r="BS99" s="276"/>
      <c r="BT99" s="276"/>
      <c r="BU99" s="276"/>
      <c r="BV99" s="276"/>
    </row>
    <row r="100" spans="63:74" x14ac:dyDescent="0.25">
      <c r="BK100" s="276"/>
      <c r="BL100" s="276"/>
      <c r="BM100" s="276"/>
      <c r="BN100" s="276"/>
      <c r="BO100" s="276"/>
      <c r="BP100" s="276"/>
      <c r="BQ100" s="276"/>
      <c r="BR100" s="276"/>
      <c r="BS100" s="276"/>
      <c r="BT100" s="276"/>
      <c r="BU100" s="276"/>
      <c r="BV100" s="276"/>
    </row>
    <row r="101" spans="63:74" x14ac:dyDescent="0.25">
      <c r="BK101" s="276"/>
      <c r="BL101" s="276"/>
      <c r="BM101" s="276"/>
      <c r="BN101" s="276"/>
      <c r="BO101" s="276"/>
      <c r="BP101" s="276"/>
      <c r="BQ101" s="276"/>
      <c r="BR101" s="276"/>
      <c r="BS101" s="276"/>
      <c r="BT101" s="276"/>
      <c r="BU101" s="276"/>
      <c r="BV101" s="276"/>
    </row>
    <row r="102" spans="63:74" x14ac:dyDescent="0.25">
      <c r="BK102" s="276"/>
      <c r="BL102" s="276"/>
      <c r="BM102" s="276"/>
      <c r="BN102" s="276"/>
      <c r="BO102" s="276"/>
      <c r="BP102" s="276"/>
      <c r="BQ102" s="276"/>
      <c r="BR102" s="276"/>
      <c r="BS102" s="276"/>
      <c r="BT102" s="276"/>
      <c r="BU102" s="276"/>
      <c r="BV102" s="276"/>
    </row>
    <row r="103" spans="63:74" x14ac:dyDescent="0.25">
      <c r="BK103" s="276"/>
      <c r="BL103" s="276"/>
      <c r="BM103" s="276"/>
      <c r="BN103" s="276"/>
      <c r="BO103" s="276"/>
      <c r="BP103" s="276"/>
      <c r="BQ103" s="276"/>
      <c r="BR103" s="276"/>
      <c r="BS103" s="276"/>
      <c r="BT103" s="276"/>
      <c r="BU103" s="276"/>
      <c r="BV103" s="276"/>
    </row>
    <row r="104" spans="63:74" x14ac:dyDescent="0.25">
      <c r="BK104" s="276"/>
      <c r="BL104" s="276"/>
      <c r="BM104" s="276"/>
      <c r="BN104" s="276"/>
      <c r="BO104" s="276"/>
      <c r="BP104" s="276"/>
      <c r="BQ104" s="276"/>
      <c r="BR104" s="276"/>
      <c r="BS104" s="276"/>
      <c r="BT104" s="276"/>
      <c r="BU104" s="276"/>
      <c r="BV104" s="276"/>
    </row>
    <row r="105" spans="63:74" x14ac:dyDescent="0.25">
      <c r="BK105" s="276"/>
      <c r="BL105" s="276"/>
      <c r="BM105" s="276"/>
      <c r="BN105" s="276"/>
      <c r="BO105" s="276"/>
      <c r="BP105" s="276"/>
      <c r="BQ105" s="276"/>
      <c r="BR105" s="276"/>
      <c r="BS105" s="276"/>
      <c r="BT105" s="276"/>
      <c r="BU105" s="276"/>
      <c r="BV105" s="276"/>
    </row>
    <row r="106" spans="63:74" x14ac:dyDescent="0.25">
      <c r="BK106" s="276"/>
      <c r="BL106" s="276"/>
      <c r="BM106" s="276"/>
      <c r="BN106" s="276"/>
      <c r="BO106" s="276"/>
      <c r="BP106" s="276"/>
      <c r="BQ106" s="276"/>
      <c r="BR106" s="276"/>
      <c r="BS106" s="276"/>
      <c r="BT106" s="276"/>
      <c r="BU106" s="276"/>
      <c r="BV106" s="276"/>
    </row>
    <row r="107" spans="63:74" x14ac:dyDescent="0.25">
      <c r="BK107" s="276"/>
      <c r="BL107" s="276"/>
      <c r="BM107" s="276"/>
      <c r="BN107" s="276"/>
      <c r="BO107" s="276"/>
      <c r="BP107" s="276"/>
      <c r="BQ107" s="276"/>
      <c r="BR107" s="276"/>
      <c r="BS107" s="276"/>
      <c r="BT107" s="276"/>
      <c r="BU107" s="276"/>
      <c r="BV107" s="276"/>
    </row>
    <row r="108" spans="63:74" x14ac:dyDescent="0.25">
      <c r="BK108" s="276"/>
      <c r="BL108" s="276"/>
      <c r="BM108" s="276"/>
      <c r="BN108" s="276"/>
      <c r="BO108" s="276"/>
      <c r="BP108" s="276"/>
      <c r="BQ108" s="276"/>
      <c r="BR108" s="276"/>
      <c r="BS108" s="276"/>
      <c r="BT108" s="276"/>
      <c r="BU108" s="276"/>
      <c r="BV108" s="276"/>
    </row>
    <row r="109" spans="63:74" x14ac:dyDescent="0.25">
      <c r="BK109" s="276"/>
      <c r="BL109" s="276"/>
      <c r="BM109" s="276"/>
      <c r="BN109" s="276"/>
      <c r="BO109" s="276"/>
      <c r="BP109" s="276"/>
      <c r="BQ109" s="276"/>
      <c r="BR109" s="276"/>
      <c r="BS109" s="276"/>
      <c r="BT109" s="276"/>
      <c r="BU109" s="276"/>
      <c r="BV109" s="276"/>
    </row>
    <row r="110" spans="63:74" x14ac:dyDescent="0.25">
      <c r="BK110" s="276"/>
      <c r="BL110" s="276"/>
      <c r="BM110" s="276"/>
      <c r="BN110" s="276"/>
      <c r="BO110" s="276"/>
      <c r="BP110" s="276"/>
      <c r="BQ110" s="276"/>
      <c r="BR110" s="276"/>
      <c r="BS110" s="276"/>
      <c r="BT110" s="276"/>
      <c r="BU110" s="276"/>
      <c r="BV110" s="276"/>
    </row>
    <row r="111" spans="63:74" x14ac:dyDescent="0.25">
      <c r="BK111" s="276"/>
      <c r="BL111" s="276"/>
      <c r="BM111" s="276"/>
      <c r="BN111" s="276"/>
      <c r="BO111" s="276"/>
      <c r="BP111" s="276"/>
      <c r="BQ111" s="276"/>
      <c r="BR111" s="276"/>
      <c r="BS111" s="276"/>
      <c r="BT111" s="276"/>
      <c r="BU111" s="276"/>
      <c r="BV111" s="276"/>
    </row>
    <row r="112" spans="63:74" x14ac:dyDescent="0.25">
      <c r="BK112" s="276"/>
      <c r="BL112" s="276"/>
      <c r="BM112" s="276"/>
      <c r="BN112" s="276"/>
      <c r="BO112" s="276"/>
      <c r="BP112" s="276"/>
      <c r="BQ112" s="276"/>
      <c r="BR112" s="276"/>
      <c r="BS112" s="276"/>
      <c r="BT112" s="276"/>
      <c r="BU112" s="276"/>
      <c r="BV112" s="276"/>
    </row>
    <row r="113" spans="63:74" x14ac:dyDescent="0.25">
      <c r="BK113" s="276"/>
      <c r="BL113" s="276"/>
      <c r="BM113" s="276"/>
      <c r="BN113" s="276"/>
      <c r="BO113" s="276"/>
      <c r="BP113" s="276"/>
      <c r="BQ113" s="276"/>
      <c r="BR113" s="276"/>
      <c r="BS113" s="276"/>
      <c r="BT113" s="276"/>
      <c r="BU113" s="276"/>
      <c r="BV113" s="276"/>
    </row>
    <row r="114" spans="63:74" x14ac:dyDescent="0.25">
      <c r="BK114" s="276"/>
      <c r="BL114" s="276"/>
      <c r="BM114" s="276"/>
      <c r="BN114" s="276"/>
      <c r="BO114" s="276"/>
      <c r="BP114" s="276"/>
      <c r="BQ114" s="276"/>
      <c r="BR114" s="276"/>
      <c r="BS114" s="276"/>
      <c r="BT114" s="276"/>
      <c r="BU114" s="276"/>
      <c r="BV114" s="276"/>
    </row>
    <row r="115" spans="63:74" x14ac:dyDescent="0.25">
      <c r="BK115" s="276"/>
      <c r="BL115" s="276"/>
      <c r="BM115" s="276"/>
      <c r="BN115" s="276"/>
      <c r="BO115" s="276"/>
      <c r="BP115" s="276"/>
      <c r="BQ115" s="276"/>
      <c r="BR115" s="276"/>
      <c r="BS115" s="276"/>
      <c r="BT115" s="276"/>
      <c r="BU115" s="276"/>
      <c r="BV115" s="276"/>
    </row>
    <row r="116" spans="63:74" x14ac:dyDescent="0.25">
      <c r="BK116" s="276"/>
      <c r="BL116" s="276"/>
      <c r="BM116" s="276"/>
      <c r="BN116" s="276"/>
      <c r="BO116" s="276"/>
      <c r="BP116" s="276"/>
      <c r="BQ116" s="276"/>
      <c r="BR116" s="276"/>
      <c r="BS116" s="276"/>
      <c r="BT116" s="276"/>
      <c r="BU116" s="276"/>
      <c r="BV116" s="276"/>
    </row>
    <row r="117" spans="63:74" x14ac:dyDescent="0.25">
      <c r="BK117" s="276"/>
      <c r="BL117" s="276"/>
      <c r="BM117" s="276"/>
      <c r="BN117" s="276"/>
      <c r="BO117" s="276"/>
      <c r="BP117" s="276"/>
      <c r="BQ117" s="276"/>
      <c r="BR117" s="276"/>
      <c r="BS117" s="276"/>
      <c r="BT117" s="276"/>
      <c r="BU117" s="276"/>
      <c r="BV117" s="276"/>
    </row>
    <row r="118" spans="63:74" x14ac:dyDescent="0.25">
      <c r="BK118" s="276"/>
      <c r="BL118" s="276"/>
      <c r="BM118" s="276"/>
      <c r="BN118" s="276"/>
      <c r="BO118" s="276"/>
      <c r="BP118" s="276"/>
      <c r="BQ118" s="276"/>
      <c r="BR118" s="276"/>
      <c r="BS118" s="276"/>
      <c r="BT118" s="276"/>
      <c r="BU118" s="276"/>
      <c r="BV118" s="276"/>
    </row>
    <row r="119" spans="63:74" x14ac:dyDescent="0.25">
      <c r="BK119" s="276"/>
      <c r="BL119" s="276"/>
      <c r="BM119" s="276"/>
      <c r="BN119" s="276"/>
      <c r="BO119" s="276"/>
      <c r="BP119" s="276"/>
      <c r="BQ119" s="276"/>
      <c r="BR119" s="276"/>
      <c r="BS119" s="276"/>
      <c r="BT119" s="276"/>
      <c r="BU119" s="276"/>
      <c r="BV119" s="276"/>
    </row>
    <row r="120" spans="63:74" x14ac:dyDescent="0.25">
      <c r="BK120" s="276"/>
      <c r="BL120" s="276"/>
      <c r="BM120" s="276"/>
      <c r="BN120" s="276"/>
      <c r="BO120" s="276"/>
      <c r="BP120" s="276"/>
      <c r="BQ120" s="276"/>
      <c r="BR120" s="276"/>
      <c r="BS120" s="276"/>
      <c r="BT120" s="276"/>
      <c r="BU120" s="276"/>
      <c r="BV120" s="276"/>
    </row>
    <row r="121" spans="63:74" x14ac:dyDescent="0.25">
      <c r="BK121" s="276"/>
      <c r="BL121" s="276"/>
      <c r="BM121" s="276"/>
      <c r="BN121" s="276"/>
      <c r="BO121" s="276"/>
      <c r="BP121" s="276"/>
      <c r="BQ121" s="276"/>
      <c r="BR121" s="276"/>
      <c r="BS121" s="276"/>
      <c r="BT121" s="276"/>
      <c r="BU121" s="276"/>
      <c r="BV121" s="276"/>
    </row>
    <row r="122" spans="63:74" x14ac:dyDescent="0.25">
      <c r="BK122" s="276"/>
      <c r="BL122" s="276"/>
      <c r="BM122" s="276"/>
      <c r="BN122" s="276"/>
      <c r="BO122" s="276"/>
      <c r="BP122" s="276"/>
      <c r="BQ122" s="276"/>
      <c r="BR122" s="276"/>
      <c r="BS122" s="276"/>
      <c r="BT122" s="276"/>
      <c r="BU122" s="276"/>
      <c r="BV122" s="276"/>
    </row>
    <row r="123" spans="63:74" x14ac:dyDescent="0.25">
      <c r="BK123" s="276"/>
      <c r="BL123" s="276"/>
      <c r="BM123" s="276"/>
      <c r="BN123" s="276"/>
      <c r="BO123" s="276"/>
      <c r="BP123" s="276"/>
      <c r="BQ123" s="276"/>
      <c r="BR123" s="276"/>
      <c r="BS123" s="276"/>
      <c r="BT123" s="276"/>
      <c r="BU123" s="276"/>
      <c r="BV123" s="276"/>
    </row>
    <row r="124" spans="63:74" x14ac:dyDescent="0.25">
      <c r="BK124" s="276"/>
      <c r="BL124" s="276"/>
      <c r="BM124" s="276"/>
      <c r="BN124" s="276"/>
      <c r="BO124" s="276"/>
      <c r="BP124" s="276"/>
      <c r="BQ124" s="276"/>
      <c r="BR124" s="276"/>
      <c r="BS124" s="276"/>
      <c r="BT124" s="276"/>
      <c r="BU124" s="276"/>
      <c r="BV124" s="276"/>
    </row>
    <row r="125" spans="63:74" x14ac:dyDescent="0.25">
      <c r="BK125" s="276"/>
      <c r="BL125" s="276"/>
      <c r="BM125" s="276"/>
      <c r="BN125" s="276"/>
      <c r="BO125" s="276"/>
      <c r="BP125" s="276"/>
      <c r="BQ125" s="276"/>
      <c r="BR125" s="276"/>
      <c r="BS125" s="276"/>
      <c r="BT125" s="276"/>
      <c r="BU125" s="276"/>
      <c r="BV125" s="276"/>
    </row>
    <row r="126" spans="63:74" x14ac:dyDescent="0.25">
      <c r="BK126" s="276"/>
      <c r="BL126" s="276"/>
      <c r="BM126" s="276"/>
      <c r="BN126" s="276"/>
      <c r="BO126" s="276"/>
      <c r="BP126" s="276"/>
      <c r="BQ126" s="276"/>
      <c r="BR126" s="276"/>
      <c r="BS126" s="276"/>
      <c r="BT126" s="276"/>
      <c r="BU126" s="276"/>
      <c r="BV126" s="276"/>
    </row>
    <row r="127" spans="63:74" x14ac:dyDescent="0.25">
      <c r="BK127" s="276"/>
      <c r="BL127" s="276"/>
      <c r="BM127" s="276"/>
      <c r="BN127" s="276"/>
      <c r="BO127" s="276"/>
      <c r="BP127" s="276"/>
      <c r="BQ127" s="276"/>
      <c r="BR127" s="276"/>
      <c r="BS127" s="276"/>
      <c r="BT127" s="276"/>
      <c r="BU127" s="276"/>
      <c r="BV127" s="276"/>
    </row>
    <row r="128" spans="63:74" x14ac:dyDescent="0.25">
      <c r="BK128" s="276"/>
      <c r="BL128" s="276"/>
      <c r="BM128" s="276"/>
      <c r="BN128" s="276"/>
      <c r="BO128" s="276"/>
      <c r="BP128" s="276"/>
      <c r="BQ128" s="276"/>
      <c r="BR128" s="276"/>
      <c r="BS128" s="276"/>
      <c r="BT128" s="276"/>
      <c r="BU128" s="276"/>
      <c r="BV128" s="276"/>
    </row>
    <row r="129" spans="63:74" x14ac:dyDescent="0.25">
      <c r="BK129" s="276"/>
      <c r="BL129" s="276"/>
      <c r="BM129" s="276"/>
      <c r="BN129" s="276"/>
      <c r="BO129" s="276"/>
      <c r="BP129" s="276"/>
      <c r="BQ129" s="276"/>
      <c r="BR129" s="276"/>
      <c r="BS129" s="276"/>
      <c r="BT129" s="276"/>
      <c r="BU129" s="276"/>
      <c r="BV129" s="276"/>
    </row>
    <row r="130" spans="63:74" x14ac:dyDescent="0.25">
      <c r="BK130" s="276"/>
      <c r="BL130" s="276"/>
      <c r="BM130" s="276"/>
      <c r="BN130" s="276"/>
      <c r="BO130" s="276"/>
      <c r="BP130" s="276"/>
      <c r="BQ130" s="276"/>
      <c r="BR130" s="276"/>
      <c r="BS130" s="276"/>
      <c r="BT130" s="276"/>
      <c r="BU130" s="276"/>
      <c r="BV130" s="276"/>
    </row>
    <row r="131" spans="63:74" x14ac:dyDescent="0.25">
      <c r="BK131" s="276"/>
      <c r="BL131" s="276"/>
      <c r="BM131" s="276"/>
      <c r="BN131" s="276"/>
      <c r="BO131" s="276"/>
      <c r="BP131" s="276"/>
      <c r="BQ131" s="276"/>
      <c r="BR131" s="276"/>
      <c r="BS131" s="276"/>
      <c r="BT131" s="276"/>
      <c r="BU131" s="276"/>
      <c r="BV131" s="276"/>
    </row>
    <row r="132" spans="63:74" x14ac:dyDescent="0.25">
      <c r="BK132" s="276"/>
      <c r="BL132" s="276"/>
      <c r="BM132" s="276"/>
      <c r="BN132" s="276"/>
      <c r="BO132" s="276"/>
      <c r="BP132" s="276"/>
      <c r="BQ132" s="276"/>
      <c r="BR132" s="276"/>
      <c r="BS132" s="276"/>
      <c r="BT132" s="276"/>
      <c r="BU132" s="276"/>
      <c r="BV132" s="276"/>
    </row>
    <row r="133" spans="63:74" x14ac:dyDescent="0.25">
      <c r="BK133" s="276"/>
      <c r="BL133" s="276"/>
      <c r="BM133" s="276"/>
      <c r="BN133" s="276"/>
      <c r="BO133" s="276"/>
      <c r="BP133" s="276"/>
      <c r="BQ133" s="276"/>
      <c r="BR133" s="276"/>
      <c r="BS133" s="276"/>
      <c r="BT133" s="276"/>
      <c r="BU133" s="276"/>
      <c r="BV133" s="276"/>
    </row>
    <row r="134" spans="63:74" x14ac:dyDescent="0.25">
      <c r="BK134" s="276"/>
      <c r="BL134" s="276"/>
      <c r="BM134" s="276"/>
      <c r="BN134" s="276"/>
      <c r="BO134" s="276"/>
      <c r="BP134" s="276"/>
      <c r="BQ134" s="276"/>
      <c r="BR134" s="276"/>
      <c r="BS134" s="276"/>
      <c r="BT134" s="276"/>
      <c r="BU134" s="276"/>
      <c r="BV134" s="276"/>
    </row>
    <row r="135" spans="63:74" x14ac:dyDescent="0.25">
      <c r="BK135" s="276"/>
      <c r="BL135" s="276"/>
      <c r="BM135" s="276"/>
      <c r="BN135" s="276"/>
      <c r="BO135" s="276"/>
      <c r="BP135" s="276"/>
      <c r="BQ135" s="276"/>
      <c r="BR135" s="276"/>
      <c r="BS135" s="276"/>
      <c r="BT135" s="276"/>
      <c r="BU135" s="276"/>
      <c r="BV135" s="276"/>
    </row>
    <row r="136" spans="63:74" x14ac:dyDescent="0.25">
      <c r="BK136" s="276"/>
      <c r="BL136" s="276"/>
      <c r="BM136" s="276"/>
      <c r="BN136" s="276"/>
      <c r="BO136" s="276"/>
      <c r="BP136" s="276"/>
      <c r="BQ136" s="276"/>
      <c r="BR136" s="276"/>
      <c r="BS136" s="276"/>
      <c r="BT136" s="276"/>
      <c r="BU136" s="276"/>
      <c r="BV136" s="276"/>
    </row>
    <row r="137" spans="63:74" x14ac:dyDescent="0.25">
      <c r="BK137" s="276"/>
      <c r="BL137" s="276"/>
      <c r="BM137" s="276"/>
      <c r="BN137" s="276"/>
      <c r="BO137" s="276"/>
      <c r="BP137" s="276"/>
      <c r="BQ137" s="276"/>
      <c r="BR137" s="276"/>
      <c r="BS137" s="276"/>
      <c r="BT137" s="276"/>
      <c r="BU137" s="276"/>
      <c r="BV137" s="276"/>
    </row>
    <row r="138" spans="63:74" x14ac:dyDescent="0.25">
      <c r="BK138" s="276"/>
      <c r="BL138" s="276"/>
      <c r="BM138" s="276"/>
      <c r="BN138" s="276"/>
      <c r="BO138" s="276"/>
      <c r="BP138" s="276"/>
      <c r="BQ138" s="276"/>
      <c r="BR138" s="276"/>
      <c r="BS138" s="276"/>
      <c r="BT138" s="276"/>
      <c r="BU138" s="276"/>
      <c r="BV138" s="276"/>
    </row>
    <row r="139" spans="63:74" x14ac:dyDescent="0.25">
      <c r="BK139" s="276"/>
      <c r="BL139" s="276"/>
      <c r="BM139" s="276"/>
      <c r="BN139" s="276"/>
      <c r="BO139" s="276"/>
      <c r="BP139" s="276"/>
      <c r="BQ139" s="276"/>
      <c r="BR139" s="276"/>
      <c r="BS139" s="276"/>
      <c r="BT139" s="276"/>
      <c r="BU139" s="276"/>
      <c r="BV139" s="276"/>
    </row>
    <row r="140" spans="63:74" x14ac:dyDescent="0.25">
      <c r="BK140" s="276"/>
      <c r="BL140" s="276"/>
      <c r="BM140" s="276"/>
      <c r="BN140" s="276"/>
      <c r="BO140" s="276"/>
      <c r="BP140" s="276"/>
      <c r="BQ140" s="276"/>
      <c r="BR140" s="276"/>
      <c r="BS140" s="276"/>
      <c r="BT140" s="276"/>
      <c r="BU140" s="276"/>
      <c r="BV140" s="276"/>
    </row>
    <row r="141" spans="63:74" x14ac:dyDescent="0.25">
      <c r="BK141" s="276"/>
      <c r="BL141" s="276"/>
      <c r="BM141" s="276"/>
      <c r="BN141" s="276"/>
      <c r="BO141" s="276"/>
      <c r="BP141" s="276"/>
      <c r="BQ141" s="276"/>
      <c r="BR141" s="276"/>
      <c r="BS141" s="276"/>
      <c r="BT141" s="276"/>
      <c r="BU141" s="276"/>
      <c r="BV141" s="276"/>
    </row>
    <row r="142" spans="63:74" x14ac:dyDescent="0.25">
      <c r="BK142" s="276"/>
      <c r="BL142" s="276"/>
      <c r="BM142" s="276"/>
      <c r="BN142" s="276"/>
      <c r="BO142" s="276"/>
      <c r="BP142" s="276"/>
      <c r="BQ142" s="276"/>
      <c r="BR142" s="276"/>
      <c r="BS142" s="276"/>
      <c r="BT142" s="276"/>
      <c r="BU142" s="276"/>
      <c r="BV142" s="276"/>
    </row>
    <row r="143" spans="63:74" x14ac:dyDescent="0.25">
      <c r="BK143" s="276"/>
      <c r="BL143" s="276"/>
      <c r="BM143" s="276"/>
      <c r="BN143" s="276"/>
      <c r="BO143" s="276"/>
      <c r="BP143" s="276"/>
      <c r="BQ143" s="276"/>
      <c r="BR143" s="276"/>
      <c r="BS143" s="276"/>
      <c r="BT143" s="276"/>
      <c r="BU143" s="276"/>
      <c r="BV143" s="276"/>
    </row>
    <row r="144" spans="63:74" x14ac:dyDescent="0.25">
      <c r="BK144" s="276"/>
      <c r="BL144" s="276"/>
      <c r="BM144" s="276"/>
      <c r="BN144" s="276"/>
      <c r="BO144" s="276"/>
      <c r="BP144" s="276"/>
      <c r="BQ144" s="276"/>
      <c r="BR144" s="276"/>
      <c r="BS144" s="276"/>
      <c r="BT144" s="276"/>
      <c r="BU144" s="276"/>
      <c r="BV144" s="276"/>
    </row>
    <row r="145" spans="63:74" x14ac:dyDescent="0.25">
      <c r="BK145" s="276"/>
      <c r="BL145" s="276"/>
      <c r="BM145" s="276"/>
      <c r="BN145" s="276"/>
      <c r="BO145" s="276"/>
      <c r="BP145" s="276"/>
      <c r="BQ145" s="276"/>
      <c r="BR145" s="276"/>
      <c r="BS145" s="276"/>
      <c r="BT145" s="276"/>
      <c r="BU145" s="276"/>
      <c r="BV145" s="276"/>
    </row>
    <row r="146" spans="63:74" x14ac:dyDescent="0.25">
      <c r="BK146" s="276"/>
      <c r="BL146" s="276"/>
      <c r="BM146" s="276"/>
      <c r="BN146" s="276"/>
      <c r="BO146" s="276"/>
      <c r="BP146" s="276"/>
      <c r="BQ146" s="276"/>
      <c r="BR146" s="276"/>
      <c r="BS146" s="276"/>
      <c r="BT146" s="276"/>
      <c r="BU146" s="276"/>
      <c r="BV146" s="276"/>
    </row>
    <row r="147" spans="63:74" x14ac:dyDescent="0.25">
      <c r="BK147" s="276"/>
      <c r="BL147" s="276"/>
      <c r="BM147" s="276"/>
      <c r="BN147" s="276"/>
      <c r="BO147" s="276"/>
      <c r="BP147" s="276"/>
      <c r="BQ147" s="276"/>
      <c r="BR147" s="276"/>
      <c r="BS147" s="276"/>
      <c r="BT147" s="276"/>
      <c r="BU147" s="276"/>
      <c r="BV147" s="276"/>
    </row>
    <row r="148" spans="63:74" x14ac:dyDescent="0.25">
      <c r="BK148" s="276"/>
      <c r="BL148" s="276"/>
      <c r="BM148" s="276"/>
      <c r="BN148" s="276"/>
      <c r="BO148" s="276"/>
      <c r="BP148" s="276"/>
      <c r="BQ148" s="276"/>
      <c r="BR148" s="276"/>
      <c r="BS148" s="276"/>
      <c r="BT148" s="276"/>
      <c r="BU148" s="276"/>
      <c r="BV148" s="276"/>
    </row>
    <row r="149" spans="63:74" x14ac:dyDescent="0.25">
      <c r="BK149" s="276"/>
      <c r="BL149" s="276"/>
      <c r="BM149" s="276"/>
      <c r="BN149" s="276"/>
      <c r="BO149" s="276"/>
      <c r="BP149" s="276"/>
      <c r="BQ149" s="276"/>
      <c r="BR149" s="276"/>
      <c r="BS149" s="276"/>
      <c r="BT149" s="276"/>
      <c r="BU149" s="276"/>
      <c r="BV149" s="276"/>
    </row>
    <row r="150" spans="63:74" x14ac:dyDescent="0.25">
      <c r="BK150" s="276"/>
      <c r="BL150" s="276"/>
      <c r="BM150" s="276"/>
      <c r="BN150" s="276"/>
      <c r="BO150" s="276"/>
      <c r="BP150" s="276"/>
      <c r="BQ150" s="276"/>
      <c r="BR150" s="276"/>
      <c r="BS150" s="276"/>
      <c r="BT150" s="276"/>
      <c r="BU150" s="276"/>
      <c r="BV150" s="276"/>
    </row>
    <row r="151" spans="63:74" x14ac:dyDescent="0.25">
      <c r="BK151" s="276"/>
      <c r="BL151" s="276"/>
      <c r="BM151" s="276"/>
      <c r="BN151" s="276"/>
      <c r="BO151" s="276"/>
      <c r="BP151" s="276"/>
      <c r="BQ151" s="276"/>
      <c r="BR151" s="276"/>
      <c r="BS151" s="276"/>
      <c r="BT151" s="276"/>
      <c r="BU151" s="276"/>
      <c r="BV151" s="276"/>
    </row>
    <row r="152" spans="63:74" x14ac:dyDescent="0.25">
      <c r="BK152" s="276"/>
      <c r="BL152" s="276"/>
      <c r="BM152" s="276"/>
      <c r="BN152" s="276"/>
      <c r="BO152" s="276"/>
      <c r="BP152" s="276"/>
      <c r="BQ152" s="276"/>
      <c r="BR152" s="276"/>
      <c r="BS152" s="276"/>
      <c r="BT152" s="276"/>
      <c r="BU152" s="276"/>
      <c r="BV152" s="276"/>
    </row>
    <row r="153" spans="63:74" x14ac:dyDescent="0.25">
      <c r="BK153" s="276"/>
      <c r="BL153" s="276"/>
      <c r="BM153" s="276"/>
      <c r="BN153" s="276"/>
      <c r="BO153" s="276"/>
      <c r="BP153" s="276"/>
      <c r="BQ153" s="276"/>
      <c r="BR153" s="276"/>
      <c r="BS153" s="276"/>
      <c r="BT153" s="276"/>
      <c r="BU153" s="276"/>
      <c r="BV153" s="276"/>
    </row>
    <row r="154" spans="63:74" x14ac:dyDescent="0.25">
      <c r="BK154" s="276"/>
      <c r="BL154" s="276"/>
      <c r="BM154" s="276"/>
      <c r="BN154" s="276"/>
      <c r="BO154" s="276"/>
      <c r="BP154" s="276"/>
      <c r="BQ154" s="276"/>
      <c r="BR154" s="276"/>
      <c r="BS154" s="276"/>
      <c r="BT154" s="276"/>
      <c r="BU154" s="276"/>
      <c r="BV154" s="276"/>
    </row>
    <row r="155" spans="63:74" x14ac:dyDescent="0.25">
      <c r="BK155" s="276"/>
      <c r="BL155" s="276"/>
      <c r="BM155" s="276"/>
      <c r="BN155" s="276"/>
      <c r="BO155" s="276"/>
      <c r="BP155" s="276"/>
      <c r="BQ155" s="276"/>
      <c r="BR155" s="276"/>
      <c r="BS155" s="276"/>
      <c r="BT155" s="276"/>
      <c r="BU155" s="276"/>
      <c r="BV155" s="276"/>
    </row>
    <row r="156" spans="63:74" x14ac:dyDescent="0.25">
      <c r="BK156" s="276"/>
      <c r="BL156" s="276"/>
      <c r="BM156" s="276"/>
      <c r="BN156" s="276"/>
      <c r="BO156" s="276"/>
      <c r="BP156" s="276"/>
      <c r="BQ156" s="276"/>
      <c r="BR156" s="276"/>
      <c r="BS156" s="276"/>
      <c r="BT156" s="276"/>
      <c r="BU156" s="276"/>
      <c r="BV156" s="276"/>
    </row>
    <row r="157" spans="63:74" x14ac:dyDescent="0.25">
      <c r="BK157" s="276"/>
      <c r="BL157" s="276"/>
      <c r="BM157" s="276"/>
      <c r="BN157" s="276"/>
      <c r="BO157" s="276"/>
      <c r="BP157" s="276"/>
      <c r="BQ157" s="276"/>
      <c r="BR157" s="276"/>
      <c r="BS157" s="276"/>
      <c r="BT157" s="276"/>
      <c r="BU157" s="276"/>
      <c r="BV157" s="276"/>
    </row>
    <row r="158" spans="63:74" x14ac:dyDescent="0.25">
      <c r="BK158" s="276"/>
      <c r="BL158" s="276"/>
      <c r="BM158" s="276"/>
      <c r="BN158" s="276"/>
      <c r="BO158" s="276"/>
      <c r="BP158" s="276"/>
      <c r="BQ158" s="276"/>
      <c r="BR158" s="276"/>
      <c r="BS158" s="276"/>
      <c r="BT158" s="276"/>
      <c r="BU158" s="276"/>
      <c r="BV158" s="276"/>
    </row>
    <row r="159" spans="63:74" x14ac:dyDescent="0.25">
      <c r="BK159" s="276"/>
      <c r="BL159" s="276"/>
      <c r="BM159" s="276"/>
      <c r="BN159" s="276"/>
      <c r="BO159" s="276"/>
      <c r="BP159" s="276"/>
      <c r="BQ159" s="276"/>
      <c r="BR159" s="276"/>
      <c r="BS159" s="276"/>
      <c r="BT159" s="276"/>
      <c r="BU159" s="276"/>
      <c r="BV159" s="276"/>
    </row>
    <row r="160" spans="63:74" x14ac:dyDescent="0.25">
      <c r="BK160" s="276"/>
      <c r="BL160" s="276"/>
      <c r="BM160" s="276"/>
      <c r="BN160" s="276"/>
      <c r="BO160" s="276"/>
      <c r="BP160" s="276"/>
      <c r="BQ160" s="276"/>
      <c r="BR160" s="276"/>
      <c r="BS160" s="276"/>
      <c r="BT160" s="276"/>
      <c r="BU160" s="276"/>
      <c r="BV160" s="276"/>
    </row>
    <row r="161" spans="63:74" x14ac:dyDescent="0.25">
      <c r="BK161" s="276"/>
      <c r="BL161" s="276"/>
      <c r="BM161" s="276"/>
      <c r="BN161" s="276"/>
      <c r="BO161" s="276"/>
      <c r="BP161" s="276"/>
      <c r="BQ161" s="276"/>
      <c r="BR161" s="276"/>
      <c r="BS161" s="276"/>
      <c r="BT161" s="276"/>
      <c r="BU161" s="276"/>
      <c r="BV161" s="276"/>
    </row>
    <row r="162" spans="63:74" x14ac:dyDescent="0.25">
      <c r="BK162" s="276"/>
      <c r="BL162" s="276"/>
      <c r="BM162" s="276"/>
      <c r="BN162" s="276"/>
      <c r="BO162" s="276"/>
      <c r="BP162" s="276"/>
      <c r="BQ162" s="276"/>
      <c r="BR162" s="276"/>
      <c r="BS162" s="276"/>
      <c r="BT162" s="276"/>
      <c r="BU162" s="276"/>
      <c r="BV162" s="276"/>
    </row>
    <row r="163" spans="63:74" x14ac:dyDescent="0.25">
      <c r="BK163" s="276"/>
      <c r="BL163" s="276"/>
      <c r="BM163" s="276"/>
      <c r="BN163" s="276"/>
      <c r="BO163" s="276"/>
      <c r="BP163" s="276"/>
      <c r="BQ163" s="276"/>
      <c r="BR163" s="276"/>
      <c r="BS163" s="276"/>
      <c r="BT163" s="276"/>
      <c r="BU163" s="276"/>
      <c r="BV163" s="276"/>
    </row>
    <row r="164" spans="63:74" x14ac:dyDescent="0.25">
      <c r="BK164" s="276"/>
      <c r="BL164" s="276"/>
      <c r="BM164" s="276"/>
      <c r="BN164" s="276"/>
      <c r="BO164" s="276"/>
      <c r="BP164" s="276"/>
      <c r="BQ164" s="276"/>
      <c r="BR164" s="276"/>
      <c r="BS164" s="276"/>
      <c r="BT164" s="276"/>
      <c r="BU164" s="276"/>
      <c r="BV164" s="276"/>
    </row>
  </sheetData>
  <mergeCells count="23">
    <mergeCell ref="AM3:AX3"/>
    <mergeCell ref="AY3:BJ3"/>
    <mergeCell ref="BK3:BV3"/>
    <mergeCell ref="B1:AL1"/>
    <mergeCell ref="C3:N3"/>
    <mergeCell ref="O3:Z3"/>
    <mergeCell ref="AA3:AL3"/>
    <mergeCell ref="B62:Q62"/>
    <mergeCell ref="B57:Q57"/>
    <mergeCell ref="B69:Q69"/>
    <mergeCell ref="B70:Q70"/>
    <mergeCell ref="A1:A2"/>
    <mergeCell ref="B68:Q68"/>
    <mergeCell ref="B60:Q60"/>
    <mergeCell ref="B65:Q65"/>
    <mergeCell ref="B66:Q66"/>
    <mergeCell ref="B67:Q67"/>
    <mergeCell ref="B61:Q61"/>
    <mergeCell ref="B56:Q56"/>
    <mergeCell ref="B58:Q58"/>
    <mergeCell ref="B59:Q59"/>
    <mergeCell ref="B64:Q64"/>
    <mergeCell ref="B63:Q63"/>
  </mergeCells>
  <phoneticPr fontId="6" type="noConversion"/>
  <hyperlinks>
    <hyperlink ref="A1:A2" location="Contents!A1" display="Table of Contents" xr:uid="{00000000-0004-0000-0E00-000000000000}"/>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ransitionEvaluation="1" transitionEntry="1" codeName="Sheet16">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1.453125" style="87" customWidth="1"/>
    <col min="2" max="2" width="17" style="87" customWidth="1"/>
    <col min="3" max="50" width="6.54296875" style="87" customWidth="1"/>
    <col min="51" max="55" width="6.54296875" style="273" customWidth="1"/>
    <col min="56" max="58" width="6.54296875" style="89" customWidth="1"/>
    <col min="59" max="62" width="6.54296875" style="273" customWidth="1"/>
    <col min="63" max="74" width="6.54296875" style="87" customWidth="1"/>
    <col min="75" max="16384" width="9.54296875" style="87"/>
  </cols>
  <sheetData>
    <row r="1" spans="1:74" ht="15.65" customHeight="1" x14ac:dyDescent="0.3">
      <c r="A1" s="622" t="s">
        <v>767</v>
      </c>
      <c r="B1" s="667" t="s">
        <v>1269</v>
      </c>
      <c r="C1" s="668"/>
      <c r="D1" s="668"/>
      <c r="E1" s="668"/>
      <c r="F1" s="668"/>
      <c r="G1" s="668"/>
      <c r="H1" s="668"/>
      <c r="I1" s="668"/>
      <c r="J1" s="668"/>
      <c r="K1" s="668"/>
      <c r="L1" s="668"/>
      <c r="M1" s="668"/>
      <c r="N1" s="668"/>
      <c r="O1" s="668"/>
      <c r="P1" s="668"/>
      <c r="Q1" s="668"/>
      <c r="R1" s="668"/>
      <c r="S1" s="668"/>
      <c r="T1" s="668"/>
      <c r="U1" s="668"/>
      <c r="V1" s="668"/>
      <c r="W1" s="668"/>
      <c r="X1" s="668"/>
      <c r="Y1" s="668"/>
      <c r="Z1" s="668"/>
      <c r="AA1" s="668"/>
      <c r="AB1" s="668"/>
      <c r="AC1" s="668"/>
      <c r="AD1" s="668"/>
      <c r="AE1" s="668"/>
      <c r="AF1" s="668"/>
      <c r="AG1" s="668"/>
      <c r="AH1" s="668"/>
      <c r="AI1" s="668"/>
      <c r="AJ1" s="668"/>
      <c r="AK1" s="668"/>
      <c r="AL1" s="668"/>
    </row>
    <row r="2" spans="1:74" ht="13.4" customHeight="1"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86"/>
      <c r="B5" s="89" t="s">
        <v>6</v>
      </c>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310"/>
      <c r="AZ5" s="310"/>
      <c r="BA5" s="310"/>
      <c r="BB5" s="310"/>
      <c r="BC5" s="310"/>
      <c r="BD5" s="90"/>
      <c r="BE5" s="90"/>
      <c r="BF5" s="90"/>
      <c r="BG5" s="90"/>
      <c r="BH5" s="90"/>
      <c r="BI5" s="310"/>
      <c r="BJ5" s="310"/>
      <c r="BK5" s="310"/>
      <c r="BL5" s="310"/>
      <c r="BM5" s="310"/>
      <c r="BN5" s="310"/>
      <c r="BO5" s="310"/>
      <c r="BP5" s="310"/>
      <c r="BQ5" s="310"/>
      <c r="BR5" s="310"/>
      <c r="BS5" s="310"/>
      <c r="BT5" s="310"/>
      <c r="BU5" s="310"/>
      <c r="BV5" s="310"/>
    </row>
    <row r="6" spans="1:74" ht="11.15" customHeight="1" x14ac:dyDescent="0.25">
      <c r="A6" s="86" t="s">
        <v>1050</v>
      </c>
      <c r="B6" s="159" t="s">
        <v>413</v>
      </c>
      <c r="C6" s="558">
        <v>4.3186383900000003</v>
      </c>
      <c r="D6" s="558">
        <v>3.7655703599999999</v>
      </c>
      <c r="E6" s="558">
        <v>3.6246973499999999</v>
      </c>
      <c r="F6" s="558">
        <v>3.5249499900000001</v>
      </c>
      <c r="G6" s="558">
        <v>3.4018156400000001</v>
      </c>
      <c r="H6" s="558">
        <v>4.0332014599999999</v>
      </c>
      <c r="I6" s="558">
        <v>5.4464944600000003</v>
      </c>
      <c r="J6" s="558">
        <v>5.30441568</v>
      </c>
      <c r="K6" s="558">
        <v>3.86136474</v>
      </c>
      <c r="L6" s="558">
        <v>3.3181006100000001</v>
      </c>
      <c r="M6" s="558">
        <v>3.4163056599999999</v>
      </c>
      <c r="N6" s="558">
        <v>4.3121217100000004</v>
      </c>
      <c r="O6" s="558">
        <v>4.6696076599999996</v>
      </c>
      <c r="P6" s="558">
        <v>4.2965727899999999</v>
      </c>
      <c r="Q6" s="558">
        <v>3.9359127300000001</v>
      </c>
      <c r="R6" s="558">
        <v>3.3493628599999998</v>
      </c>
      <c r="S6" s="558">
        <v>3.1944030200000002</v>
      </c>
      <c r="T6" s="558">
        <v>4.2510449699999997</v>
      </c>
      <c r="U6" s="558">
        <v>4.6606535600000001</v>
      </c>
      <c r="V6" s="558">
        <v>4.9628409800000002</v>
      </c>
      <c r="W6" s="558">
        <v>4.2913408100000003</v>
      </c>
      <c r="X6" s="558">
        <v>3.3258596800000002</v>
      </c>
      <c r="Y6" s="558">
        <v>3.46888577</v>
      </c>
      <c r="Z6" s="558">
        <v>4.1911112399999997</v>
      </c>
      <c r="AA6" s="558">
        <v>4.8329048300000004</v>
      </c>
      <c r="AB6" s="558">
        <v>4.3054023700000004</v>
      </c>
      <c r="AC6" s="558">
        <v>3.9777455800000001</v>
      </c>
      <c r="AD6" s="558">
        <v>3.5102551900000001</v>
      </c>
      <c r="AE6" s="558">
        <v>3.41191639</v>
      </c>
      <c r="AF6" s="558">
        <v>3.6095034500000001</v>
      </c>
      <c r="AG6" s="558">
        <v>4.8394245800000002</v>
      </c>
      <c r="AH6" s="558">
        <v>5.1874436299999998</v>
      </c>
      <c r="AI6" s="558">
        <v>3.9148201</v>
      </c>
      <c r="AJ6" s="558">
        <v>3.2861362299999999</v>
      </c>
      <c r="AK6" s="558">
        <v>3.3926311299999998</v>
      </c>
      <c r="AL6" s="558">
        <v>4.1835965599999998</v>
      </c>
      <c r="AM6" s="558">
        <v>4.40016243</v>
      </c>
      <c r="AN6" s="558">
        <v>3.97481054</v>
      </c>
      <c r="AO6" s="558">
        <v>3.8550575399999998</v>
      </c>
      <c r="AP6" s="558">
        <v>3.2326112</v>
      </c>
      <c r="AQ6" s="558">
        <v>3.0865652799999999</v>
      </c>
      <c r="AR6" s="558">
        <v>3.4398617200000001</v>
      </c>
      <c r="AS6" s="558">
        <v>4.9890606100000001</v>
      </c>
      <c r="AT6" s="558">
        <v>4.6719776399999997</v>
      </c>
      <c r="AU6" s="558">
        <v>4.0630845799999999</v>
      </c>
      <c r="AV6" s="558">
        <v>3.2575231900000001</v>
      </c>
      <c r="AW6" s="558">
        <v>3.4833585637</v>
      </c>
      <c r="AX6" s="558">
        <v>4.1900895282999997</v>
      </c>
      <c r="AY6" s="559">
        <v>4.685873</v>
      </c>
      <c r="AZ6" s="559">
        <v>4.4096659999999996</v>
      </c>
      <c r="BA6" s="559">
        <v>3.9750709999999998</v>
      </c>
      <c r="BB6" s="559">
        <v>3.3764850000000002</v>
      </c>
      <c r="BC6" s="559">
        <v>3.1979280000000001</v>
      </c>
      <c r="BD6" s="559">
        <v>3.680796</v>
      </c>
      <c r="BE6" s="559">
        <v>5.1364000000000001</v>
      </c>
      <c r="BF6" s="559">
        <v>5.1603839999999996</v>
      </c>
      <c r="BG6" s="559">
        <v>4.3460799999999997</v>
      </c>
      <c r="BH6" s="559">
        <v>3.4263940000000002</v>
      </c>
      <c r="BI6" s="559">
        <v>3.5028929999999998</v>
      </c>
      <c r="BJ6" s="559">
        <v>4.2783480000000003</v>
      </c>
      <c r="BK6" s="559">
        <v>4.7876899999999996</v>
      </c>
      <c r="BL6" s="559">
        <v>4.277692</v>
      </c>
      <c r="BM6" s="559">
        <v>3.9904959999999998</v>
      </c>
      <c r="BN6" s="559">
        <v>3.3809830000000001</v>
      </c>
      <c r="BO6" s="559">
        <v>3.1947760000000001</v>
      </c>
      <c r="BP6" s="559">
        <v>3.6688809999999998</v>
      </c>
      <c r="BQ6" s="559">
        <v>5.1232930000000003</v>
      </c>
      <c r="BR6" s="559">
        <v>5.1417570000000001</v>
      </c>
      <c r="BS6" s="559">
        <v>4.3145670000000003</v>
      </c>
      <c r="BT6" s="559">
        <v>3.3898709999999999</v>
      </c>
      <c r="BU6" s="559">
        <v>3.4619659999999999</v>
      </c>
      <c r="BV6" s="559">
        <v>4.2309910000000004</v>
      </c>
    </row>
    <row r="7" spans="1:74" ht="11.15" customHeight="1" x14ac:dyDescent="0.25">
      <c r="A7" s="86" t="s">
        <v>1051</v>
      </c>
      <c r="B7" s="148" t="s">
        <v>443</v>
      </c>
      <c r="C7" s="558">
        <v>11.87203551</v>
      </c>
      <c r="D7" s="558">
        <v>10.62781195</v>
      </c>
      <c r="E7" s="558">
        <v>9.6553457199999997</v>
      </c>
      <c r="F7" s="558">
        <v>9.56092166</v>
      </c>
      <c r="G7" s="558">
        <v>9.3936261900000009</v>
      </c>
      <c r="H7" s="558">
        <v>11.627076819999999</v>
      </c>
      <c r="I7" s="558">
        <v>16.525964630000001</v>
      </c>
      <c r="J7" s="558">
        <v>15.41647682</v>
      </c>
      <c r="K7" s="558">
        <v>11.625415500000001</v>
      </c>
      <c r="L7" s="558">
        <v>9.1675438699999994</v>
      </c>
      <c r="M7" s="558">
        <v>9.5166641199999997</v>
      </c>
      <c r="N7" s="558">
        <v>12.25221123</v>
      </c>
      <c r="O7" s="558">
        <v>13.05314972</v>
      </c>
      <c r="P7" s="558">
        <v>11.91468061</v>
      </c>
      <c r="Q7" s="558">
        <v>10.87397182</v>
      </c>
      <c r="R7" s="558">
        <v>8.8696567799999997</v>
      </c>
      <c r="S7" s="558">
        <v>9.0338431400000001</v>
      </c>
      <c r="T7" s="558">
        <v>12.33202936</v>
      </c>
      <c r="U7" s="558">
        <v>14.75280169</v>
      </c>
      <c r="V7" s="558">
        <v>14.96086575</v>
      </c>
      <c r="W7" s="558">
        <v>11.99280811</v>
      </c>
      <c r="X7" s="558">
        <v>9.2355291600000005</v>
      </c>
      <c r="Y7" s="558">
        <v>9.7316635700000003</v>
      </c>
      <c r="Z7" s="558">
        <v>11.441429279999999</v>
      </c>
      <c r="AA7" s="558">
        <v>13.575983219999999</v>
      </c>
      <c r="AB7" s="558">
        <v>11.73578451</v>
      </c>
      <c r="AC7" s="558">
        <v>10.6264126</v>
      </c>
      <c r="AD7" s="558">
        <v>9.1255836899999991</v>
      </c>
      <c r="AE7" s="558">
        <v>9.3802762099999999</v>
      </c>
      <c r="AF7" s="558">
        <v>11.433852160000001</v>
      </c>
      <c r="AG7" s="558">
        <v>15.30224812</v>
      </c>
      <c r="AH7" s="558">
        <v>15.59741092</v>
      </c>
      <c r="AI7" s="558">
        <v>11.629279329999999</v>
      </c>
      <c r="AJ7" s="558">
        <v>8.7896072000000007</v>
      </c>
      <c r="AK7" s="558">
        <v>9.29570556</v>
      </c>
      <c r="AL7" s="558">
        <v>12.21067964</v>
      </c>
      <c r="AM7" s="558">
        <v>12.066076949999999</v>
      </c>
      <c r="AN7" s="558">
        <v>10.6291429</v>
      </c>
      <c r="AO7" s="558">
        <v>10.57743441</v>
      </c>
      <c r="AP7" s="558">
        <v>8.6946008100000007</v>
      </c>
      <c r="AQ7" s="558">
        <v>8.6955698600000009</v>
      </c>
      <c r="AR7" s="558">
        <v>10.14993773</v>
      </c>
      <c r="AS7" s="558">
        <v>14.872730710000001</v>
      </c>
      <c r="AT7" s="558">
        <v>13.738132970000001</v>
      </c>
      <c r="AU7" s="558">
        <v>11.52760453</v>
      </c>
      <c r="AV7" s="558">
        <v>8.9331705400000008</v>
      </c>
      <c r="AW7" s="558">
        <v>9.5686493115999998</v>
      </c>
      <c r="AX7" s="558">
        <v>11.845257927</v>
      </c>
      <c r="AY7" s="559">
        <v>12.787929999999999</v>
      </c>
      <c r="AZ7" s="559">
        <v>11.881209999999999</v>
      </c>
      <c r="BA7" s="559">
        <v>10.75769</v>
      </c>
      <c r="BB7" s="559">
        <v>8.9207870000000007</v>
      </c>
      <c r="BC7" s="559">
        <v>8.9063839999999992</v>
      </c>
      <c r="BD7" s="559">
        <v>11.033910000000001</v>
      </c>
      <c r="BE7" s="559">
        <v>15.84953</v>
      </c>
      <c r="BF7" s="559">
        <v>15.03689</v>
      </c>
      <c r="BG7" s="559">
        <v>12.23601</v>
      </c>
      <c r="BH7" s="559">
        <v>9.1630789999999998</v>
      </c>
      <c r="BI7" s="559">
        <v>9.4352959999999992</v>
      </c>
      <c r="BJ7" s="559">
        <v>11.91113</v>
      </c>
      <c r="BK7" s="559">
        <v>12.84961</v>
      </c>
      <c r="BL7" s="559">
        <v>11.439769999999999</v>
      </c>
      <c r="BM7" s="559">
        <v>10.768890000000001</v>
      </c>
      <c r="BN7" s="559">
        <v>8.9402220000000003</v>
      </c>
      <c r="BO7" s="559">
        <v>8.9359179999999991</v>
      </c>
      <c r="BP7" s="559">
        <v>11.09226</v>
      </c>
      <c r="BQ7" s="559">
        <v>15.978429999999999</v>
      </c>
      <c r="BR7" s="559">
        <v>15.168559999999999</v>
      </c>
      <c r="BS7" s="559">
        <v>12.313370000000001</v>
      </c>
      <c r="BT7" s="559">
        <v>9.1975040000000003</v>
      </c>
      <c r="BU7" s="559">
        <v>9.4580929999999999</v>
      </c>
      <c r="BV7" s="559">
        <v>11.9299</v>
      </c>
    </row>
    <row r="8" spans="1:74" ht="11.15" customHeight="1" x14ac:dyDescent="0.25">
      <c r="A8" s="86" t="s">
        <v>1052</v>
      </c>
      <c r="B8" s="159" t="s">
        <v>414</v>
      </c>
      <c r="C8" s="558">
        <v>16.737911279999999</v>
      </c>
      <c r="D8" s="558">
        <v>15.668232529999999</v>
      </c>
      <c r="E8" s="558">
        <v>14.0031675</v>
      </c>
      <c r="F8" s="558">
        <v>12.889508559999999</v>
      </c>
      <c r="G8" s="558">
        <v>13.42886107</v>
      </c>
      <c r="H8" s="558">
        <v>17.517107589999998</v>
      </c>
      <c r="I8" s="558">
        <v>22.877345760000001</v>
      </c>
      <c r="J8" s="558">
        <v>19.676960940000001</v>
      </c>
      <c r="K8" s="558">
        <v>14.06120518</v>
      </c>
      <c r="L8" s="558">
        <v>12.78016912</v>
      </c>
      <c r="M8" s="558">
        <v>13.29829011</v>
      </c>
      <c r="N8" s="558">
        <v>17.372549200000002</v>
      </c>
      <c r="O8" s="558">
        <v>18.037086039999998</v>
      </c>
      <c r="P8" s="558">
        <v>17.545620750000001</v>
      </c>
      <c r="Q8" s="558">
        <v>14.42360017</v>
      </c>
      <c r="R8" s="558">
        <v>12.22063254</v>
      </c>
      <c r="S8" s="558">
        <v>12.972647820000001</v>
      </c>
      <c r="T8" s="558">
        <v>17.782269150000001</v>
      </c>
      <c r="U8" s="558">
        <v>19.67947903</v>
      </c>
      <c r="V8" s="558">
        <v>21.155962590000001</v>
      </c>
      <c r="W8" s="558">
        <v>15.268629819999999</v>
      </c>
      <c r="X8" s="558">
        <v>13.143316970000001</v>
      </c>
      <c r="Y8" s="558">
        <v>13.90108603</v>
      </c>
      <c r="Z8" s="558">
        <v>16.058047070000001</v>
      </c>
      <c r="AA8" s="558">
        <v>19.087698410000002</v>
      </c>
      <c r="AB8" s="558">
        <v>16.646109899999999</v>
      </c>
      <c r="AC8" s="558">
        <v>14.881576219999999</v>
      </c>
      <c r="AD8" s="558">
        <v>12.717495899999999</v>
      </c>
      <c r="AE8" s="558">
        <v>13.75035883</v>
      </c>
      <c r="AF8" s="558">
        <v>17.117122999999999</v>
      </c>
      <c r="AG8" s="558">
        <v>20.474227689999999</v>
      </c>
      <c r="AH8" s="558">
        <v>19.424876359999999</v>
      </c>
      <c r="AI8" s="558">
        <v>14.729913760000001</v>
      </c>
      <c r="AJ8" s="558">
        <v>11.87844396</v>
      </c>
      <c r="AK8" s="558">
        <v>13.41658357</v>
      </c>
      <c r="AL8" s="558">
        <v>17.64840049</v>
      </c>
      <c r="AM8" s="558">
        <v>17.00726577</v>
      </c>
      <c r="AN8" s="558">
        <v>14.630650320000001</v>
      </c>
      <c r="AO8" s="558">
        <v>14.889103759999999</v>
      </c>
      <c r="AP8" s="558">
        <v>12.241129190000001</v>
      </c>
      <c r="AQ8" s="558">
        <v>12.4454849</v>
      </c>
      <c r="AR8" s="558">
        <v>15.094348719999999</v>
      </c>
      <c r="AS8" s="558">
        <v>19.392253790000002</v>
      </c>
      <c r="AT8" s="558">
        <v>18.430560580000002</v>
      </c>
      <c r="AU8" s="558">
        <v>14.672392240000001</v>
      </c>
      <c r="AV8" s="558">
        <v>12.65446261</v>
      </c>
      <c r="AW8" s="558">
        <v>13.647909373999999</v>
      </c>
      <c r="AX8" s="558">
        <v>16.545601381000001</v>
      </c>
      <c r="AY8" s="559">
        <v>18.279869999999999</v>
      </c>
      <c r="AZ8" s="559">
        <v>16.63073</v>
      </c>
      <c r="BA8" s="559">
        <v>15.466240000000001</v>
      </c>
      <c r="BB8" s="559">
        <v>12.72803</v>
      </c>
      <c r="BC8" s="559">
        <v>13.141400000000001</v>
      </c>
      <c r="BD8" s="559">
        <v>16.746259999999999</v>
      </c>
      <c r="BE8" s="559">
        <v>21.433409999999999</v>
      </c>
      <c r="BF8" s="559">
        <v>20.58353</v>
      </c>
      <c r="BG8" s="559">
        <v>15.18844</v>
      </c>
      <c r="BH8" s="559">
        <v>13.04105</v>
      </c>
      <c r="BI8" s="559">
        <v>13.836779999999999</v>
      </c>
      <c r="BJ8" s="559">
        <v>17.78314</v>
      </c>
      <c r="BK8" s="559">
        <v>18.89049</v>
      </c>
      <c r="BL8" s="559">
        <v>16.18243</v>
      </c>
      <c r="BM8" s="559">
        <v>15.52305</v>
      </c>
      <c r="BN8" s="559">
        <v>12.75318</v>
      </c>
      <c r="BO8" s="559">
        <v>13.158899999999999</v>
      </c>
      <c r="BP8" s="559">
        <v>16.77084</v>
      </c>
      <c r="BQ8" s="559">
        <v>21.46622</v>
      </c>
      <c r="BR8" s="559">
        <v>20.600090000000002</v>
      </c>
      <c r="BS8" s="559">
        <v>15.16356</v>
      </c>
      <c r="BT8" s="559">
        <v>13.00099</v>
      </c>
      <c r="BU8" s="559">
        <v>13.786479999999999</v>
      </c>
      <c r="BV8" s="559">
        <v>17.713619999999999</v>
      </c>
    </row>
    <row r="9" spans="1:74" ht="11.15" customHeight="1" x14ac:dyDescent="0.25">
      <c r="A9" s="86" t="s">
        <v>1053</v>
      </c>
      <c r="B9" s="159" t="s">
        <v>415</v>
      </c>
      <c r="C9" s="558">
        <v>10.387684070000001</v>
      </c>
      <c r="D9" s="558">
        <v>9.1875534600000002</v>
      </c>
      <c r="E9" s="558">
        <v>8.2129949700000004</v>
      </c>
      <c r="F9" s="558">
        <v>7.2827261600000002</v>
      </c>
      <c r="G9" s="558">
        <v>6.9974212600000003</v>
      </c>
      <c r="H9" s="558">
        <v>9.6987454</v>
      </c>
      <c r="I9" s="558">
        <v>11.756293960000001</v>
      </c>
      <c r="J9" s="558">
        <v>10.40604849</v>
      </c>
      <c r="K9" s="558">
        <v>8.0103664800000001</v>
      </c>
      <c r="L9" s="558">
        <v>7.1942678200000003</v>
      </c>
      <c r="M9" s="558">
        <v>7.5511615399999998</v>
      </c>
      <c r="N9" s="558">
        <v>9.9922243900000005</v>
      </c>
      <c r="O9" s="558">
        <v>10.516312080000001</v>
      </c>
      <c r="P9" s="558">
        <v>10.69020531</v>
      </c>
      <c r="Q9" s="558">
        <v>8.4999005600000004</v>
      </c>
      <c r="R9" s="558">
        <v>6.9007056000000002</v>
      </c>
      <c r="S9" s="558">
        <v>6.8698765000000002</v>
      </c>
      <c r="T9" s="558">
        <v>9.7106758099999997</v>
      </c>
      <c r="U9" s="558">
        <v>10.963877889999999</v>
      </c>
      <c r="V9" s="558">
        <v>11.08201285</v>
      </c>
      <c r="W9" s="558">
        <v>8.7135616099999993</v>
      </c>
      <c r="X9" s="558">
        <v>7.0906489400000003</v>
      </c>
      <c r="Y9" s="558">
        <v>7.4868347799999997</v>
      </c>
      <c r="Z9" s="558">
        <v>9.2357511300000006</v>
      </c>
      <c r="AA9" s="558">
        <v>11.48731579</v>
      </c>
      <c r="AB9" s="558">
        <v>10.12490519</v>
      </c>
      <c r="AC9" s="558">
        <v>8.8695873800000005</v>
      </c>
      <c r="AD9" s="558">
        <v>7.3911491700000003</v>
      </c>
      <c r="AE9" s="558">
        <v>7.6342204499999999</v>
      </c>
      <c r="AF9" s="558">
        <v>9.5612068099999998</v>
      </c>
      <c r="AG9" s="558">
        <v>11.616510359999999</v>
      </c>
      <c r="AH9" s="558">
        <v>11.10141342</v>
      </c>
      <c r="AI9" s="558">
        <v>8.5188335100000003</v>
      </c>
      <c r="AJ9" s="558">
        <v>6.7750385499999997</v>
      </c>
      <c r="AK9" s="558">
        <v>7.8978867199999998</v>
      </c>
      <c r="AL9" s="558">
        <v>10.900055760000001</v>
      </c>
      <c r="AM9" s="558">
        <v>11.120229050000001</v>
      </c>
      <c r="AN9" s="558">
        <v>9.1407384300000007</v>
      </c>
      <c r="AO9" s="558">
        <v>9.1236216599999995</v>
      </c>
      <c r="AP9" s="558">
        <v>7.3276843400000002</v>
      </c>
      <c r="AQ9" s="558">
        <v>7.3636351700000002</v>
      </c>
      <c r="AR9" s="558">
        <v>9.4203784800000001</v>
      </c>
      <c r="AS9" s="558">
        <v>10.83671562</v>
      </c>
      <c r="AT9" s="558">
        <v>11.05349728</v>
      </c>
      <c r="AU9" s="558">
        <v>8.8839176200000001</v>
      </c>
      <c r="AV9" s="558">
        <v>7.1375636</v>
      </c>
      <c r="AW9" s="558">
        <v>7.8384240317999998</v>
      </c>
      <c r="AX9" s="558">
        <v>9.7430154017999993</v>
      </c>
      <c r="AY9" s="559">
        <v>11.26665</v>
      </c>
      <c r="AZ9" s="559">
        <v>9.9300979999999992</v>
      </c>
      <c r="BA9" s="559">
        <v>8.9658859999999994</v>
      </c>
      <c r="BB9" s="559">
        <v>7.3132479999999997</v>
      </c>
      <c r="BC9" s="559">
        <v>7.4770729999999999</v>
      </c>
      <c r="BD9" s="559">
        <v>9.6061230000000002</v>
      </c>
      <c r="BE9" s="559">
        <v>12.04294</v>
      </c>
      <c r="BF9" s="559">
        <v>11.648999999999999</v>
      </c>
      <c r="BG9" s="559">
        <v>8.8084430000000005</v>
      </c>
      <c r="BH9" s="559">
        <v>7.3600690000000002</v>
      </c>
      <c r="BI9" s="559">
        <v>8.2131439999999998</v>
      </c>
      <c r="BJ9" s="559">
        <v>10.965020000000001</v>
      </c>
      <c r="BK9" s="559">
        <v>11.946619999999999</v>
      </c>
      <c r="BL9" s="559">
        <v>9.7537660000000006</v>
      </c>
      <c r="BM9" s="559">
        <v>9.0747269999999993</v>
      </c>
      <c r="BN9" s="559">
        <v>7.3910910000000003</v>
      </c>
      <c r="BO9" s="559">
        <v>7.5547269999999997</v>
      </c>
      <c r="BP9" s="559">
        <v>9.7148020000000006</v>
      </c>
      <c r="BQ9" s="559">
        <v>12.186400000000001</v>
      </c>
      <c r="BR9" s="559">
        <v>11.780099999999999</v>
      </c>
      <c r="BS9" s="559">
        <v>8.8893550000000001</v>
      </c>
      <c r="BT9" s="559">
        <v>7.4199679999999999</v>
      </c>
      <c r="BU9" s="559">
        <v>8.2764059999999997</v>
      </c>
      <c r="BV9" s="559">
        <v>11.04679</v>
      </c>
    </row>
    <row r="10" spans="1:74" ht="11.15" customHeight="1" x14ac:dyDescent="0.25">
      <c r="A10" s="86" t="s">
        <v>1054</v>
      </c>
      <c r="B10" s="159" t="s">
        <v>416</v>
      </c>
      <c r="C10" s="558">
        <v>30.836395509999999</v>
      </c>
      <c r="D10" s="558">
        <v>27.866012690000002</v>
      </c>
      <c r="E10" s="558">
        <v>26.013938540000002</v>
      </c>
      <c r="F10" s="558">
        <v>25.34871644</v>
      </c>
      <c r="G10" s="558">
        <v>27.48565868</v>
      </c>
      <c r="H10" s="558">
        <v>33.98047218</v>
      </c>
      <c r="I10" s="558">
        <v>42.264159460000002</v>
      </c>
      <c r="J10" s="558">
        <v>40.25387602</v>
      </c>
      <c r="K10" s="558">
        <v>32.879230730000003</v>
      </c>
      <c r="L10" s="558">
        <v>26.674506560000001</v>
      </c>
      <c r="M10" s="558">
        <v>25.787146979999999</v>
      </c>
      <c r="N10" s="558">
        <v>33.313067259999997</v>
      </c>
      <c r="O10" s="558">
        <v>35.05766655</v>
      </c>
      <c r="P10" s="558">
        <v>31.960977939999999</v>
      </c>
      <c r="Q10" s="558">
        <v>28.17043838</v>
      </c>
      <c r="R10" s="558">
        <v>24.386527040000001</v>
      </c>
      <c r="S10" s="558">
        <v>27.294430089999999</v>
      </c>
      <c r="T10" s="558">
        <v>33.34331152</v>
      </c>
      <c r="U10" s="558">
        <v>38.533264619999997</v>
      </c>
      <c r="V10" s="558">
        <v>39.429423440000001</v>
      </c>
      <c r="W10" s="558">
        <v>33.449210469999997</v>
      </c>
      <c r="X10" s="558">
        <v>27.739347850000001</v>
      </c>
      <c r="Y10" s="558">
        <v>25.928046049999999</v>
      </c>
      <c r="Z10" s="558">
        <v>29.453352110000001</v>
      </c>
      <c r="AA10" s="558">
        <v>35.378035689999997</v>
      </c>
      <c r="AB10" s="558">
        <v>31.80400251</v>
      </c>
      <c r="AC10" s="558">
        <v>27.36628335</v>
      </c>
      <c r="AD10" s="558">
        <v>24.61065</v>
      </c>
      <c r="AE10" s="558">
        <v>29.26250014</v>
      </c>
      <c r="AF10" s="558">
        <v>35.737463050000002</v>
      </c>
      <c r="AG10" s="558">
        <v>41.472507839999999</v>
      </c>
      <c r="AH10" s="558">
        <v>39.866808599999999</v>
      </c>
      <c r="AI10" s="558">
        <v>32.403803189999998</v>
      </c>
      <c r="AJ10" s="558">
        <v>25.64963054</v>
      </c>
      <c r="AK10" s="558">
        <v>26.497871119999999</v>
      </c>
      <c r="AL10" s="558">
        <v>33.716732049999997</v>
      </c>
      <c r="AM10" s="558">
        <v>32.472708349999998</v>
      </c>
      <c r="AN10" s="558">
        <v>27.125143569999999</v>
      </c>
      <c r="AO10" s="558">
        <v>27.569500219999998</v>
      </c>
      <c r="AP10" s="558">
        <v>25.339053700000001</v>
      </c>
      <c r="AQ10" s="558">
        <v>26.51117361</v>
      </c>
      <c r="AR10" s="558">
        <v>31.904851059999999</v>
      </c>
      <c r="AS10" s="558">
        <v>41.431379329999999</v>
      </c>
      <c r="AT10" s="558">
        <v>41.791030319999997</v>
      </c>
      <c r="AU10" s="558">
        <v>34.660396689999999</v>
      </c>
      <c r="AV10" s="558">
        <v>26.791307509999999</v>
      </c>
      <c r="AW10" s="558">
        <v>26.206778354000001</v>
      </c>
      <c r="AX10" s="558">
        <v>32.276324957</v>
      </c>
      <c r="AY10" s="559">
        <v>35.48733</v>
      </c>
      <c r="AZ10" s="559">
        <v>32.569960000000002</v>
      </c>
      <c r="BA10" s="559">
        <v>29.34328</v>
      </c>
      <c r="BB10" s="559">
        <v>25.885950000000001</v>
      </c>
      <c r="BC10" s="559">
        <v>28.403020000000001</v>
      </c>
      <c r="BD10" s="559">
        <v>36.74456</v>
      </c>
      <c r="BE10" s="559">
        <v>44.76003</v>
      </c>
      <c r="BF10" s="559">
        <v>43.362250000000003</v>
      </c>
      <c r="BG10" s="559">
        <v>36.6113</v>
      </c>
      <c r="BH10" s="559">
        <v>28.292310000000001</v>
      </c>
      <c r="BI10" s="559">
        <v>26.40624</v>
      </c>
      <c r="BJ10" s="559">
        <v>33.253979999999999</v>
      </c>
      <c r="BK10" s="559">
        <v>34.831679999999999</v>
      </c>
      <c r="BL10" s="559">
        <v>30.935300000000002</v>
      </c>
      <c r="BM10" s="559">
        <v>29.476209999999998</v>
      </c>
      <c r="BN10" s="559">
        <v>25.969159999999999</v>
      </c>
      <c r="BO10" s="559">
        <v>28.499929999999999</v>
      </c>
      <c r="BP10" s="559">
        <v>36.871450000000003</v>
      </c>
      <c r="BQ10" s="559">
        <v>44.858910000000002</v>
      </c>
      <c r="BR10" s="559">
        <v>43.431510000000003</v>
      </c>
      <c r="BS10" s="559">
        <v>36.644649999999999</v>
      </c>
      <c r="BT10" s="559">
        <v>28.28248</v>
      </c>
      <c r="BU10" s="559">
        <v>26.333539999999999</v>
      </c>
      <c r="BV10" s="559">
        <v>33.097520000000003</v>
      </c>
    </row>
    <row r="11" spans="1:74" ht="11.15" customHeight="1" x14ac:dyDescent="0.25">
      <c r="A11" s="86" t="s">
        <v>1055</v>
      </c>
      <c r="B11" s="159" t="s">
        <v>417</v>
      </c>
      <c r="C11" s="558">
        <v>10.10147523</v>
      </c>
      <c r="D11" s="558">
        <v>9.7534541200000007</v>
      </c>
      <c r="E11" s="558">
        <v>8.5206274900000007</v>
      </c>
      <c r="F11" s="558">
        <v>7.4300166499999998</v>
      </c>
      <c r="G11" s="558">
        <v>7.91833103</v>
      </c>
      <c r="H11" s="558">
        <v>10.203291869999999</v>
      </c>
      <c r="I11" s="558">
        <v>12.96812347</v>
      </c>
      <c r="J11" s="558">
        <v>12.753705699999999</v>
      </c>
      <c r="K11" s="558">
        <v>10.694378459999999</v>
      </c>
      <c r="L11" s="558">
        <v>7.7526206499999999</v>
      </c>
      <c r="M11" s="558">
        <v>7.5493484899999999</v>
      </c>
      <c r="N11" s="558">
        <v>10.70050786</v>
      </c>
      <c r="O11" s="558">
        <v>12.152412119999999</v>
      </c>
      <c r="P11" s="558">
        <v>11.643273560000001</v>
      </c>
      <c r="Q11" s="558">
        <v>9.3978907100000004</v>
      </c>
      <c r="R11" s="558">
        <v>7.4145635700000003</v>
      </c>
      <c r="S11" s="558">
        <v>7.6604361499999998</v>
      </c>
      <c r="T11" s="558">
        <v>10.027376220000001</v>
      </c>
      <c r="U11" s="558">
        <v>12.08258432</v>
      </c>
      <c r="V11" s="558">
        <v>12.60445726</v>
      </c>
      <c r="W11" s="558">
        <v>10.72888659</v>
      </c>
      <c r="X11" s="558">
        <v>8.2057501500000001</v>
      </c>
      <c r="Y11" s="558">
        <v>8.2221208200000007</v>
      </c>
      <c r="Z11" s="558">
        <v>9.2901505499999999</v>
      </c>
      <c r="AA11" s="558">
        <v>11.885308589999999</v>
      </c>
      <c r="AB11" s="558">
        <v>11.42384992</v>
      </c>
      <c r="AC11" s="558">
        <v>8.9011356399999997</v>
      </c>
      <c r="AD11" s="558">
        <v>7.63234806</v>
      </c>
      <c r="AE11" s="558">
        <v>8.5482627999999998</v>
      </c>
      <c r="AF11" s="558">
        <v>11.165415360000001</v>
      </c>
      <c r="AG11" s="558">
        <v>13.54511759</v>
      </c>
      <c r="AH11" s="558">
        <v>12.62548522</v>
      </c>
      <c r="AI11" s="558">
        <v>10.39815492</v>
      </c>
      <c r="AJ11" s="558">
        <v>7.6904722200000002</v>
      </c>
      <c r="AK11" s="558">
        <v>7.9244603299999996</v>
      </c>
      <c r="AL11" s="558">
        <v>10.545612390000001</v>
      </c>
      <c r="AM11" s="558">
        <v>11.24323424</v>
      </c>
      <c r="AN11" s="558">
        <v>9.6259347999999996</v>
      </c>
      <c r="AO11" s="558">
        <v>8.3989885900000001</v>
      </c>
      <c r="AP11" s="558">
        <v>7.6242591700000002</v>
      </c>
      <c r="AQ11" s="558">
        <v>7.8810405599999998</v>
      </c>
      <c r="AR11" s="558">
        <v>9.9032071399999992</v>
      </c>
      <c r="AS11" s="558">
        <v>12.651297550000001</v>
      </c>
      <c r="AT11" s="558">
        <v>13.25569516</v>
      </c>
      <c r="AU11" s="558">
        <v>11.3523874</v>
      </c>
      <c r="AV11" s="558">
        <v>8.1796319999999998</v>
      </c>
      <c r="AW11" s="558">
        <v>7.7488848384000004</v>
      </c>
      <c r="AX11" s="558">
        <v>10.155456044999999</v>
      </c>
      <c r="AY11" s="559">
        <v>12.58616</v>
      </c>
      <c r="AZ11" s="559">
        <v>11.92393</v>
      </c>
      <c r="BA11" s="559">
        <v>9.0402570000000004</v>
      </c>
      <c r="BB11" s="559">
        <v>7.7183760000000001</v>
      </c>
      <c r="BC11" s="559">
        <v>8.0688720000000007</v>
      </c>
      <c r="BD11" s="559">
        <v>10.6797</v>
      </c>
      <c r="BE11" s="559">
        <v>13.612</v>
      </c>
      <c r="BF11" s="559">
        <v>13.69694</v>
      </c>
      <c r="BG11" s="559">
        <v>11.54203</v>
      </c>
      <c r="BH11" s="559">
        <v>8.3306529999999999</v>
      </c>
      <c r="BI11" s="559">
        <v>7.9272999999999998</v>
      </c>
      <c r="BJ11" s="559">
        <v>10.47927</v>
      </c>
      <c r="BK11" s="559">
        <v>12.285159999999999</v>
      </c>
      <c r="BL11" s="559">
        <v>11.18197</v>
      </c>
      <c r="BM11" s="559">
        <v>9.03979</v>
      </c>
      <c r="BN11" s="559">
        <v>7.7363660000000003</v>
      </c>
      <c r="BO11" s="559">
        <v>8.1026220000000002</v>
      </c>
      <c r="BP11" s="559">
        <v>10.733739999999999</v>
      </c>
      <c r="BQ11" s="559">
        <v>13.68491</v>
      </c>
      <c r="BR11" s="559">
        <v>13.76275</v>
      </c>
      <c r="BS11" s="559">
        <v>11.58587</v>
      </c>
      <c r="BT11" s="559">
        <v>8.3545119999999997</v>
      </c>
      <c r="BU11" s="559">
        <v>7.943047</v>
      </c>
      <c r="BV11" s="559">
        <v>10.495039999999999</v>
      </c>
    </row>
    <row r="12" spans="1:74" ht="11.15" customHeight="1" x14ac:dyDescent="0.25">
      <c r="A12" s="86" t="s">
        <v>1056</v>
      </c>
      <c r="B12" s="159" t="s">
        <v>418</v>
      </c>
      <c r="C12" s="558">
        <v>17.499084369999999</v>
      </c>
      <c r="D12" s="558">
        <v>16.589204519999999</v>
      </c>
      <c r="E12" s="558">
        <v>15.13628814</v>
      </c>
      <c r="F12" s="558">
        <v>14.405236589999999</v>
      </c>
      <c r="G12" s="558">
        <v>16.70774188</v>
      </c>
      <c r="H12" s="558">
        <v>22.034402350000001</v>
      </c>
      <c r="I12" s="558">
        <v>27.171694039999998</v>
      </c>
      <c r="J12" s="558">
        <v>26.945831370000001</v>
      </c>
      <c r="K12" s="558">
        <v>22.693767189999999</v>
      </c>
      <c r="L12" s="558">
        <v>16.89739904</v>
      </c>
      <c r="M12" s="558">
        <v>14.229838579999999</v>
      </c>
      <c r="N12" s="558">
        <v>17.757755970000002</v>
      </c>
      <c r="O12" s="558">
        <v>20.400601389999999</v>
      </c>
      <c r="P12" s="558">
        <v>18.416273189999998</v>
      </c>
      <c r="Q12" s="558">
        <v>17.855860270000001</v>
      </c>
      <c r="R12" s="558">
        <v>13.476364889999999</v>
      </c>
      <c r="S12" s="558">
        <v>15.212718430000001</v>
      </c>
      <c r="T12" s="558">
        <v>20.875147250000001</v>
      </c>
      <c r="U12" s="558">
        <v>25.106138229999999</v>
      </c>
      <c r="V12" s="558">
        <v>26.289515189999999</v>
      </c>
      <c r="W12" s="558">
        <v>23.637076140000001</v>
      </c>
      <c r="X12" s="558">
        <v>17.464539469999998</v>
      </c>
      <c r="Y12" s="558">
        <v>14.06241638</v>
      </c>
      <c r="Z12" s="558">
        <v>15.3505912</v>
      </c>
      <c r="AA12" s="558">
        <v>19.89926659</v>
      </c>
      <c r="AB12" s="558">
        <v>19.728792909999999</v>
      </c>
      <c r="AC12" s="558">
        <v>16.97941784</v>
      </c>
      <c r="AD12" s="558">
        <v>14.501721610000001</v>
      </c>
      <c r="AE12" s="558">
        <v>18.913789420000001</v>
      </c>
      <c r="AF12" s="558">
        <v>25.052960630000001</v>
      </c>
      <c r="AG12" s="558">
        <v>29.833331399999999</v>
      </c>
      <c r="AH12" s="558">
        <v>28.104051739999999</v>
      </c>
      <c r="AI12" s="558">
        <v>22.782847759999999</v>
      </c>
      <c r="AJ12" s="558">
        <v>17.139299149999999</v>
      </c>
      <c r="AK12" s="558">
        <v>15.01603768</v>
      </c>
      <c r="AL12" s="558">
        <v>18.819456330000001</v>
      </c>
      <c r="AM12" s="558">
        <v>19.327910330000002</v>
      </c>
      <c r="AN12" s="558">
        <v>16.96648291</v>
      </c>
      <c r="AO12" s="558">
        <v>15.257299189999999</v>
      </c>
      <c r="AP12" s="558">
        <v>13.780253249999999</v>
      </c>
      <c r="AQ12" s="558">
        <v>16.227222130000001</v>
      </c>
      <c r="AR12" s="558">
        <v>22.381324169999999</v>
      </c>
      <c r="AS12" s="558">
        <v>28.93399763</v>
      </c>
      <c r="AT12" s="558">
        <v>31.373835620000001</v>
      </c>
      <c r="AU12" s="558">
        <v>26.42204379</v>
      </c>
      <c r="AV12" s="558">
        <v>18.308183060000001</v>
      </c>
      <c r="AW12" s="558">
        <v>15.147255765000001</v>
      </c>
      <c r="AX12" s="558">
        <v>18.457458774999999</v>
      </c>
      <c r="AY12" s="559">
        <v>21.351310000000002</v>
      </c>
      <c r="AZ12" s="559">
        <v>19.13383</v>
      </c>
      <c r="BA12" s="559">
        <v>15.83921</v>
      </c>
      <c r="BB12" s="559">
        <v>14.197710000000001</v>
      </c>
      <c r="BC12" s="559">
        <v>16.878150000000002</v>
      </c>
      <c r="BD12" s="559">
        <v>22.758420000000001</v>
      </c>
      <c r="BE12" s="559">
        <v>28.46312</v>
      </c>
      <c r="BF12" s="559">
        <v>29.125240000000002</v>
      </c>
      <c r="BG12" s="559">
        <v>23.744109999999999</v>
      </c>
      <c r="BH12" s="559">
        <v>17.791180000000001</v>
      </c>
      <c r="BI12" s="559">
        <v>15.66005</v>
      </c>
      <c r="BJ12" s="559">
        <v>19.592279999999999</v>
      </c>
      <c r="BK12" s="559">
        <v>21.82311</v>
      </c>
      <c r="BL12" s="559">
        <v>18.688330000000001</v>
      </c>
      <c r="BM12" s="559">
        <v>16.10895</v>
      </c>
      <c r="BN12" s="559">
        <v>14.42478</v>
      </c>
      <c r="BO12" s="559">
        <v>17.133839999999999</v>
      </c>
      <c r="BP12" s="559">
        <v>23.10182</v>
      </c>
      <c r="BQ12" s="559">
        <v>28.912330000000001</v>
      </c>
      <c r="BR12" s="559">
        <v>29.61008</v>
      </c>
      <c r="BS12" s="559">
        <v>24.140219999999999</v>
      </c>
      <c r="BT12" s="559">
        <v>18.069469999999999</v>
      </c>
      <c r="BU12" s="559">
        <v>15.871169999999999</v>
      </c>
      <c r="BV12" s="559">
        <v>19.805980000000002</v>
      </c>
    </row>
    <row r="13" spans="1:74" ht="11.15" customHeight="1" x14ac:dyDescent="0.25">
      <c r="A13" s="86" t="s">
        <v>1057</v>
      </c>
      <c r="B13" s="159" t="s">
        <v>419</v>
      </c>
      <c r="C13" s="558">
        <v>8.3094690799999995</v>
      </c>
      <c r="D13" s="558">
        <v>7.3563062500000003</v>
      </c>
      <c r="E13" s="558">
        <v>6.8904589500000002</v>
      </c>
      <c r="F13" s="558">
        <v>6.9392554999999998</v>
      </c>
      <c r="G13" s="558">
        <v>8.6914824700000004</v>
      </c>
      <c r="H13" s="558">
        <v>10.16705807</v>
      </c>
      <c r="I13" s="558">
        <v>12.94493696</v>
      </c>
      <c r="J13" s="558">
        <v>13.298877640000001</v>
      </c>
      <c r="K13" s="558">
        <v>9.9067571399999999</v>
      </c>
      <c r="L13" s="558">
        <v>8.1011965400000001</v>
      </c>
      <c r="M13" s="558">
        <v>7.2687996999999998</v>
      </c>
      <c r="N13" s="558">
        <v>8.69604277</v>
      </c>
      <c r="O13" s="558">
        <v>8.7524879900000006</v>
      </c>
      <c r="P13" s="558">
        <v>7.4808114400000001</v>
      </c>
      <c r="Q13" s="558">
        <v>7.4666974499999998</v>
      </c>
      <c r="R13" s="558">
        <v>7.1230390699999999</v>
      </c>
      <c r="S13" s="558">
        <v>8.1011236600000007</v>
      </c>
      <c r="T13" s="558">
        <v>11.58497903</v>
      </c>
      <c r="U13" s="558">
        <v>13.03219107</v>
      </c>
      <c r="V13" s="558">
        <v>12.2220225</v>
      </c>
      <c r="W13" s="558">
        <v>9.8770155800000001</v>
      </c>
      <c r="X13" s="558">
        <v>7.1165729600000001</v>
      </c>
      <c r="Y13" s="558">
        <v>6.8390484799999998</v>
      </c>
      <c r="Z13" s="558">
        <v>8.3292718400000005</v>
      </c>
      <c r="AA13" s="558">
        <v>8.8681867400000005</v>
      </c>
      <c r="AB13" s="558">
        <v>7.7315570400000002</v>
      </c>
      <c r="AC13" s="558">
        <v>7.5299469999999999</v>
      </c>
      <c r="AD13" s="558">
        <v>7.1289809999999996</v>
      </c>
      <c r="AE13" s="558">
        <v>8.3514465100000006</v>
      </c>
      <c r="AF13" s="558">
        <v>10.753672440000001</v>
      </c>
      <c r="AG13" s="558">
        <v>13.318795639999999</v>
      </c>
      <c r="AH13" s="558">
        <v>12.494575640000001</v>
      </c>
      <c r="AI13" s="558">
        <v>10.3116558</v>
      </c>
      <c r="AJ13" s="558">
        <v>7.5607164400000002</v>
      </c>
      <c r="AK13" s="558">
        <v>7.5125806500000003</v>
      </c>
      <c r="AL13" s="558">
        <v>9.1997221600000003</v>
      </c>
      <c r="AM13" s="558">
        <v>9.23886407</v>
      </c>
      <c r="AN13" s="558">
        <v>8.0357521599999995</v>
      </c>
      <c r="AO13" s="558">
        <v>7.9897610600000002</v>
      </c>
      <c r="AP13" s="558">
        <v>7.2703331000000002</v>
      </c>
      <c r="AQ13" s="558">
        <v>8.1524436799999993</v>
      </c>
      <c r="AR13" s="558">
        <v>9.0956519500000006</v>
      </c>
      <c r="AS13" s="558">
        <v>13.899158659999999</v>
      </c>
      <c r="AT13" s="558">
        <v>12.933315739999999</v>
      </c>
      <c r="AU13" s="558">
        <v>9.5634884899999992</v>
      </c>
      <c r="AV13" s="558">
        <v>7.7548299299999996</v>
      </c>
      <c r="AW13" s="558">
        <v>7.3414614200999999</v>
      </c>
      <c r="AX13" s="558">
        <v>8.7204316352000006</v>
      </c>
      <c r="AY13" s="559">
        <v>8.9501299999999997</v>
      </c>
      <c r="AZ13" s="559">
        <v>8.0244020000000003</v>
      </c>
      <c r="BA13" s="559">
        <v>7.5836230000000002</v>
      </c>
      <c r="BB13" s="559">
        <v>7.1303409999999996</v>
      </c>
      <c r="BC13" s="559">
        <v>8.4460569999999997</v>
      </c>
      <c r="BD13" s="559">
        <v>10.58062</v>
      </c>
      <c r="BE13" s="559">
        <v>13.95706</v>
      </c>
      <c r="BF13" s="559">
        <v>13.298080000000001</v>
      </c>
      <c r="BG13" s="559">
        <v>10.05979</v>
      </c>
      <c r="BH13" s="559">
        <v>7.8058649999999998</v>
      </c>
      <c r="BI13" s="559">
        <v>7.468108</v>
      </c>
      <c r="BJ13" s="559">
        <v>9.0612969999999997</v>
      </c>
      <c r="BK13" s="559">
        <v>9.0334470000000007</v>
      </c>
      <c r="BL13" s="559">
        <v>7.7884529999999996</v>
      </c>
      <c r="BM13" s="559">
        <v>7.65083</v>
      </c>
      <c r="BN13" s="559">
        <v>7.1976380000000004</v>
      </c>
      <c r="BO13" s="559">
        <v>8.5284440000000004</v>
      </c>
      <c r="BP13" s="559">
        <v>10.69829</v>
      </c>
      <c r="BQ13" s="559">
        <v>14.146710000000001</v>
      </c>
      <c r="BR13" s="559">
        <v>13.46916</v>
      </c>
      <c r="BS13" s="559">
        <v>10.164210000000001</v>
      </c>
      <c r="BT13" s="559">
        <v>7.8748230000000001</v>
      </c>
      <c r="BU13" s="559">
        <v>7.5258950000000002</v>
      </c>
      <c r="BV13" s="559">
        <v>9.1251490000000004</v>
      </c>
    </row>
    <row r="14" spans="1:74" ht="11.15" customHeight="1" x14ac:dyDescent="0.25">
      <c r="A14" s="86" t="s">
        <v>1058</v>
      </c>
      <c r="B14" s="159" t="s">
        <v>234</v>
      </c>
      <c r="C14" s="558">
        <v>13.908775009999999</v>
      </c>
      <c r="D14" s="558">
        <v>10.92071646</v>
      </c>
      <c r="E14" s="558">
        <v>11.79588072</v>
      </c>
      <c r="F14" s="558">
        <v>10.00354976</v>
      </c>
      <c r="G14" s="558">
        <v>11.27712738</v>
      </c>
      <c r="H14" s="558">
        <v>11.88903973</v>
      </c>
      <c r="I14" s="558">
        <v>14.7635626</v>
      </c>
      <c r="J14" s="558">
        <v>14.48215048</v>
      </c>
      <c r="K14" s="558">
        <v>13.69589584</v>
      </c>
      <c r="L14" s="558">
        <v>13.19604977</v>
      </c>
      <c r="M14" s="558">
        <v>10.592235909999999</v>
      </c>
      <c r="N14" s="558">
        <v>14.896388350000001</v>
      </c>
      <c r="O14" s="558">
        <v>13.59166267</v>
      </c>
      <c r="P14" s="558">
        <v>12.201559939999999</v>
      </c>
      <c r="Q14" s="558">
        <v>13.329216600000001</v>
      </c>
      <c r="R14" s="558">
        <v>9.7731059699999996</v>
      </c>
      <c r="S14" s="558">
        <v>10.44314567</v>
      </c>
      <c r="T14" s="558">
        <v>11.86749936</v>
      </c>
      <c r="U14" s="558">
        <v>15.2855145</v>
      </c>
      <c r="V14" s="558">
        <v>14.67998983</v>
      </c>
      <c r="W14" s="558">
        <v>12.766164849999999</v>
      </c>
      <c r="X14" s="558">
        <v>10.264269580000001</v>
      </c>
      <c r="Y14" s="558">
        <v>10.51685749</v>
      </c>
      <c r="Z14" s="558">
        <v>13.87173554</v>
      </c>
      <c r="AA14" s="558">
        <v>15.019843639999999</v>
      </c>
      <c r="AB14" s="558">
        <v>11.460312679999999</v>
      </c>
      <c r="AC14" s="558">
        <v>11.90346963</v>
      </c>
      <c r="AD14" s="558">
        <v>10.441632029999999</v>
      </c>
      <c r="AE14" s="558">
        <v>10.444041110000001</v>
      </c>
      <c r="AF14" s="558">
        <v>11.516104690000001</v>
      </c>
      <c r="AG14" s="558">
        <v>13.49155758</v>
      </c>
      <c r="AH14" s="558">
        <v>15.47803175</v>
      </c>
      <c r="AI14" s="558">
        <v>14.168287449999999</v>
      </c>
      <c r="AJ14" s="558">
        <v>10.61524301</v>
      </c>
      <c r="AK14" s="558">
        <v>11.78396068</v>
      </c>
      <c r="AL14" s="558">
        <v>13.72147172</v>
      </c>
      <c r="AM14" s="558">
        <v>14.711722829999999</v>
      </c>
      <c r="AN14" s="558">
        <v>12.035055529999999</v>
      </c>
      <c r="AO14" s="558">
        <v>12.71087318</v>
      </c>
      <c r="AP14" s="558">
        <v>10.646830960000001</v>
      </c>
      <c r="AQ14" s="558">
        <v>9.7462712800000002</v>
      </c>
      <c r="AR14" s="558">
        <v>9.8188523100000005</v>
      </c>
      <c r="AS14" s="558">
        <v>12.69760207</v>
      </c>
      <c r="AT14" s="558">
        <v>14.396751719999999</v>
      </c>
      <c r="AU14" s="558">
        <v>11.592894149999999</v>
      </c>
      <c r="AV14" s="558">
        <v>10.064406</v>
      </c>
      <c r="AW14" s="558">
        <v>11.523766222000001</v>
      </c>
      <c r="AX14" s="558">
        <v>12.855564280999999</v>
      </c>
      <c r="AY14" s="559">
        <v>13.75719</v>
      </c>
      <c r="AZ14" s="559">
        <v>11.69435</v>
      </c>
      <c r="BA14" s="559">
        <v>11.619429999999999</v>
      </c>
      <c r="BB14" s="559">
        <v>10.148720000000001</v>
      </c>
      <c r="BC14" s="559">
        <v>9.8947120000000002</v>
      </c>
      <c r="BD14" s="559">
        <v>10.59948</v>
      </c>
      <c r="BE14" s="559">
        <v>13.373480000000001</v>
      </c>
      <c r="BF14" s="559">
        <v>14.871790000000001</v>
      </c>
      <c r="BG14" s="559">
        <v>12.89794</v>
      </c>
      <c r="BH14" s="559">
        <v>10.91254</v>
      </c>
      <c r="BI14" s="559">
        <v>11.631030000000001</v>
      </c>
      <c r="BJ14" s="559">
        <v>13.362209999999999</v>
      </c>
      <c r="BK14" s="559">
        <v>14.045310000000001</v>
      </c>
      <c r="BL14" s="559">
        <v>11.281879999999999</v>
      </c>
      <c r="BM14" s="559">
        <v>11.61539</v>
      </c>
      <c r="BN14" s="559">
        <v>10.113440000000001</v>
      </c>
      <c r="BO14" s="559">
        <v>9.9049999999999994</v>
      </c>
      <c r="BP14" s="559">
        <v>10.62645</v>
      </c>
      <c r="BQ14" s="559">
        <v>13.44045</v>
      </c>
      <c r="BR14" s="559">
        <v>14.96499</v>
      </c>
      <c r="BS14" s="559">
        <v>12.962</v>
      </c>
      <c r="BT14" s="559">
        <v>10.97476</v>
      </c>
      <c r="BU14" s="559">
        <v>11.6318</v>
      </c>
      <c r="BV14" s="559">
        <v>13.347300000000001</v>
      </c>
    </row>
    <row r="15" spans="1:74" ht="11.15" customHeight="1" x14ac:dyDescent="0.25">
      <c r="A15" s="86" t="s">
        <v>1059</v>
      </c>
      <c r="B15" s="159" t="s">
        <v>235</v>
      </c>
      <c r="C15" s="558">
        <v>0.47074290000000002</v>
      </c>
      <c r="D15" s="558">
        <v>0.38801957999999998</v>
      </c>
      <c r="E15" s="558">
        <v>0.40154337000000001</v>
      </c>
      <c r="F15" s="558">
        <v>0.37432175000000001</v>
      </c>
      <c r="G15" s="558">
        <v>0.37887750999999997</v>
      </c>
      <c r="H15" s="558">
        <v>0.38765516</v>
      </c>
      <c r="I15" s="558">
        <v>0.38956628999999998</v>
      </c>
      <c r="J15" s="558">
        <v>0.4008043</v>
      </c>
      <c r="K15" s="558">
        <v>0.39551195</v>
      </c>
      <c r="L15" s="558">
        <v>0.43208215</v>
      </c>
      <c r="M15" s="558">
        <v>0.45114546999999999</v>
      </c>
      <c r="N15" s="558">
        <v>0.46788960000000002</v>
      </c>
      <c r="O15" s="558">
        <v>0.45136526999999999</v>
      </c>
      <c r="P15" s="558">
        <v>0.39958183000000003</v>
      </c>
      <c r="Q15" s="558">
        <v>0.42049138000000003</v>
      </c>
      <c r="R15" s="558">
        <v>0.37692170000000003</v>
      </c>
      <c r="S15" s="558">
        <v>0.37766967000000001</v>
      </c>
      <c r="T15" s="558">
        <v>0.37915300000000002</v>
      </c>
      <c r="U15" s="558">
        <v>0.39806685000000003</v>
      </c>
      <c r="V15" s="558">
        <v>0.40468172000000002</v>
      </c>
      <c r="W15" s="558">
        <v>0.38660976000000002</v>
      </c>
      <c r="X15" s="558">
        <v>0.40637965999999998</v>
      </c>
      <c r="Y15" s="558">
        <v>0.43400705000000001</v>
      </c>
      <c r="Z15" s="558">
        <v>0.47406514999999999</v>
      </c>
      <c r="AA15" s="558">
        <v>0.46952568</v>
      </c>
      <c r="AB15" s="558">
        <v>0.38158584000000001</v>
      </c>
      <c r="AC15" s="558">
        <v>0.40301468000000001</v>
      </c>
      <c r="AD15" s="558">
        <v>0.37202742</v>
      </c>
      <c r="AE15" s="558">
        <v>0.37392225000000001</v>
      </c>
      <c r="AF15" s="558">
        <v>0.36298627</v>
      </c>
      <c r="AG15" s="558">
        <v>0.38285708000000002</v>
      </c>
      <c r="AH15" s="558">
        <v>0.39136964000000002</v>
      </c>
      <c r="AI15" s="558">
        <v>0.38372253000000001</v>
      </c>
      <c r="AJ15" s="558">
        <v>0.40760391000000001</v>
      </c>
      <c r="AK15" s="558">
        <v>0.41436029000000002</v>
      </c>
      <c r="AL15" s="558">
        <v>0.45597543000000001</v>
      </c>
      <c r="AM15" s="558">
        <v>0.46200751000000001</v>
      </c>
      <c r="AN15" s="558">
        <v>0.37386788999999998</v>
      </c>
      <c r="AO15" s="558">
        <v>0.41198631000000002</v>
      </c>
      <c r="AP15" s="558">
        <v>0.37883088999999998</v>
      </c>
      <c r="AQ15" s="558">
        <v>0.36231426</v>
      </c>
      <c r="AR15" s="558">
        <v>0.35127193000000001</v>
      </c>
      <c r="AS15" s="558">
        <v>0.37549832</v>
      </c>
      <c r="AT15" s="558">
        <v>0.39028083000000002</v>
      </c>
      <c r="AU15" s="558">
        <v>0.37097968999999997</v>
      </c>
      <c r="AV15" s="558">
        <v>0.39999823000000001</v>
      </c>
      <c r="AW15" s="558">
        <v>0.40971479999999999</v>
      </c>
      <c r="AX15" s="558">
        <v>0.45236595000000002</v>
      </c>
      <c r="AY15" s="559">
        <v>0.46249879999999999</v>
      </c>
      <c r="AZ15" s="559">
        <v>0.38780809999999999</v>
      </c>
      <c r="BA15" s="559">
        <v>0.41269879999999998</v>
      </c>
      <c r="BB15" s="559">
        <v>0.37910490000000002</v>
      </c>
      <c r="BC15" s="559">
        <v>0.36222919999999997</v>
      </c>
      <c r="BD15" s="559">
        <v>0.3505952</v>
      </c>
      <c r="BE15" s="559">
        <v>0.37441059999999998</v>
      </c>
      <c r="BF15" s="559">
        <v>0.38939980000000002</v>
      </c>
      <c r="BG15" s="559">
        <v>0.37097980000000003</v>
      </c>
      <c r="BH15" s="559">
        <v>0.40058250000000001</v>
      </c>
      <c r="BI15" s="559">
        <v>0.41018070000000001</v>
      </c>
      <c r="BJ15" s="559">
        <v>0.45227810000000002</v>
      </c>
      <c r="BK15" s="559">
        <v>0.46148050000000002</v>
      </c>
      <c r="BL15" s="559">
        <v>0.37312699999999999</v>
      </c>
      <c r="BM15" s="559">
        <v>0.41086919999999999</v>
      </c>
      <c r="BN15" s="559">
        <v>0.37713059999999998</v>
      </c>
      <c r="BO15" s="559">
        <v>0.36019499999999999</v>
      </c>
      <c r="BP15" s="559">
        <v>0.34849859999999999</v>
      </c>
      <c r="BQ15" s="559">
        <v>0.37204219999999999</v>
      </c>
      <c r="BR15" s="559">
        <v>0.38686759999999998</v>
      </c>
      <c r="BS15" s="559">
        <v>0.3685351</v>
      </c>
      <c r="BT15" s="559">
        <v>0.39796290000000001</v>
      </c>
      <c r="BU15" s="559">
        <v>0.40754820000000003</v>
      </c>
      <c r="BV15" s="559">
        <v>0.44945239999999997</v>
      </c>
    </row>
    <row r="16" spans="1:74" ht="11.15" customHeight="1" x14ac:dyDescent="0.25">
      <c r="A16" s="86" t="s">
        <v>1060</v>
      </c>
      <c r="B16" s="159" t="s">
        <v>421</v>
      </c>
      <c r="C16" s="558">
        <v>124.44221134999999</v>
      </c>
      <c r="D16" s="558">
        <v>112.12288192</v>
      </c>
      <c r="E16" s="558">
        <v>104.25494275</v>
      </c>
      <c r="F16" s="558">
        <v>97.759203060000004</v>
      </c>
      <c r="G16" s="558">
        <v>105.68094311</v>
      </c>
      <c r="H16" s="558">
        <v>131.53805062999999</v>
      </c>
      <c r="I16" s="558">
        <v>167.10814163000001</v>
      </c>
      <c r="J16" s="558">
        <v>158.93914744</v>
      </c>
      <c r="K16" s="558">
        <v>127.82389320999999</v>
      </c>
      <c r="L16" s="558">
        <v>105.51393613</v>
      </c>
      <c r="M16" s="558">
        <v>99.660936559999996</v>
      </c>
      <c r="N16" s="558">
        <v>129.76075834</v>
      </c>
      <c r="O16" s="558">
        <v>136.68235149</v>
      </c>
      <c r="P16" s="558">
        <v>126.54955735999999</v>
      </c>
      <c r="Q16" s="558">
        <v>114.37398007</v>
      </c>
      <c r="R16" s="558">
        <v>93.890880019999997</v>
      </c>
      <c r="S16" s="558">
        <v>101.16029415</v>
      </c>
      <c r="T16" s="558">
        <v>132.15348567000001</v>
      </c>
      <c r="U16" s="558">
        <v>154.49457176000001</v>
      </c>
      <c r="V16" s="558">
        <v>157.79177211000001</v>
      </c>
      <c r="W16" s="558">
        <v>131.11130374000001</v>
      </c>
      <c r="X16" s="558">
        <v>103.99221442</v>
      </c>
      <c r="Y16" s="558">
        <v>100.59096642</v>
      </c>
      <c r="Z16" s="558">
        <v>117.69550511</v>
      </c>
      <c r="AA16" s="558">
        <v>140.50406917999999</v>
      </c>
      <c r="AB16" s="558">
        <v>125.34230287</v>
      </c>
      <c r="AC16" s="558">
        <v>111.43858992</v>
      </c>
      <c r="AD16" s="558">
        <v>97.431844069999997</v>
      </c>
      <c r="AE16" s="558">
        <v>110.07073411</v>
      </c>
      <c r="AF16" s="558">
        <v>136.31028785999999</v>
      </c>
      <c r="AG16" s="558">
        <v>164.27657787999999</v>
      </c>
      <c r="AH16" s="558">
        <v>160.27146691999999</v>
      </c>
      <c r="AI16" s="558">
        <v>129.24131835</v>
      </c>
      <c r="AJ16" s="558">
        <v>99.792191209999999</v>
      </c>
      <c r="AK16" s="558">
        <v>103.15207773</v>
      </c>
      <c r="AL16" s="558">
        <v>131.40170252999999</v>
      </c>
      <c r="AM16" s="558">
        <v>132.05018153</v>
      </c>
      <c r="AN16" s="558">
        <v>112.53757905000001</v>
      </c>
      <c r="AO16" s="558">
        <v>110.78362592000001</v>
      </c>
      <c r="AP16" s="558">
        <v>96.535586609999996</v>
      </c>
      <c r="AQ16" s="558">
        <v>100.47172073</v>
      </c>
      <c r="AR16" s="558">
        <v>121.55968521</v>
      </c>
      <c r="AS16" s="558">
        <v>160.07969428999999</v>
      </c>
      <c r="AT16" s="558">
        <v>162.03507786</v>
      </c>
      <c r="AU16" s="558">
        <v>133.10918917000001</v>
      </c>
      <c r="AV16" s="558">
        <v>103.48107668</v>
      </c>
      <c r="AW16" s="558">
        <v>102.91620268</v>
      </c>
      <c r="AX16" s="558">
        <v>125.24156588</v>
      </c>
      <c r="AY16" s="559">
        <v>139.61490000000001</v>
      </c>
      <c r="AZ16" s="559">
        <v>126.586</v>
      </c>
      <c r="BA16" s="559">
        <v>113.0034</v>
      </c>
      <c r="BB16" s="559">
        <v>97.798749999999998</v>
      </c>
      <c r="BC16" s="559">
        <v>104.7758</v>
      </c>
      <c r="BD16" s="559">
        <v>132.78049999999999</v>
      </c>
      <c r="BE16" s="559">
        <v>169.00239999999999</v>
      </c>
      <c r="BF16" s="559">
        <v>167.17349999999999</v>
      </c>
      <c r="BG16" s="559">
        <v>135.80510000000001</v>
      </c>
      <c r="BH16" s="559">
        <v>106.52370000000001</v>
      </c>
      <c r="BI16" s="559">
        <v>104.491</v>
      </c>
      <c r="BJ16" s="559">
        <v>131.13890000000001</v>
      </c>
      <c r="BK16" s="559">
        <v>140.9546</v>
      </c>
      <c r="BL16" s="559">
        <v>121.9027</v>
      </c>
      <c r="BM16" s="559">
        <v>113.6592</v>
      </c>
      <c r="BN16" s="559">
        <v>98.283990000000003</v>
      </c>
      <c r="BO16" s="559">
        <v>105.37439999999999</v>
      </c>
      <c r="BP16" s="559">
        <v>133.62700000000001</v>
      </c>
      <c r="BQ16" s="559">
        <v>170.16970000000001</v>
      </c>
      <c r="BR16" s="559">
        <v>168.3159</v>
      </c>
      <c r="BS16" s="559">
        <v>136.5463</v>
      </c>
      <c r="BT16" s="559">
        <v>106.9623</v>
      </c>
      <c r="BU16" s="559">
        <v>104.69589999999999</v>
      </c>
      <c r="BV16" s="559">
        <v>131.24170000000001</v>
      </c>
    </row>
    <row r="17" spans="1:74" ht="11.15" customHeight="1" x14ac:dyDescent="0.25">
      <c r="A17" s="86"/>
      <c r="B17" s="88" t="s">
        <v>7</v>
      </c>
      <c r="C17" s="560"/>
      <c r="D17" s="560"/>
      <c r="E17" s="560"/>
      <c r="F17" s="560"/>
      <c r="G17" s="560"/>
      <c r="H17" s="560"/>
      <c r="I17" s="560"/>
      <c r="J17" s="560"/>
      <c r="K17" s="560"/>
      <c r="L17" s="560"/>
      <c r="M17" s="560"/>
      <c r="N17" s="560"/>
      <c r="O17" s="560"/>
      <c r="P17" s="560"/>
      <c r="Q17" s="560"/>
      <c r="R17" s="560"/>
      <c r="S17" s="560"/>
      <c r="T17" s="560"/>
      <c r="U17" s="560"/>
      <c r="V17" s="560"/>
      <c r="W17" s="560"/>
      <c r="X17" s="560"/>
      <c r="Y17" s="560"/>
      <c r="Z17" s="560"/>
      <c r="AA17" s="560"/>
      <c r="AB17" s="560"/>
      <c r="AC17" s="560"/>
      <c r="AD17" s="560"/>
      <c r="AE17" s="560"/>
      <c r="AF17" s="560"/>
      <c r="AG17" s="560"/>
      <c r="AH17" s="560"/>
      <c r="AI17" s="560"/>
      <c r="AJ17" s="560"/>
      <c r="AK17" s="560"/>
      <c r="AL17" s="560"/>
      <c r="AM17" s="560"/>
      <c r="AN17" s="560"/>
      <c r="AO17" s="560"/>
      <c r="AP17" s="560"/>
      <c r="AQ17" s="560"/>
      <c r="AR17" s="560"/>
      <c r="AS17" s="560"/>
      <c r="AT17" s="560"/>
      <c r="AU17" s="560"/>
      <c r="AV17" s="560"/>
      <c r="AW17" s="560"/>
      <c r="AX17" s="560"/>
      <c r="AY17" s="561"/>
      <c r="AZ17" s="561"/>
      <c r="BA17" s="561"/>
      <c r="BB17" s="561"/>
      <c r="BC17" s="561"/>
      <c r="BD17" s="561"/>
      <c r="BE17" s="561"/>
      <c r="BF17" s="561"/>
      <c r="BG17" s="561"/>
      <c r="BH17" s="561"/>
      <c r="BI17" s="561"/>
      <c r="BJ17" s="561"/>
      <c r="BK17" s="561"/>
      <c r="BL17" s="561"/>
      <c r="BM17" s="561"/>
      <c r="BN17" s="561"/>
      <c r="BO17" s="561"/>
      <c r="BP17" s="561"/>
      <c r="BQ17" s="561"/>
      <c r="BR17" s="561"/>
      <c r="BS17" s="561"/>
      <c r="BT17" s="561"/>
      <c r="BU17" s="561"/>
      <c r="BV17" s="561"/>
    </row>
    <row r="18" spans="1:74" ht="11.15" customHeight="1" x14ac:dyDescent="0.25">
      <c r="A18" s="86" t="s">
        <v>1061</v>
      </c>
      <c r="B18" s="159" t="s">
        <v>413</v>
      </c>
      <c r="C18" s="558">
        <v>4.2879406299999996</v>
      </c>
      <c r="D18" s="558">
        <v>4.0538865199999998</v>
      </c>
      <c r="E18" s="558">
        <v>3.9435764</v>
      </c>
      <c r="F18" s="558">
        <v>3.299912</v>
      </c>
      <c r="G18" s="558">
        <v>3.4220077899999999</v>
      </c>
      <c r="H18" s="558">
        <v>3.8514255999999998</v>
      </c>
      <c r="I18" s="558">
        <v>4.5893920499999998</v>
      </c>
      <c r="J18" s="558">
        <v>4.4931371499999999</v>
      </c>
      <c r="K18" s="558">
        <v>4.1297577900000002</v>
      </c>
      <c r="L18" s="558">
        <v>3.8048276699999999</v>
      </c>
      <c r="M18" s="558">
        <v>3.6033466399999998</v>
      </c>
      <c r="N18" s="558">
        <v>3.9895478500000001</v>
      </c>
      <c r="O18" s="558">
        <v>4.0876912000000001</v>
      </c>
      <c r="P18" s="558">
        <v>3.8837538199999999</v>
      </c>
      <c r="Q18" s="558">
        <v>3.8713896700000001</v>
      </c>
      <c r="R18" s="558">
        <v>3.7017799500000002</v>
      </c>
      <c r="S18" s="558">
        <v>3.7071993999999999</v>
      </c>
      <c r="T18" s="558">
        <v>4.4645183900000003</v>
      </c>
      <c r="U18" s="558">
        <v>4.4174577800000003</v>
      </c>
      <c r="V18" s="558">
        <v>4.9411434999999999</v>
      </c>
      <c r="W18" s="558">
        <v>4.30976318</v>
      </c>
      <c r="X18" s="558">
        <v>3.9197973400000001</v>
      </c>
      <c r="Y18" s="558">
        <v>3.86895451</v>
      </c>
      <c r="Z18" s="558">
        <v>3.8874012599999999</v>
      </c>
      <c r="AA18" s="558">
        <v>4.2499365500000001</v>
      </c>
      <c r="AB18" s="558">
        <v>3.9385332399999999</v>
      </c>
      <c r="AC18" s="558">
        <v>4.0039252400000001</v>
      </c>
      <c r="AD18" s="558">
        <v>3.8586631599999999</v>
      </c>
      <c r="AE18" s="558">
        <v>3.9693971499999998</v>
      </c>
      <c r="AF18" s="558">
        <v>4.1127910700000001</v>
      </c>
      <c r="AG18" s="558">
        <v>4.8572644900000004</v>
      </c>
      <c r="AH18" s="558">
        <v>4.8486880299999999</v>
      </c>
      <c r="AI18" s="558">
        <v>4.3000298099999998</v>
      </c>
      <c r="AJ18" s="558">
        <v>3.89329371</v>
      </c>
      <c r="AK18" s="558">
        <v>3.8279694599999998</v>
      </c>
      <c r="AL18" s="558">
        <v>4.0850220999999998</v>
      </c>
      <c r="AM18" s="558">
        <v>4.0451616599999998</v>
      </c>
      <c r="AN18" s="558">
        <v>3.8478782300000001</v>
      </c>
      <c r="AO18" s="558">
        <v>3.9907438700000002</v>
      </c>
      <c r="AP18" s="558">
        <v>3.6404593200000002</v>
      </c>
      <c r="AQ18" s="558">
        <v>3.8543898400000001</v>
      </c>
      <c r="AR18" s="558">
        <v>4.0324939200000003</v>
      </c>
      <c r="AS18" s="558">
        <v>4.8141893299999996</v>
      </c>
      <c r="AT18" s="558">
        <v>4.4650492799999997</v>
      </c>
      <c r="AU18" s="558">
        <v>4.3180314299999996</v>
      </c>
      <c r="AV18" s="558">
        <v>3.98430588</v>
      </c>
      <c r="AW18" s="558">
        <v>3.8724957862</v>
      </c>
      <c r="AX18" s="558">
        <v>4.0515605535999999</v>
      </c>
      <c r="AY18" s="559">
        <v>4.111383</v>
      </c>
      <c r="AZ18" s="559">
        <v>4.0041079999999996</v>
      </c>
      <c r="BA18" s="559">
        <v>3.9766499999999998</v>
      </c>
      <c r="BB18" s="559">
        <v>3.643526</v>
      </c>
      <c r="BC18" s="559">
        <v>3.844049</v>
      </c>
      <c r="BD18" s="559">
        <v>4.1125049999999996</v>
      </c>
      <c r="BE18" s="559">
        <v>4.7276259999999999</v>
      </c>
      <c r="BF18" s="559">
        <v>4.6643119999999998</v>
      </c>
      <c r="BG18" s="559">
        <v>4.2740809999999998</v>
      </c>
      <c r="BH18" s="559">
        <v>3.9846119999999998</v>
      </c>
      <c r="BI18" s="559">
        <v>3.8047970000000002</v>
      </c>
      <c r="BJ18" s="559">
        <v>4.0325530000000001</v>
      </c>
      <c r="BK18" s="559">
        <v>4.0696339999999998</v>
      </c>
      <c r="BL18" s="559">
        <v>3.8215189999999999</v>
      </c>
      <c r="BM18" s="559">
        <v>3.9314659999999999</v>
      </c>
      <c r="BN18" s="559">
        <v>3.6020910000000002</v>
      </c>
      <c r="BO18" s="559">
        <v>3.8004159999999998</v>
      </c>
      <c r="BP18" s="559">
        <v>4.0680680000000002</v>
      </c>
      <c r="BQ18" s="559">
        <v>4.6826920000000003</v>
      </c>
      <c r="BR18" s="559">
        <v>4.6184250000000002</v>
      </c>
      <c r="BS18" s="559">
        <v>4.225975</v>
      </c>
      <c r="BT18" s="559">
        <v>3.9368110000000001</v>
      </c>
      <c r="BU18" s="559">
        <v>3.7584499999999998</v>
      </c>
      <c r="BV18" s="559">
        <v>3.9830800000000002</v>
      </c>
    </row>
    <row r="19" spans="1:74" ht="11.15" customHeight="1" x14ac:dyDescent="0.25">
      <c r="A19" s="86" t="s">
        <v>1062</v>
      </c>
      <c r="B19" s="148" t="s">
        <v>443</v>
      </c>
      <c r="C19" s="558">
        <v>12.5714557</v>
      </c>
      <c r="D19" s="558">
        <v>11.990809909999999</v>
      </c>
      <c r="E19" s="558">
        <v>11.472205840000001</v>
      </c>
      <c r="F19" s="558">
        <v>10.018060699999999</v>
      </c>
      <c r="G19" s="558">
        <v>9.6777599900000002</v>
      </c>
      <c r="H19" s="558">
        <v>11.500175219999999</v>
      </c>
      <c r="I19" s="558">
        <v>13.68811775</v>
      </c>
      <c r="J19" s="558">
        <v>13.296836770000001</v>
      </c>
      <c r="K19" s="558">
        <v>12.10458232</v>
      </c>
      <c r="L19" s="558">
        <v>10.937414220000001</v>
      </c>
      <c r="M19" s="558">
        <v>10.61357319</v>
      </c>
      <c r="N19" s="558">
        <v>11.814448390000001</v>
      </c>
      <c r="O19" s="558">
        <v>11.64902667</v>
      </c>
      <c r="P19" s="558">
        <v>11.873935850000001</v>
      </c>
      <c r="Q19" s="558">
        <v>11.393286509999999</v>
      </c>
      <c r="R19" s="558">
        <v>10.552676310000001</v>
      </c>
      <c r="S19" s="558">
        <v>10.726708520000001</v>
      </c>
      <c r="T19" s="558">
        <v>12.24735912</v>
      </c>
      <c r="U19" s="558">
        <v>13.713732</v>
      </c>
      <c r="V19" s="558">
        <v>13.90301139</v>
      </c>
      <c r="W19" s="558">
        <v>12.43254984</v>
      </c>
      <c r="X19" s="558">
        <v>11.68175606</v>
      </c>
      <c r="Y19" s="558">
        <v>11.15797446</v>
      </c>
      <c r="Z19" s="558">
        <v>11.71382449</v>
      </c>
      <c r="AA19" s="558">
        <v>12.748852080000001</v>
      </c>
      <c r="AB19" s="558">
        <v>11.69556841</v>
      </c>
      <c r="AC19" s="558">
        <v>12.02656999</v>
      </c>
      <c r="AD19" s="558">
        <v>11.063787339999999</v>
      </c>
      <c r="AE19" s="558">
        <v>11.28253677</v>
      </c>
      <c r="AF19" s="558">
        <v>12.25114932</v>
      </c>
      <c r="AG19" s="558">
        <v>13.68770224</v>
      </c>
      <c r="AH19" s="558">
        <v>14.49793154</v>
      </c>
      <c r="AI19" s="558">
        <v>12.67049688</v>
      </c>
      <c r="AJ19" s="558">
        <v>11.510772920000001</v>
      </c>
      <c r="AK19" s="558">
        <v>10.955641760000001</v>
      </c>
      <c r="AL19" s="558">
        <v>12.407663790000001</v>
      </c>
      <c r="AM19" s="558">
        <v>12.02428995</v>
      </c>
      <c r="AN19" s="558">
        <v>11.19876341</v>
      </c>
      <c r="AO19" s="558">
        <v>11.79315212</v>
      </c>
      <c r="AP19" s="558">
        <v>10.703879049999999</v>
      </c>
      <c r="AQ19" s="558">
        <v>10.875657520000001</v>
      </c>
      <c r="AR19" s="558">
        <v>11.56961664</v>
      </c>
      <c r="AS19" s="558">
        <v>13.65244599</v>
      </c>
      <c r="AT19" s="558">
        <v>13.491561340000001</v>
      </c>
      <c r="AU19" s="558">
        <v>12.556966170000001</v>
      </c>
      <c r="AV19" s="558">
        <v>11.758434960000001</v>
      </c>
      <c r="AW19" s="558">
        <v>11.072646284999999</v>
      </c>
      <c r="AX19" s="558">
        <v>12.100599081</v>
      </c>
      <c r="AY19" s="559">
        <v>12.100149999999999</v>
      </c>
      <c r="AZ19" s="559">
        <v>11.644500000000001</v>
      </c>
      <c r="BA19" s="559">
        <v>11.714449999999999</v>
      </c>
      <c r="BB19" s="559">
        <v>10.68727</v>
      </c>
      <c r="BC19" s="559">
        <v>10.8962</v>
      </c>
      <c r="BD19" s="559">
        <v>11.92116</v>
      </c>
      <c r="BE19" s="559">
        <v>13.90554</v>
      </c>
      <c r="BF19" s="559">
        <v>13.925240000000001</v>
      </c>
      <c r="BG19" s="559">
        <v>12.76646</v>
      </c>
      <c r="BH19" s="559">
        <v>11.78037</v>
      </c>
      <c r="BI19" s="559">
        <v>10.987030000000001</v>
      </c>
      <c r="BJ19" s="559">
        <v>12.098610000000001</v>
      </c>
      <c r="BK19" s="559">
        <v>12.059279999999999</v>
      </c>
      <c r="BL19" s="559">
        <v>11.196669999999999</v>
      </c>
      <c r="BM19" s="559">
        <v>11.67151</v>
      </c>
      <c r="BN19" s="559">
        <v>10.653930000000001</v>
      </c>
      <c r="BO19" s="559">
        <v>10.866</v>
      </c>
      <c r="BP19" s="559">
        <v>11.89588</v>
      </c>
      <c r="BQ19" s="559">
        <v>13.89077</v>
      </c>
      <c r="BR19" s="559">
        <v>13.904439999999999</v>
      </c>
      <c r="BS19" s="559">
        <v>12.73912</v>
      </c>
      <c r="BT19" s="559">
        <v>11.740629999999999</v>
      </c>
      <c r="BU19" s="559">
        <v>10.93783</v>
      </c>
      <c r="BV19" s="559">
        <v>12.03157</v>
      </c>
    </row>
    <row r="20" spans="1:74" ht="11.15" customHeight="1" x14ac:dyDescent="0.25">
      <c r="A20" s="86" t="s">
        <v>1063</v>
      </c>
      <c r="B20" s="159" t="s">
        <v>414</v>
      </c>
      <c r="C20" s="558">
        <v>14.915739950000001</v>
      </c>
      <c r="D20" s="558">
        <v>14.30168918</v>
      </c>
      <c r="E20" s="558">
        <v>13.6481297</v>
      </c>
      <c r="F20" s="558">
        <v>11.457210699999999</v>
      </c>
      <c r="G20" s="558">
        <v>12.33817191</v>
      </c>
      <c r="H20" s="558">
        <v>14.28868958</v>
      </c>
      <c r="I20" s="558">
        <v>16.77511342</v>
      </c>
      <c r="J20" s="558">
        <v>16.117094959999999</v>
      </c>
      <c r="K20" s="558">
        <v>14.07101465</v>
      </c>
      <c r="L20" s="558">
        <v>13.7258364</v>
      </c>
      <c r="M20" s="558">
        <v>12.899426719999999</v>
      </c>
      <c r="N20" s="558">
        <v>14.07617494</v>
      </c>
      <c r="O20" s="558">
        <v>14.194646949999999</v>
      </c>
      <c r="P20" s="558">
        <v>13.76898418</v>
      </c>
      <c r="Q20" s="558">
        <v>13.773177370000001</v>
      </c>
      <c r="R20" s="558">
        <v>12.87720167</v>
      </c>
      <c r="S20" s="558">
        <v>13.74968937</v>
      </c>
      <c r="T20" s="558">
        <v>15.533382980000001</v>
      </c>
      <c r="U20" s="558">
        <v>16.60606786</v>
      </c>
      <c r="V20" s="558">
        <v>17.276275909999999</v>
      </c>
      <c r="W20" s="558">
        <v>15.092893910000001</v>
      </c>
      <c r="X20" s="558">
        <v>14.41137681</v>
      </c>
      <c r="Y20" s="558">
        <v>13.540112369999999</v>
      </c>
      <c r="Z20" s="558">
        <v>14.12766263</v>
      </c>
      <c r="AA20" s="558">
        <v>15.23946611</v>
      </c>
      <c r="AB20" s="558">
        <v>13.688683640000001</v>
      </c>
      <c r="AC20" s="558">
        <v>14.384191810000001</v>
      </c>
      <c r="AD20" s="558">
        <v>13.035328890000001</v>
      </c>
      <c r="AE20" s="558">
        <v>14.257530709999999</v>
      </c>
      <c r="AF20" s="558">
        <v>15.62229378</v>
      </c>
      <c r="AG20" s="558">
        <v>16.746942359999998</v>
      </c>
      <c r="AH20" s="558">
        <v>16.924775780000001</v>
      </c>
      <c r="AI20" s="558">
        <v>15.13689007</v>
      </c>
      <c r="AJ20" s="558">
        <v>13.78666641</v>
      </c>
      <c r="AK20" s="558">
        <v>13.680743319999999</v>
      </c>
      <c r="AL20" s="558">
        <v>14.741924040000001</v>
      </c>
      <c r="AM20" s="558">
        <v>14.61911555</v>
      </c>
      <c r="AN20" s="558">
        <v>13.32665525</v>
      </c>
      <c r="AO20" s="558">
        <v>14.41625739</v>
      </c>
      <c r="AP20" s="558">
        <v>12.998869900000001</v>
      </c>
      <c r="AQ20" s="558">
        <v>14.013819809999999</v>
      </c>
      <c r="AR20" s="558">
        <v>14.91701673</v>
      </c>
      <c r="AS20" s="558">
        <v>16.66680165</v>
      </c>
      <c r="AT20" s="558">
        <v>16.474075899999999</v>
      </c>
      <c r="AU20" s="558">
        <v>14.893687890000001</v>
      </c>
      <c r="AV20" s="558">
        <v>14.430520599999999</v>
      </c>
      <c r="AW20" s="558">
        <v>13.624048554</v>
      </c>
      <c r="AX20" s="558">
        <v>14.169213397</v>
      </c>
      <c r="AY20" s="559">
        <v>14.856629999999999</v>
      </c>
      <c r="AZ20" s="559">
        <v>13.930910000000001</v>
      </c>
      <c r="BA20" s="559">
        <v>14.326689999999999</v>
      </c>
      <c r="BB20" s="559">
        <v>12.977</v>
      </c>
      <c r="BC20" s="559">
        <v>14.080970000000001</v>
      </c>
      <c r="BD20" s="559">
        <v>15.33095</v>
      </c>
      <c r="BE20" s="559">
        <v>17.096969999999999</v>
      </c>
      <c r="BF20" s="559">
        <v>16.999669999999998</v>
      </c>
      <c r="BG20" s="559">
        <v>14.8871</v>
      </c>
      <c r="BH20" s="559">
        <v>14.413539999999999</v>
      </c>
      <c r="BI20" s="559">
        <v>13.54438</v>
      </c>
      <c r="BJ20" s="559">
        <v>14.38804</v>
      </c>
      <c r="BK20" s="559">
        <v>14.82095</v>
      </c>
      <c r="BL20" s="559">
        <v>13.381970000000001</v>
      </c>
      <c r="BM20" s="559">
        <v>14.2529</v>
      </c>
      <c r="BN20" s="559">
        <v>12.91343</v>
      </c>
      <c r="BO20" s="559">
        <v>14.01751</v>
      </c>
      <c r="BP20" s="559">
        <v>15.27266</v>
      </c>
      <c r="BQ20" s="559">
        <v>17.046700000000001</v>
      </c>
      <c r="BR20" s="559">
        <v>16.948049999999999</v>
      </c>
      <c r="BS20" s="559">
        <v>14.833780000000001</v>
      </c>
      <c r="BT20" s="559">
        <v>14.352729999999999</v>
      </c>
      <c r="BU20" s="559">
        <v>13.483140000000001</v>
      </c>
      <c r="BV20" s="559">
        <v>14.31856</v>
      </c>
    </row>
    <row r="21" spans="1:74" ht="11.15" customHeight="1" x14ac:dyDescent="0.25">
      <c r="A21" s="86" t="s">
        <v>1064</v>
      </c>
      <c r="B21" s="159" t="s">
        <v>415</v>
      </c>
      <c r="C21" s="558">
        <v>8.6604161400000006</v>
      </c>
      <c r="D21" s="558">
        <v>8.2072324900000009</v>
      </c>
      <c r="E21" s="558">
        <v>7.9253367800000003</v>
      </c>
      <c r="F21" s="558">
        <v>6.7122381000000004</v>
      </c>
      <c r="G21" s="558">
        <v>6.76510386</v>
      </c>
      <c r="H21" s="558">
        <v>8.2176273799999997</v>
      </c>
      <c r="I21" s="558">
        <v>9.2882745999999994</v>
      </c>
      <c r="J21" s="558">
        <v>9.1206965899999997</v>
      </c>
      <c r="K21" s="558">
        <v>7.99688058</v>
      </c>
      <c r="L21" s="558">
        <v>7.8674244199999999</v>
      </c>
      <c r="M21" s="558">
        <v>7.46868599</v>
      </c>
      <c r="N21" s="558">
        <v>8.1052781599999992</v>
      </c>
      <c r="O21" s="558">
        <v>8.0955605899999998</v>
      </c>
      <c r="P21" s="558">
        <v>8.1999971499999997</v>
      </c>
      <c r="Q21" s="558">
        <v>7.7826394399999996</v>
      </c>
      <c r="R21" s="558">
        <v>7.2418826100000002</v>
      </c>
      <c r="S21" s="558">
        <v>7.6348492200000004</v>
      </c>
      <c r="T21" s="558">
        <v>8.8419346799999996</v>
      </c>
      <c r="U21" s="558">
        <v>9.4009085199999998</v>
      </c>
      <c r="V21" s="558">
        <v>9.6243798999999992</v>
      </c>
      <c r="W21" s="558">
        <v>8.5814467499999996</v>
      </c>
      <c r="X21" s="558">
        <v>8.1175325899999997</v>
      </c>
      <c r="Y21" s="558">
        <v>7.7465175000000004</v>
      </c>
      <c r="Z21" s="558">
        <v>8.1649260899999998</v>
      </c>
      <c r="AA21" s="558">
        <v>8.8379906699999999</v>
      </c>
      <c r="AB21" s="558">
        <v>8.1057179099999992</v>
      </c>
      <c r="AC21" s="558">
        <v>8.2918882000000007</v>
      </c>
      <c r="AD21" s="558">
        <v>7.6794295799999999</v>
      </c>
      <c r="AE21" s="558">
        <v>8.1904715299999999</v>
      </c>
      <c r="AF21" s="558">
        <v>8.9129418600000001</v>
      </c>
      <c r="AG21" s="558">
        <v>9.7156642299999998</v>
      </c>
      <c r="AH21" s="558">
        <v>9.7325975400000004</v>
      </c>
      <c r="AI21" s="558">
        <v>9.1347421999999998</v>
      </c>
      <c r="AJ21" s="558">
        <v>8.0692033399999996</v>
      </c>
      <c r="AK21" s="558">
        <v>8.10395486</v>
      </c>
      <c r="AL21" s="558">
        <v>8.7632351100000001</v>
      </c>
      <c r="AM21" s="558">
        <v>8.9515323299999991</v>
      </c>
      <c r="AN21" s="558">
        <v>7.9028014999999998</v>
      </c>
      <c r="AO21" s="558">
        <v>8.4029154699999999</v>
      </c>
      <c r="AP21" s="558">
        <v>7.7192215900000001</v>
      </c>
      <c r="AQ21" s="558">
        <v>8.2953397899999999</v>
      </c>
      <c r="AR21" s="558">
        <v>9.1064111899999993</v>
      </c>
      <c r="AS21" s="558">
        <v>9.6163459099999997</v>
      </c>
      <c r="AT21" s="558">
        <v>9.9791137200000009</v>
      </c>
      <c r="AU21" s="558">
        <v>8.9782485800000007</v>
      </c>
      <c r="AV21" s="558">
        <v>8.3783592799999997</v>
      </c>
      <c r="AW21" s="558">
        <v>8.1753196354999993</v>
      </c>
      <c r="AX21" s="558">
        <v>8.5819356032999998</v>
      </c>
      <c r="AY21" s="559">
        <v>9.1674799999999994</v>
      </c>
      <c r="AZ21" s="559">
        <v>8.3056000000000001</v>
      </c>
      <c r="BA21" s="559">
        <v>8.3516300000000001</v>
      </c>
      <c r="BB21" s="559">
        <v>7.749409</v>
      </c>
      <c r="BC21" s="559">
        <v>8.3149999999999995</v>
      </c>
      <c r="BD21" s="559">
        <v>9.1301109999999994</v>
      </c>
      <c r="BE21" s="559">
        <v>10.036339999999999</v>
      </c>
      <c r="BF21" s="559">
        <v>10.074719999999999</v>
      </c>
      <c r="BG21" s="559">
        <v>8.8569849999999999</v>
      </c>
      <c r="BH21" s="559">
        <v>8.4368259999999999</v>
      </c>
      <c r="BI21" s="559">
        <v>8.2516219999999993</v>
      </c>
      <c r="BJ21" s="559">
        <v>8.8876430000000006</v>
      </c>
      <c r="BK21" s="559">
        <v>9.2341029999999993</v>
      </c>
      <c r="BL21" s="559">
        <v>8.0386430000000004</v>
      </c>
      <c r="BM21" s="559">
        <v>8.3640469999999993</v>
      </c>
      <c r="BN21" s="559">
        <v>7.7515229999999997</v>
      </c>
      <c r="BO21" s="559">
        <v>8.3114039999999996</v>
      </c>
      <c r="BP21" s="559">
        <v>9.1294360000000001</v>
      </c>
      <c r="BQ21" s="559">
        <v>10.03858</v>
      </c>
      <c r="BR21" s="559">
        <v>10.076840000000001</v>
      </c>
      <c r="BS21" s="559">
        <v>8.8508259999999996</v>
      </c>
      <c r="BT21" s="559">
        <v>8.4278030000000008</v>
      </c>
      <c r="BU21" s="559">
        <v>8.2496360000000006</v>
      </c>
      <c r="BV21" s="559">
        <v>8.8883279999999996</v>
      </c>
    </row>
    <row r="22" spans="1:74" ht="11.15" customHeight="1" x14ac:dyDescent="0.25">
      <c r="A22" s="86" t="s">
        <v>1065</v>
      </c>
      <c r="B22" s="159" t="s">
        <v>416</v>
      </c>
      <c r="C22" s="558">
        <v>24.945068330000002</v>
      </c>
      <c r="D22" s="558">
        <v>23.490674030000001</v>
      </c>
      <c r="E22" s="558">
        <v>23.94998511</v>
      </c>
      <c r="F22" s="558">
        <v>21.551877409999999</v>
      </c>
      <c r="G22" s="558">
        <v>22.72610431</v>
      </c>
      <c r="H22" s="558">
        <v>25.960022210000002</v>
      </c>
      <c r="I22" s="558">
        <v>30.07686781</v>
      </c>
      <c r="J22" s="558">
        <v>29.19860985</v>
      </c>
      <c r="K22" s="558">
        <v>26.79907369</v>
      </c>
      <c r="L22" s="558">
        <v>25.512225369999999</v>
      </c>
      <c r="M22" s="558">
        <v>23.524370999999999</v>
      </c>
      <c r="N22" s="558">
        <v>23.631419910000002</v>
      </c>
      <c r="O22" s="558">
        <v>24.56798388</v>
      </c>
      <c r="P22" s="558">
        <v>22.789525430000001</v>
      </c>
      <c r="Q22" s="558">
        <v>23.452647150000001</v>
      </c>
      <c r="R22" s="558">
        <v>23.80185195</v>
      </c>
      <c r="S22" s="558">
        <v>25.60128508</v>
      </c>
      <c r="T22" s="558">
        <v>27.93244657</v>
      </c>
      <c r="U22" s="558">
        <v>30.463320320000001</v>
      </c>
      <c r="V22" s="558">
        <v>31.120992909999998</v>
      </c>
      <c r="W22" s="558">
        <v>28.04278313</v>
      </c>
      <c r="X22" s="558">
        <v>26.689851010000002</v>
      </c>
      <c r="Y22" s="558">
        <v>24.11700497</v>
      </c>
      <c r="Z22" s="558">
        <v>24.548862679999999</v>
      </c>
      <c r="AA22" s="558">
        <v>27.068993590000002</v>
      </c>
      <c r="AB22" s="558">
        <v>24.234512039999998</v>
      </c>
      <c r="AC22" s="558">
        <v>25.104618689999999</v>
      </c>
      <c r="AD22" s="558">
        <v>25.3111532</v>
      </c>
      <c r="AE22" s="558">
        <v>28.54665284</v>
      </c>
      <c r="AF22" s="558">
        <v>29.766604770000001</v>
      </c>
      <c r="AG22" s="558">
        <v>32.971963119999998</v>
      </c>
      <c r="AH22" s="558">
        <v>32.334532979999999</v>
      </c>
      <c r="AI22" s="558">
        <v>29.36825279</v>
      </c>
      <c r="AJ22" s="558">
        <v>26.626436089999999</v>
      </c>
      <c r="AK22" s="558">
        <v>26.428519810000001</v>
      </c>
      <c r="AL22" s="558">
        <v>27.045388079999999</v>
      </c>
      <c r="AM22" s="558">
        <v>25.035997609999999</v>
      </c>
      <c r="AN22" s="558">
        <v>23.69439345</v>
      </c>
      <c r="AO22" s="558">
        <v>26.637303339999999</v>
      </c>
      <c r="AP22" s="558">
        <v>25.14061731</v>
      </c>
      <c r="AQ22" s="558">
        <v>27.62042808</v>
      </c>
      <c r="AR22" s="558">
        <v>28.89936621</v>
      </c>
      <c r="AS22" s="558">
        <v>32.959654129999997</v>
      </c>
      <c r="AT22" s="558">
        <v>33.208390260000002</v>
      </c>
      <c r="AU22" s="558">
        <v>30.066362869999999</v>
      </c>
      <c r="AV22" s="558">
        <v>27.875201820000001</v>
      </c>
      <c r="AW22" s="558">
        <v>26.455978556000002</v>
      </c>
      <c r="AX22" s="558">
        <v>26.646000188999999</v>
      </c>
      <c r="AY22" s="559">
        <v>26.274519999999999</v>
      </c>
      <c r="AZ22" s="559">
        <v>25.204070000000002</v>
      </c>
      <c r="BA22" s="559">
        <v>26.768940000000001</v>
      </c>
      <c r="BB22" s="559">
        <v>25.2682</v>
      </c>
      <c r="BC22" s="559">
        <v>28.518229999999999</v>
      </c>
      <c r="BD22" s="559">
        <v>30.6996</v>
      </c>
      <c r="BE22" s="559">
        <v>33.489019999999996</v>
      </c>
      <c r="BF22" s="559">
        <v>33.489829999999998</v>
      </c>
      <c r="BG22" s="559">
        <v>30.587150000000001</v>
      </c>
      <c r="BH22" s="559">
        <v>28.230879999999999</v>
      </c>
      <c r="BI22" s="559">
        <v>26.280639999999998</v>
      </c>
      <c r="BJ22" s="559">
        <v>26.9589</v>
      </c>
      <c r="BK22" s="559">
        <v>25.976279999999999</v>
      </c>
      <c r="BL22" s="559">
        <v>24.358519999999999</v>
      </c>
      <c r="BM22" s="559">
        <v>26.717510000000001</v>
      </c>
      <c r="BN22" s="559">
        <v>25.198779999999999</v>
      </c>
      <c r="BO22" s="559">
        <v>28.439859999999999</v>
      </c>
      <c r="BP22" s="559">
        <v>30.611999999999998</v>
      </c>
      <c r="BQ22" s="559">
        <v>33.380760000000002</v>
      </c>
      <c r="BR22" s="559">
        <v>33.377630000000003</v>
      </c>
      <c r="BS22" s="559">
        <v>30.476220000000001</v>
      </c>
      <c r="BT22" s="559">
        <v>28.105889999999999</v>
      </c>
      <c r="BU22" s="559">
        <v>26.15062</v>
      </c>
      <c r="BV22" s="559">
        <v>26.822900000000001</v>
      </c>
    </row>
    <row r="23" spans="1:74" ht="11.15" customHeight="1" x14ac:dyDescent="0.25">
      <c r="A23" s="86" t="s">
        <v>1066</v>
      </c>
      <c r="B23" s="159" t="s">
        <v>417</v>
      </c>
      <c r="C23" s="558">
        <v>7.0994663100000004</v>
      </c>
      <c r="D23" s="558">
        <v>6.8953428800000003</v>
      </c>
      <c r="E23" s="558">
        <v>6.66870034</v>
      </c>
      <c r="F23" s="558">
        <v>5.9274410299999998</v>
      </c>
      <c r="G23" s="558">
        <v>6.1719630099999998</v>
      </c>
      <c r="H23" s="558">
        <v>7.42871682</v>
      </c>
      <c r="I23" s="558">
        <v>8.6864079299999997</v>
      </c>
      <c r="J23" s="558">
        <v>8.6774365299999996</v>
      </c>
      <c r="K23" s="558">
        <v>8.0032880399999993</v>
      </c>
      <c r="L23" s="558">
        <v>7.1078119199999996</v>
      </c>
      <c r="M23" s="558">
        <v>6.4875540599999999</v>
      </c>
      <c r="N23" s="558">
        <v>6.8803351499999996</v>
      </c>
      <c r="O23" s="558">
        <v>7.1244195299999999</v>
      </c>
      <c r="P23" s="558">
        <v>6.8319317000000002</v>
      </c>
      <c r="Q23" s="558">
        <v>6.7089845500000003</v>
      </c>
      <c r="R23" s="558">
        <v>6.6412048300000004</v>
      </c>
      <c r="S23" s="558">
        <v>6.9145448099999998</v>
      </c>
      <c r="T23" s="558">
        <v>7.9375961999999998</v>
      </c>
      <c r="U23" s="558">
        <v>8.6685969000000007</v>
      </c>
      <c r="V23" s="558">
        <v>9.0147376599999998</v>
      </c>
      <c r="W23" s="558">
        <v>8.2906486299999997</v>
      </c>
      <c r="X23" s="558">
        <v>7.4290153500000002</v>
      </c>
      <c r="Y23" s="558">
        <v>6.7616781399999999</v>
      </c>
      <c r="Z23" s="558">
        <v>6.7464207099999998</v>
      </c>
      <c r="AA23" s="558">
        <v>7.4193315899999996</v>
      </c>
      <c r="AB23" s="558">
        <v>6.8972957099999999</v>
      </c>
      <c r="AC23" s="558">
        <v>6.8491838300000003</v>
      </c>
      <c r="AD23" s="558">
        <v>6.6631069500000004</v>
      </c>
      <c r="AE23" s="558">
        <v>7.4447977600000002</v>
      </c>
      <c r="AF23" s="558">
        <v>8.4598714899999994</v>
      </c>
      <c r="AG23" s="558">
        <v>9.3843015300000001</v>
      </c>
      <c r="AH23" s="558">
        <v>9.1997963600000006</v>
      </c>
      <c r="AI23" s="558">
        <v>8.38916124</v>
      </c>
      <c r="AJ23" s="558">
        <v>7.2194981</v>
      </c>
      <c r="AK23" s="558">
        <v>6.8231891500000001</v>
      </c>
      <c r="AL23" s="558">
        <v>7.1246243299999996</v>
      </c>
      <c r="AM23" s="558">
        <v>7.1678911599999999</v>
      </c>
      <c r="AN23" s="558">
        <v>6.6608051799999997</v>
      </c>
      <c r="AO23" s="558">
        <v>6.8029206899999997</v>
      </c>
      <c r="AP23" s="558">
        <v>6.7002449400000001</v>
      </c>
      <c r="AQ23" s="558">
        <v>7.12061074</v>
      </c>
      <c r="AR23" s="558">
        <v>7.9370686499999996</v>
      </c>
      <c r="AS23" s="558">
        <v>8.9063057600000004</v>
      </c>
      <c r="AT23" s="558">
        <v>9.4003340499999997</v>
      </c>
      <c r="AU23" s="558">
        <v>8.7735150100000006</v>
      </c>
      <c r="AV23" s="558">
        <v>7.5777043099999997</v>
      </c>
      <c r="AW23" s="558">
        <v>6.9132774986000003</v>
      </c>
      <c r="AX23" s="558">
        <v>7.0531994266</v>
      </c>
      <c r="AY23" s="559">
        <v>7.325825</v>
      </c>
      <c r="AZ23" s="559">
        <v>7.1035560000000002</v>
      </c>
      <c r="BA23" s="559">
        <v>6.8592060000000004</v>
      </c>
      <c r="BB23" s="559">
        <v>6.7031450000000001</v>
      </c>
      <c r="BC23" s="559">
        <v>7.1751529999999999</v>
      </c>
      <c r="BD23" s="559">
        <v>8.1909659999999995</v>
      </c>
      <c r="BE23" s="559">
        <v>9.093439</v>
      </c>
      <c r="BF23" s="559">
        <v>9.404439</v>
      </c>
      <c r="BG23" s="559">
        <v>8.6994319999999998</v>
      </c>
      <c r="BH23" s="559">
        <v>7.4956469999999999</v>
      </c>
      <c r="BI23" s="559">
        <v>6.8508550000000001</v>
      </c>
      <c r="BJ23" s="559">
        <v>7.0186019999999996</v>
      </c>
      <c r="BK23" s="559">
        <v>7.2151839999999998</v>
      </c>
      <c r="BL23" s="559">
        <v>6.766375</v>
      </c>
      <c r="BM23" s="559">
        <v>6.7913230000000002</v>
      </c>
      <c r="BN23" s="559">
        <v>6.631507</v>
      </c>
      <c r="BO23" s="559">
        <v>7.0994679999999999</v>
      </c>
      <c r="BP23" s="559">
        <v>8.1075769999999991</v>
      </c>
      <c r="BQ23" s="559">
        <v>9.0056119999999993</v>
      </c>
      <c r="BR23" s="559">
        <v>9.3184489999999993</v>
      </c>
      <c r="BS23" s="559">
        <v>8.6183979999999991</v>
      </c>
      <c r="BT23" s="559">
        <v>7.4229240000000001</v>
      </c>
      <c r="BU23" s="559">
        <v>6.7874030000000003</v>
      </c>
      <c r="BV23" s="559">
        <v>6.9588869999999998</v>
      </c>
    </row>
    <row r="24" spans="1:74" ht="11.15" customHeight="1" x14ac:dyDescent="0.25">
      <c r="A24" s="86" t="s">
        <v>1067</v>
      </c>
      <c r="B24" s="159" t="s">
        <v>418</v>
      </c>
      <c r="C24" s="558">
        <v>15.96417106</v>
      </c>
      <c r="D24" s="558">
        <v>14.76486551</v>
      </c>
      <c r="E24" s="558">
        <v>15.67209107</v>
      </c>
      <c r="F24" s="558">
        <v>14.261084629999999</v>
      </c>
      <c r="G24" s="558">
        <v>14.504887800000001</v>
      </c>
      <c r="H24" s="558">
        <v>17.494225419999999</v>
      </c>
      <c r="I24" s="558">
        <v>19.741633360000002</v>
      </c>
      <c r="J24" s="558">
        <v>19.349304870000001</v>
      </c>
      <c r="K24" s="558">
        <v>18.080683390000001</v>
      </c>
      <c r="L24" s="558">
        <v>17.414857120000001</v>
      </c>
      <c r="M24" s="558">
        <v>14.551227020000001</v>
      </c>
      <c r="N24" s="558">
        <v>15.576657730000001</v>
      </c>
      <c r="O24" s="558">
        <v>15.26104836</v>
      </c>
      <c r="P24" s="558">
        <v>13.37588306</v>
      </c>
      <c r="Q24" s="558">
        <v>14.202703319999999</v>
      </c>
      <c r="R24" s="558">
        <v>15.88670698</v>
      </c>
      <c r="S24" s="558">
        <v>16.43318678</v>
      </c>
      <c r="T24" s="558">
        <v>18.558992969999998</v>
      </c>
      <c r="U24" s="558">
        <v>19.629881860000001</v>
      </c>
      <c r="V24" s="558">
        <v>20.00118973</v>
      </c>
      <c r="W24" s="558">
        <v>19.16775973</v>
      </c>
      <c r="X24" s="558">
        <v>17.808233470000001</v>
      </c>
      <c r="Y24" s="558">
        <v>15.68553503</v>
      </c>
      <c r="Z24" s="558">
        <v>15.807977749999999</v>
      </c>
      <c r="AA24" s="558">
        <v>16.57259436</v>
      </c>
      <c r="AB24" s="558">
        <v>15.38593725</v>
      </c>
      <c r="AC24" s="558">
        <v>16.20987964</v>
      </c>
      <c r="AD24" s="558">
        <v>16.144987159999999</v>
      </c>
      <c r="AE24" s="558">
        <v>18.099011740000002</v>
      </c>
      <c r="AF24" s="558">
        <v>19.740894319999999</v>
      </c>
      <c r="AG24" s="558">
        <v>21.287491979999999</v>
      </c>
      <c r="AH24" s="558">
        <v>21.639864410000001</v>
      </c>
      <c r="AI24" s="558">
        <v>20.536307390000001</v>
      </c>
      <c r="AJ24" s="558">
        <v>17.825210460000001</v>
      </c>
      <c r="AK24" s="558">
        <v>16.792486239999999</v>
      </c>
      <c r="AL24" s="558">
        <v>18.022825109999999</v>
      </c>
      <c r="AM24" s="558">
        <v>16.680534340000001</v>
      </c>
      <c r="AN24" s="558">
        <v>14.84534026</v>
      </c>
      <c r="AO24" s="558">
        <v>15.91583717</v>
      </c>
      <c r="AP24" s="558">
        <v>15.36782371</v>
      </c>
      <c r="AQ24" s="558">
        <v>16.928281290000001</v>
      </c>
      <c r="AR24" s="558">
        <v>18.87072294</v>
      </c>
      <c r="AS24" s="558">
        <v>20.490120650000001</v>
      </c>
      <c r="AT24" s="558">
        <v>21.441407349999999</v>
      </c>
      <c r="AU24" s="558">
        <v>20.2222896</v>
      </c>
      <c r="AV24" s="558">
        <v>18.020731720000001</v>
      </c>
      <c r="AW24" s="558">
        <v>17.268974954000001</v>
      </c>
      <c r="AX24" s="558">
        <v>18.476500413</v>
      </c>
      <c r="AY24" s="559">
        <v>17.770990000000001</v>
      </c>
      <c r="AZ24" s="559">
        <v>16.117239999999999</v>
      </c>
      <c r="BA24" s="559">
        <v>16.469560000000001</v>
      </c>
      <c r="BB24" s="559">
        <v>15.85154</v>
      </c>
      <c r="BC24" s="559">
        <v>17.422440000000002</v>
      </c>
      <c r="BD24" s="559">
        <v>19.163250000000001</v>
      </c>
      <c r="BE24" s="559">
        <v>20.510680000000001</v>
      </c>
      <c r="BF24" s="559">
        <v>20.936669999999999</v>
      </c>
      <c r="BG24" s="559">
        <v>19.48386</v>
      </c>
      <c r="BH24" s="559">
        <v>17.85643</v>
      </c>
      <c r="BI24" s="559">
        <v>17.350940000000001</v>
      </c>
      <c r="BJ24" s="559">
        <v>18.709289999999999</v>
      </c>
      <c r="BK24" s="559">
        <v>17.7775</v>
      </c>
      <c r="BL24" s="559">
        <v>15.58192</v>
      </c>
      <c r="BM24" s="559">
        <v>16.489989999999999</v>
      </c>
      <c r="BN24" s="559">
        <v>15.824780000000001</v>
      </c>
      <c r="BO24" s="559">
        <v>17.341619999999999</v>
      </c>
      <c r="BP24" s="559">
        <v>19.077279999999998</v>
      </c>
      <c r="BQ24" s="559">
        <v>20.450420000000001</v>
      </c>
      <c r="BR24" s="559">
        <v>20.89827</v>
      </c>
      <c r="BS24" s="559">
        <v>19.51388</v>
      </c>
      <c r="BT24" s="559">
        <v>17.919129999999999</v>
      </c>
      <c r="BU24" s="559">
        <v>17.426020000000001</v>
      </c>
      <c r="BV24" s="559">
        <v>18.802489999999999</v>
      </c>
    </row>
    <row r="25" spans="1:74" ht="11.15" customHeight="1" x14ac:dyDescent="0.25">
      <c r="A25" s="86" t="s">
        <v>1068</v>
      </c>
      <c r="B25" s="159" t="s">
        <v>419</v>
      </c>
      <c r="C25" s="558">
        <v>7.7447028600000003</v>
      </c>
      <c r="D25" s="558">
        <v>7.3222927899999997</v>
      </c>
      <c r="E25" s="558">
        <v>7.4520796000000002</v>
      </c>
      <c r="F25" s="558">
        <v>6.62420893</v>
      </c>
      <c r="G25" s="558">
        <v>7.5310995900000002</v>
      </c>
      <c r="H25" s="558">
        <v>8.1192547899999994</v>
      </c>
      <c r="I25" s="558">
        <v>9.3491964799999998</v>
      </c>
      <c r="J25" s="558">
        <v>9.6208175899999997</v>
      </c>
      <c r="K25" s="558">
        <v>8.6048863400000002</v>
      </c>
      <c r="L25" s="558">
        <v>8.0140579600000006</v>
      </c>
      <c r="M25" s="558">
        <v>7.3252012799999999</v>
      </c>
      <c r="N25" s="558">
        <v>7.58055784</v>
      </c>
      <c r="O25" s="558">
        <v>7.5742229500000002</v>
      </c>
      <c r="P25" s="558">
        <v>6.92977065</v>
      </c>
      <c r="Q25" s="558">
        <v>7.4460436000000003</v>
      </c>
      <c r="R25" s="558">
        <v>7.5094590700000001</v>
      </c>
      <c r="S25" s="558">
        <v>8.1059131600000001</v>
      </c>
      <c r="T25" s="558">
        <v>9.1994155000000006</v>
      </c>
      <c r="U25" s="558">
        <v>9.9136691700000004</v>
      </c>
      <c r="V25" s="558">
        <v>9.7875881299999996</v>
      </c>
      <c r="W25" s="558">
        <v>8.9759218700000005</v>
      </c>
      <c r="X25" s="558">
        <v>7.9543006600000004</v>
      </c>
      <c r="Y25" s="558">
        <v>7.5010236900000002</v>
      </c>
      <c r="Z25" s="558">
        <v>7.78308161</v>
      </c>
      <c r="AA25" s="558">
        <v>7.93641782</v>
      </c>
      <c r="AB25" s="558">
        <v>7.3223864399999998</v>
      </c>
      <c r="AC25" s="558">
        <v>7.9086589700000003</v>
      </c>
      <c r="AD25" s="558">
        <v>7.7906753899999996</v>
      </c>
      <c r="AE25" s="558">
        <v>8.4210285999999996</v>
      </c>
      <c r="AF25" s="558">
        <v>9.1973194500000002</v>
      </c>
      <c r="AG25" s="558">
        <v>10.17181568</v>
      </c>
      <c r="AH25" s="558">
        <v>10.1579923</v>
      </c>
      <c r="AI25" s="558">
        <v>9.2496164800000003</v>
      </c>
      <c r="AJ25" s="558">
        <v>8.2880860300000005</v>
      </c>
      <c r="AK25" s="558">
        <v>7.7204458799999998</v>
      </c>
      <c r="AL25" s="558">
        <v>8.2514569299999998</v>
      </c>
      <c r="AM25" s="558">
        <v>8.1835146699999992</v>
      </c>
      <c r="AN25" s="558">
        <v>7.5563767200000003</v>
      </c>
      <c r="AO25" s="558">
        <v>8.0149714200000002</v>
      </c>
      <c r="AP25" s="558">
        <v>7.7851334599999999</v>
      </c>
      <c r="AQ25" s="558">
        <v>8.4627131299999991</v>
      </c>
      <c r="AR25" s="558">
        <v>8.7077123099999998</v>
      </c>
      <c r="AS25" s="558">
        <v>10.441325020000001</v>
      </c>
      <c r="AT25" s="558">
        <v>10.35638844</v>
      </c>
      <c r="AU25" s="558">
        <v>9.0791977599999996</v>
      </c>
      <c r="AV25" s="558">
        <v>8.5593227699999996</v>
      </c>
      <c r="AW25" s="558">
        <v>7.8354737180000003</v>
      </c>
      <c r="AX25" s="558">
        <v>8.3077887988000008</v>
      </c>
      <c r="AY25" s="559">
        <v>8.1891649999999991</v>
      </c>
      <c r="AZ25" s="559">
        <v>7.7789349999999997</v>
      </c>
      <c r="BA25" s="559">
        <v>7.9405060000000001</v>
      </c>
      <c r="BB25" s="559">
        <v>7.7882249999999997</v>
      </c>
      <c r="BC25" s="559">
        <v>8.5621899999999993</v>
      </c>
      <c r="BD25" s="559">
        <v>9.2146349999999995</v>
      </c>
      <c r="BE25" s="559">
        <v>10.33623</v>
      </c>
      <c r="BF25" s="559">
        <v>10.443949999999999</v>
      </c>
      <c r="BG25" s="559">
        <v>9.1985860000000006</v>
      </c>
      <c r="BH25" s="559">
        <v>8.5090199999999996</v>
      </c>
      <c r="BI25" s="559">
        <v>7.8384600000000004</v>
      </c>
      <c r="BJ25" s="559">
        <v>8.3610939999999996</v>
      </c>
      <c r="BK25" s="559">
        <v>8.1637149999999998</v>
      </c>
      <c r="BL25" s="559">
        <v>7.5076669999999996</v>
      </c>
      <c r="BM25" s="559">
        <v>7.9370289999999999</v>
      </c>
      <c r="BN25" s="559">
        <v>7.7852300000000003</v>
      </c>
      <c r="BO25" s="559">
        <v>8.5622509999999998</v>
      </c>
      <c r="BP25" s="559">
        <v>9.2216609999999992</v>
      </c>
      <c r="BQ25" s="559">
        <v>10.353429999999999</v>
      </c>
      <c r="BR25" s="559">
        <v>10.46003</v>
      </c>
      <c r="BS25" s="559">
        <v>9.2058020000000003</v>
      </c>
      <c r="BT25" s="559">
        <v>8.5081760000000006</v>
      </c>
      <c r="BU25" s="559">
        <v>7.8346309999999999</v>
      </c>
      <c r="BV25" s="559">
        <v>8.3568560000000005</v>
      </c>
    </row>
    <row r="26" spans="1:74" ht="11.15" customHeight="1" x14ac:dyDescent="0.25">
      <c r="A26" s="86" t="s">
        <v>1069</v>
      </c>
      <c r="B26" s="159" t="s">
        <v>234</v>
      </c>
      <c r="C26" s="558">
        <v>13.13990897</v>
      </c>
      <c r="D26" s="558">
        <v>11.53004016</v>
      </c>
      <c r="E26" s="558">
        <v>12.9180777</v>
      </c>
      <c r="F26" s="558">
        <v>11.17134358</v>
      </c>
      <c r="G26" s="558">
        <v>10.777400480000001</v>
      </c>
      <c r="H26" s="558">
        <v>12.327765729999999</v>
      </c>
      <c r="I26" s="558">
        <v>14.481208970000001</v>
      </c>
      <c r="J26" s="558">
        <v>12.74740896</v>
      </c>
      <c r="K26" s="558">
        <v>13.00803865</v>
      </c>
      <c r="L26" s="558">
        <v>13.63790081</v>
      </c>
      <c r="M26" s="558">
        <v>10.975699029999999</v>
      </c>
      <c r="N26" s="558">
        <v>13.347879949999999</v>
      </c>
      <c r="O26" s="558">
        <v>11.50034812</v>
      </c>
      <c r="P26" s="558">
        <v>10.28932275</v>
      </c>
      <c r="Q26" s="558">
        <v>13.796299749999999</v>
      </c>
      <c r="R26" s="558">
        <v>10.08823142</v>
      </c>
      <c r="S26" s="558">
        <v>11.397479969999999</v>
      </c>
      <c r="T26" s="558">
        <v>13.89967719</v>
      </c>
      <c r="U26" s="558">
        <v>14.591042720000001</v>
      </c>
      <c r="V26" s="558">
        <v>14.98495599</v>
      </c>
      <c r="W26" s="558">
        <v>13.64937151</v>
      </c>
      <c r="X26" s="558">
        <v>13.781724690000001</v>
      </c>
      <c r="Y26" s="558">
        <v>12.66525129</v>
      </c>
      <c r="Z26" s="558">
        <v>13.26402463</v>
      </c>
      <c r="AA26" s="558">
        <v>13.07515001</v>
      </c>
      <c r="AB26" s="558">
        <v>11.369141470000001</v>
      </c>
      <c r="AC26" s="558">
        <v>13.37288671</v>
      </c>
      <c r="AD26" s="558">
        <v>12.58596775</v>
      </c>
      <c r="AE26" s="558">
        <v>12.35349581</v>
      </c>
      <c r="AF26" s="558">
        <v>13.066198569999999</v>
      </c>
      <c r="AG26" s="558">
        <v>14.676134490000001</v>
      </c>
      <c r="AH26" s="558">
        <v>15.873616699999999</v>
      </c>
      <c r="AI26" s="558">
        <v>14.95385952</v>
      </c>
      <c r="AJ26" s="558">
        <v>14.16448048</v>
      </c>
      <c r="AK26" s="558">
        <v>12.06706514</v>
      </c>
      <c r="AL26" s="558">
        <v>13.01841134</v>
      </c>
      <c r="AM26" s="558">
        <v>13.2895462</v>
      </c>
      <c r="AN26" s="558">
        <v>11.949787649999999</v>
      </c>
      <c r="AO26" s="558">
        <v>13.60865443</v>
      </c>
      <c r="AP26" s="558">
        <v>11.028059219999999</v>
      </c>
      <c r="AQ26" s="558">
        <v>12.75196596</v>
      </c>
      <c r="AR26" s="558">
        <v>13.22043678</v>
      </c>
      <c r="AS26" s="558">
        <v>14.596059690000001</v>
      </c>
      <c r="AT26" s="558">
        <v>15.030361600000001</v>
      </c>
      <c r="AU26" s="558">
        <v>13.942427199999999</v>
      </c>
      <c r="AV26" s="558">
        <v>14.16946564</v>
      </c>
      <c r="AW26" s="558">
        <v>12.149160797</v>
      </c>
      <c r="AX26" s="558">
        <v>13.297740184</v>
      </c>
      <c r="AY26" s="559">
        <v>13.22519</v>
      </c>
      <c r="AZ26" s="559">
        <v>12.29945</v>
      </c>
      <c r="BA26" s="559">
        <v>13.474019999999999</v>
      </c>
      <c r="BB26" s="559">
        <v>11.050269999999999</v>
      </c>
      <c r="BC26" s="559">
        <v>12.700390000000001</v>
      </c>
      <c r="BD26" s="559">
        <v>13.283849999999999</v>
      </c>
      <c r="BE26" s="559">
        <v>14.743080000000001</v>
      </c>
      <c r="BF26" s="559">
        <v>14.92043</v>
      </c>
      <c r="BG26" s="559">
        <v>14.088520000000001</v>
      </c>
      <c r="BH26" s="559">
        <v>14.372999999999999</v>
      </c>
      <c r="BI26" s="559">
        <v>12.01268</v>
      </c>
      <c r="BJ26" s="559">
        <v>13.23583</v>
      </c>
      <c r="BK26" s="559">
        <v>12.99973</v>
      </c>
      <c r="BL26" s="559">
        <v>11.74661</v>
      </c>
      <c r="BM26" s="559">
        <v>13.32544</v>
      </c>
      <c r="BN26" s="559">
        <v>10.925940000000001</v>
      </c>
      <c r="BO26" s="559">
        <v>12.561719999999999</v>
      </c>
      <c r="BP26" s="559">
        <v>13.14841</v>
      </c>
      <c r="BQ26" s="559">
        <v>14.597189999999999</v>
      </c>
      <c r="BR26" s="559">
        <v>14.775069999999999</v>
      </c>
      <c r="BS26" s="559">
        <v>13.947749999999999</v>
      </c>
      <c r="BT26" s="559">
        <v>14.220610000000001</v>
      </c>
      <c r="BU26" s="559">
        <v>11.87599</v>
      </c>
      <c r="BV26" s="559">
        <v>13.08793</v>
      </c>
    </row>
    <row r="27" spans="1:74" ht="11.15" customHeight="1" x14ac:dyDescent="0.25">
      <c r="A27" s="86" t="s">
        <v>1070</v>
      </c>
      <c r="B27" s="159" t="s">
        <v>235</v>
      </c>
      <c r="C27" s="558">
        <v>0.48332563000000001</v>
      </c>
      <c r="D27" s="558">
        <v>0.45793530999999998</v>
      </c>
      <c r="E27" s="558">
        <v>0.45966076</v>
      </c>
      <c r="F27" s="558">
        <v>0.38239532999999998</v>
      </c>
      <c r="G27" s="558">
        <v>0.38466419000000002</v>
      </c>
      <c r="H27" s="558">
        <v>0.40481718</v>
      </c>
      <c r="I27" s="558">
        <v>0.43126882</v>
      </c>
      <c r="J27" s="558">
        <v>0.43554092999999999</v>
      </c>
      <c r="K27" s="558">
        <v>0.42153709</v>
      </c>
      <c r="L27" s="558">
        <v>0.44583267999999998</v>
      </c>
      <c r="M27" s="558">
        <v>0.44753511000000001</v>
      </c>
      <c r="N27" s="558">
        <v>0.45390397999999998</v>
      </c>
      <c r="O27" s="558">
        <v>0.44269892999999999</v>
      </c>
      <c r="P27" s="558">
        <v>0.41257279000000002</v>
      </c>
      <c r="Q27" s="558">
        <v>0.45006309999999999</v>
      </c>
      <c r="R27" s="558">
        <v>0.42038437000000001</v>
      </c>
      <c r="S27" s="558">
        <v>0.44035260999999998</v>
      </c>
      <c r="T27" s="558">
        <v>0.43736755999999999</v>
      </c>
      <c r="U27" s="558">
        <v>0.45105693000000002</v>
      </c>
      <c r="V27" s="558">
        <v>0.45684623000000002</v>
      </c>
      <c r="W27" s="558">
        <v>0.44554505</v>
      </c>
      <c r="X27" s="558">
        <v>0.45288745000000002</v>
      </c>
      <c r="Y27" s="558">
        <v>0.46202637000000002</v>
      </c>
      <c r="Z27" s="558">
        <v>0.47138561000000001</v>
      </c>
      <c r="AA27" s="558">
        <v>0.45635778999999999</v>
      </c>
      <c r="AB27" s="558">
        <v>0.42484506999999999</v>
      </c>
      <c r="AC27" s="558">
        <v>0.45133456</v>
      </c>
      <c r="AD27" s="558">
        <v>0.43277196000000001</v>
      </c>
      <c r="AE27" s="558">
        <v>0.44228573999999998</v>
      </c>
      <c r="AF27" s="558">
        <v>0.43710710000000003</v>
      </c>
      <c r="AG27" s="558">
        <v>0.45243127</v>
      </c>
      <c r="AH27" s="558">
        <v>0.46615698999999999</v>
      </c>
      <c r="AI27" s="558">
        <v>0.45591883</v>
      </c>
      <c r="AJ27" s="558">
        <v>0.46771003</v>
      </c>
      <c r="AK27" s="558">
        <v>0.45794741</v>
      </c>
      <c r="AL27" s="558">
        <v>0.46890124</v>
      </c>
      <c r="AM27" s="558">
        <v>0.45589150000000001</v>
      </c>
      <c r="AN27" s="558">
        <v>0.41595780999999998</v>
      </c>
      <c r="AO27" s="558">
        <v>0.44977094000000001</v>
      </c>
      <c r="AP27" s="558">
        <v>0.43450839000000002</v>
      </c>
      <c r="AQ27" s="558">
        <v>0.43661275999999999</v>
      </c>
      <c r="AR27" s="558">
        <v>0.42680610000000002</v>
      </c>
      <c r="AS27" s="558">
        <v>0.44864831999999999</v>
      </c>
      <c r="AT27" s="558">
        <v>0.46311606999999999</v>
      </c>
      <c r="AU27" s="558">
        <v>0.44328286</v>
      </c>
      <c r="AV27" s="558">
        <v>0.45485867000000002</v>
      </c>
      <c r="AW27" s="558">
        <v>0.45199529999999999</v>
      </c>
      <c r="AX27" s="558">
        <v>0.46006355999999998</v>
      </c>
      <c r="AY27" s="559">
        <v>0.45085789999999998</v>
      </c>
      <c r="AZ27" s="559">
        <v>0.44562600000000002</v>
      </c>
      <c r="BA27" s="559">
        <v>0.44662980000000002</v>
      </c>
      <c r="BB27" s="559">
        <v>0.43266539999999998</v>
      </c>
      <c r="BC27" s="559">
        <v>0.4433627</v>
      </c>
      <c r="BD27" s="559">
        <v>0.4404999</v>
      </c>
      <c r="BE27" s="559">
        <v>0.46543489999999998</v>
      </c>
      <c r="BF27" s="559">
        <v>0.4779487</v>
      </c>
      <c r="BG27" s="559">
        <v>0.46000540000000001</v>
      </c>
      <c r="BH27" s="559">
        <v>0.46647329999999998</v>
      </c>
      <c r="BI27" s="559">
        <v>0.46251300000000001</v>
      </c>
      <c r="BJ27" s="559">
        <v>0.47084419999999999</v>
      </c>
      <c r="BK27" s="559">
        <v>0.46145150000000001</v>
      </c>
      <c r="BL27" s="559">
        <v>0.43938050000000001</v>
      </c>
      <c r="BM27" s="559">
        <v>0.45632420000000001</v>
      </c>
      <c r="BN27" s="559">
        <v>0.44163950000000002</v>
      </c>
      <c r="BO27" s="559">
        <v>0.45195269999999999</v>
      </c>
      <c r="BP27" s="559">
        <v>0.44802399999999998</v>
      </c>
      <c r="BQ27" s="559">
        <v>0.47202630000000001</v>
      </c>
      <c r="BR27" s="559">
        <v>0.48329519999999998</v>
      </c>
      <c r="BS27" s="559">
        <v>0.46431929999999999</v>
      </c>
      <c r="BT27" s="559">
        <v>0.47080539999999999</v>
      </c>
      <c r="BU27" s="559">
        <v>0.46715590000000001</v>
      </c>
      <c r="BV27" s="559">
        <v>0.47607640000000001</v>
      </c>
    </row>
    <row r="28" spans="1:74" ht="11.15" customHeight="1" x14ac:dyDescent="0.25">
      <c r="A28" s="86" t="s">
        <v>1071</v>
      </c>
      <c r="B28" s="159" t="s">
        <v>421</v>
      </c>
      <c r="C28" s="558">
        <v>109.81219557999999</v>
      </c>
      <c r="D28" s="558">
        <v>103.01476878</v>
      </c>
      <c r="E28" s="558">
        <v>104.10984329999999</v>
      </c>
      <c r="F28" s="558">
        <v>91.405772409999997</v>
      </c>
      <c r="G28" s="558">
        <v>94.299162929999994</v>
      </c>
      <c r="H28" s="558">
        <v>109.59271993</v>
      </c>
      <c r="I28" s="558">
        <v>127.10748119</v>
      </c>
      <c r="J28" s="558">
        <v>123.0568842</v>
      </c>
      <c r="K28" s="558">
        <v>113.21974254</v>
      </c>
      <c r="L28" s="558">
        <v>108.46818857</v>
      </c>
      <c r="M28" s="558">
        <v>97.896620040000002</v>
      </c>
      <c r="N28" s="558">
        <v>105.45620390000001</v>
      </c>
      <c r="O28" s="558">
        <v>104.49764718</v>
      </c>
      <c r="P28" s="558">
        <v>98.355677380000003</v>
      </c>
      <c r="Q28" s="558">
        <v>102.87723446</v>
      </c>
      <c r="R28" s="558">
        <v>98.721379159999998</v>
      </c>
      <c r="S28" s="558">
        <v>104.71120892</v>
      </c>
      <c r="T28" s="558">
        <v>119.05269115999999</v>
      </c>
      <c r="U28" s="558">
        <v>127.85573406</v>
      </c>
      <c r="V28" s="558">
        <v>131.11112134999999</v>
      </c>
      <c r="W28" s="558">
        <v>118.9886836</v>
      </c>
      <c r="X28" s="558">
        <v>112.24647543</v>
      </c>
      <c r="Y28" s="558">
        <v>103.50607832999999</v>
      </c>
      <c r="Z28" s="558">
        <v>106.51556746</v>
      </c>
      <c r="AA28" s="558">
        <v>113.60509057</v>
      </c>
      <c r="AB28" s="558">
        <v>103.06262117999999</v>
      </c>
      <c r="AC28" s="558">
        <v>108.60313764</v>
      </c>
      <c r="AD28" s="558">
        <v>104.56587138</v>
      </c>
      <c r="AE28" s="558">
        <v>113.00720865</v>
      </c>
      <c r="AF28" s="558">
        <v>121.56717173</v>
      </c>
      <c r="AG28" s="558">
        <v>133.95171139000001</v>
      </c>
      <c r="AH28" s="558">
        <v>135.67595263000001</v>
      </c>
      <c r="AI28" s="558">
        <v>124.19527521000001</v>
      </c>
      <c r="AJ28" s="558">
        <v>111.85135757</v>
      </c>
      <c r="AK28" s="558">
        <v>106.85796302999999</v>
      </c>
      <c r="AL28" s="558">
        <v>113.92945207</v>
      </c>
      <c r="AM28" s="558">
        <v>110.45347497</v>
      </c>
      <c r="AN28" s="558">
        <v>101.39875945999999</v>
      </c>
      <c r="AO28" s="558">
        <v>110.03252684</v>
      </c>
      <c r="AP28" s="558">
        <v>101.51881689</v>
      </c>
      <c r="AQ28" s="558">
        <v>110.35981892</v>
      </c>
      <c r="AR28" s="558">
        <v>117.68765147000001</v>
      </c>
      <c r="AS28" s="558">
        <v>132.59189645000001</v>
      </c>
      <c r="AT28" s="558">
        <v>134.30979801000001</v>
      </c>
      <c r="AU28" s="558">
        <v>123.27400937</v>
      </c>
      <c r="AV28" s="558">
        <v>115.20890565000001</v>
      </c>
      <c r="AW28" s="558">
        <v>107.81937108</v>
      </c>
      <c r="AX28" s="558">
        <v>113.14460121</v>
      </c>
      <c r="AY28" s="559">
        <v>113.4722</v>
      </c>
      <c r="AZ28" s="559">
        <v>106.834</v>
      </c>
      <c r="BA28" s="559">
        <v>110.3283</v>
      </c>
      <c r="BB28" s="559">
        <v>102.1512</v>
      </c>
      <c r="BC28" s="559">
        <v>111.958</v>
      </c>
      <c r="BD28" s="559">
        <v>121.4875</v>
      </c>
      <c r="BE28" s="559">
        <v>134.40440000000001</v>
      </c>
      <c r="BF28" s="559">
        <v>135.3372</v>
      </c>
      <c r="BG28" s="559">
        <v>123.3022</v>
      </c>
      <c r="BH28" s="559">
        <v>115.5468</v>
      </c>
      <c r="BI28" s="559">
        <v>107.3839</v>
      </c>
      <c r="BJ28" s="559">
        <v>114.1614</v>
      </c>
      <c r="BK28" s="559">
        <v>112.7778</v>
      </c>
      <c r="BL28" s="559">
        <v>102.83929999999999</v>
      </c>
      <c r="BM28" s="559">
        <v>109.9375</v>
      </c>
      <c r="BN28" s="559">
        <v>101.7289</v>
      </c>
      <c r="BO28" s="559">
        <v>111.4522</v>
      </c>
      <c r="BP28" s="559">
        <v>120.98099999999999</v>
      </c>
      <c r="BQ28" s="559">
        <v>133.91820000000001</v>
      </c>
      <c r="BR28" s="559">
        <v>134.8605</v>
      </c>
      <c r="BS28" s="559">
        <v>122.87609999999999</v>
      </c>
      <c r="BT28" s="559">
        <v>115.10550000000001</v>
      </c>
      <c r="BU28" s="559">
        <v>106.9709</v>
      </c>
      <c r="BV28" s="559">
        <v>113.72669999999999</v>
      </c>
    </row>
    <row r="29" spans="1:74" ht="11.15" customHeight="1" x14ac:dyDescent="0.25">
      <c r="A29" s="86"/>
      <c r="B29" s="88" t="s">
        <v>27</v>
      </c>
      <c r="C29" s="560"/>
      <c r="D29" s="560"/>
      <c r="E29" s="560"/>
      <c r="F29" s="560"/>
      <c r="G29" s="560"/>
      <c r="H29" s="560"/>
      <c r="I29" s="560"/>
      <c r="J29" s="560"/>
      <c r="K29" s="560"/>
      <c r="L29" s="560"/>
      <c r="M29" s="560"/>
      <c r="N29" s="560"/>
      <c r="O29" s="560"/>
      <c r="P29" s="560"/>
      <c r="Q29" s="560"/>
      <c r="R29" s="560"/>
      <c r="S29" s="560"/>
      <c r="T29" s="560"/>
      <c r="U29" s="560"/>
      <c r="V29" s="560"/>
      <c r="W29" s="560"/>
      <c r="X29" s="560"/>
      <c r="Y29" s="560"/>
      <c r="Z29" s="560"/>
      <c r="AA29" s="560"/>
      <c r="AB29" s="560"/>
      <c r="AC29" s="560"/>
      <c r="AD29" s="560"/>
      <c r="AE29" s="560"/>
      <c r="AF29" s="560"/>
      <c r="AG29" s="560"/>
      <c r="AH29" s="560"/>
      <c r="AI29" s="560"/>
      <c r="AJ29" s="560"/>
      <c r="AK29" s="560"/>
      <c r="AL29" s="560"/>
      <c r="AM29" s="560"/>
      <c r="AN29" s="560"/>
      <c r="AO29" s="560"/>
      <c r="AP29" s="560"/>
      <c r="AQ29" s="560"/>
      <c r="AR29" s="560"/>
      <c r="AS29" s="560"/>
      <c r="AT29" s="560"/>
      <c r="AU29" s="560"/>
      <c r="AV29" s="560"/>
      <c r="AW29" s="560"/>
      <c r="AX29" s="560"/>
      <c r="AY29" s="561"/>
      <c r="AZ29" s="561"/>
      <c r="BA29" s="561"/>
      <c r="BB29" s="561"/>
      <c r="BC29" s="561"/>
      <c r="BD29" s="561"/>
      <c r="BE29" s="561"/>
      <c r="BF29" s="561"/>
      <c r="BG29" s="561"/>
      <c r="BH29" s="561"/>
      <c r="BI29" s="561"/>
      <c r="BJ29" s="561"/>
      <c r="BK29" s="561"/>
      <c r="BL29" s="561"/>
      <c r="BM29" s="561"/>
      <c r="BN29" s="561"/>
      <c r="BO29" s="561"/>
      <c r="BP29" s="561"/>
      <c r="BQ29" s="561"/>
      <c r="BR29" s="561"/>
      <c r="BS29" s="561"/>
      <c r="BT29" s="561"/>
      <c r="BU29" s="561"/>
      <c r="BV29" s="561"/>
    </row>
    <row r="30" spans="1:74" ht="11.15" customHeight="1" x14ac:dyDescent="0.25">
      <c r="A30" s="86" t="s">
        <v>1072</v>
      </c>
      <c r="B30" s="159" t="s">
        <v>413</v>
      </c>
      <c r="C30" s="558">
        <v>1.31252122</v>
      </c>
      <c r="D30" s="558">
        <v>1.27990721</v>
      </c>
      <c r="E30" s="558">
        <v>1.2753183299999999</v>
      </c>
      <c r="F30" s="558">
        <v>1.16475302</v>
      </c>
      <c r="G30" s="558">
        <v>1.19960632</v>
      </c>
      <c r="H30" s="558">
        <v>1.30043288</v>
      </c>
      <c r="I30" s="558">
        <v>1.40562034</v>
      </c>
      <c r="J30" s="558">
        <v>1.36958069</v>
      </c>
      <c r="K30" s="558">
        <v>1.3501852999999999</v>
      </c>
      <c r="L30" s="558">
        <v>1.31621207</v>
      </c>
      <c r="M30" s="558">
        <v>1.28516407</v>
      </c>
      <c r="N30" s="558">
        <v>1.3240466099999999</v>
      </c>
      <c r="O30" s="558">
        <v>1.2707177999999999</v>
      </c>
      <c r="P30" s="558">
        <v>1.19462069</v>
      </c>
      <c r="Q30" s="558">
        <v>1.27055798</v>
      </c>
      <c r="R30" s="558">
        <v>1.23856597</v>
      </c>
      <c r="S30" s="558">
        <v>1.3488848600000001</v>
      </c>
      <c r="T30" s="558">
        <v>1.37074169</v>
      </c>
      <c r="U30" s="558">
        <v>1.36298549</v>
      </c>
      <c r="V30" s="558">
        <v>1.43965207</v>
      </c>
      <c r="W30" s="558">
        <v>1.3275830399999999</v>
      </c>
      <c r="X30" s="558">
        <v>1.3010387800000001</v>
      </c>
      <c r="Y30" s="558">
        <v>1.2763163900000001</v>
      </c>
      <c r="Z30" s="558">
        <v>1.2604153</v>
      </c>
      <c r="AA30" s="558">
        <v>1.2885193800000001</v>
      </c>
      <c r="AB30" s="558">
        <v>1.2386072800000001</v>
      </c>
      <c r="AC30" s="558">
        <v>1.3240743100000001</v>
      </c>
      <c r="AD30" s="558">
        <v>1.2658749899999999</v>
      </c>
      <c r="AE30" s="558">
        <v>1.3074048700000001</v>
      </c>
      <c r="AF30" s="558">
        <v>1.2986152500000001</v>
      </c>
      <c r="AG30" s="558">
        <v>1.3936588299999999</v>
      </c>
      <c r="AH30" s="558">
        <v>1.4034131999999999</v>
      </c>
      <c r="AI30" s="558">
        <v>1.2772920000000001</v>
      </c>
      <c r="AJ30" s="558">
        <v>1.2814766</v>
      </c>
      <c r="AK30" s="558">
        <v>1.2651568500000001</v>
      </c>
      <c r="AL30" s="558">
        <v>1.2572344900000001</v>
      </c>
      <c r="AM30" s="558">
        <v>1.2202766</v>
      </c>
      <c r="AN30" s="558">
        <v>1.2289308999999999</v>
      </c>
      <c r="AO30" s="558">
        <v>1.21443916</v>
      </c>
      <c r="AP30" s="558">
        <v>1.17200868</v>
      </c>
      <c r="AQ30" s="558">
        <v>1.2219329999999999</v>
      </c>
      <c r="AR30" s="558">
        <v>1.2680483</v>
      </c>
      <c r="AS30" s="558">
        <v>1.3437675200000001</v>
      </c>
      <c r="AT30" s="558">
        <v>1.31747411</v>
      </c>
      <c r="AU30" s="558">
        <v>1.27645919</v>
      </c>
      <c r="AV30" s="558">
        <v>1.2607540800000001</v>
      </c>
      <c r="AW30" s="558">
        <v>1.2472378115</v>
      </c>
      <c r="AX30" s="558">
        <v>1.2582652067</v>
      </c>
      <c r="AY30" s="559">
        <v>1.209187</v>
      </c>
      <c r="AZ30" s="559">
        <v>1.255641</v>
      </c>
      <c r="BA30" s="559">
        <v>1.202693</v>
      </c>
      <c r="BB30" s="559">
        <v>1.157796</v>
      </c>
      <c r="BC30" s="559">
        <v>1.205956</v>
      </c>
      <c r="BD30" s="559">
        <v>1.255981</v>
      </c>
      <c r="BE30" s="559">
        <v>1.330662</v>
      </c>
      <c r="BF30" s="559">
        <v>1.305715</v>
      </c>
      <c r="BG30" s="559">
        <v>1.2618</v>
      </c>
      <c r="BH30" s="559">
        <v>1.252054</v>
      </c>
      <c r="BI30" s="559">
        <v>1.2383090000000001</v>
      </c>
      <c r="BJ30" s="559">
        <v>1.2494609999999999</v>
      </c>
      <c r="BK30" s="559">
        <v>1.199325</v>
      </c>
      <c r="BL30" s="559">
        <v>1.202334</v>
      </c>
      <c r="BM30" s="559">
        <v>1.1928319999999999</v>
      </c>
      <c r="BN30" s="559">
        <v>1.149079</v>
      </c>
      <c r="BO30" s="559">
        <v>1.1970160000000001</v>
      </c>
      <c r="BP30" s="559">
        <v>1.246529</v>
      </c>
      <c r="BQ30" s="559">
        <v>1.3198730000000001</v>
      </c>
      <c r="BR30" s="559">
        <v>1.2952109999999999</v>
      </c>
      <c r="BS30" s="559">
        <v>1.2520370000000001</v>
      </c>
      <c r="BT30" s="559">
        <v>1.2432829999999999</v>
      </c>
      <c r="BU30" s="559">
        <v>1.230307</v>
      </c>
      <c r="BV30" s="559">
        <v>1.242003</v>
      </c>
    </row>
    <row r="31" spans="1:74" ht="11.15" customHeight="1" x14ac:dyDescent="0.25">
      <c r="A31" s="86" t="s">
        <v>1073</v>
      </c>
      <c r="B31" s="148" t="s">
        <v>443</v>
      </c>
      <c r="C31" s="558">
        <v>6.2791551400000003</v>
      </c>
      <c r="D31" s="558">
        <v>6.0596968100000002</v>
      </c>
      <c r="E31" s="558">
        <v>6.0188983399999998</v>
      </c>
      <c r="F31" s="558">
        <v>5.4500899799999996</v>
      </c>
      <c r="G31" s="558">
        <v>5.3142219300000004</v>
      </c>
      <c r="H31" s="558">
        <v>5.85192669</v>
      </c>
      <c r="I31" s="558">
        <v>6.4287500199999998</v>
      </c>
      <c r="J31" s="558">
        <v>6.4961399699999998</v>
      </c>
      <c r="K31" s="558">
        <v>6.0624128400000004</v>
      </c>
      <c r="L31" s="558">
        <v>6.1300062500000001</v>
      </c>
      <c r="M31" s="558">
        <v>5.7798769800000001</v>
      </c>
      <c r="N31" s="558">
        <v>6.0819620700000003</v>
      </c>
      <c r="O31" s="558">
        <v>5.9388430400000001</v>
      </c>
      <c r="P31" s="558">
        <v>5.80891248</v>
      </c>
      <c r="Q31" s="558">
        <v>5.9691867099999998</v>
      </c>
      <c r="R31" s="558">
        <v>5.8731419599999999</v>
      </c>
      <c r="S31" s="558">
        <v>6.0822298200000002</v>
      </c>
      <c r="T31" s="558">
        <v>6.0708487800000004</v>
      </c>
      <c r="U31" s="558">
        <v>6.4879721999999997</v>
      </c>
      <c r="V31" s="558">
        <v>6.6471901999999998</v>
      </c>
      <c r="W31" s="558">
        <v>6.3842033899999997</v>
      </c>
      <c r="X31" s="558">
        <v>6.1767455800000004</v>
      </c>
      <c r="Y31" s="558">
        <v>5.8952581400000001</v>
      </c>
      <c r="Z31" s="558">
        <v>6.1498087400000001</v>
      </c>
      <c r="AA31" s="558">
        <v>6.2810453700000002</v>
      </c>
      <c r="AB31" s="558">
        <v>5.7578296599999996</v>
      </c>
      <c r="AC31" s="558">
        <v>5.5691309899999997</v>
      </c>
      <c r="AD31" s="558">
        <v>6.0455117899999999</v>
      </c>
      <c r="AE31" s="558">
        <v>5.8659771999999997</v>
      </c>
      <c r="AF31" s="558">
        <v>6.4537142100000002</v>
      </c>
      <c r="AG31" s="558">
        <v>6.5240079199999998</v>
      </c>
      <c r="AH31" s="558">
        <v>6.6204790100000004</v>
      </c>
      <c r="AI31" s="558">
        <v>6.3969541000000003</v>
      </c>
      <c r="AJ31" s="558">
        <v>6.1801906600000001</v>
      </c>
      <c r="AK31" s="558">
        <v>5.9477271299999996</v>
      </c>
      <c r="AL31" s="558">
        <v>6.1718239600000002</v>
      </c>
      <c r="AM31" s="558">
        <v>6.0111641899999997</v>
      </c>
      <c r="AN31" s="558">
        <v>5.5056749299999996</v>
      </c>
      <c r="AO31" s="558">
        <v>5.7598224099999999</v>
      </c>
      <c r="AP31" s="558">
        <v>5.9326078200000003</v>
      </c>
      <c r="AQ31" s="558">
        <v>5.8647734900000001</v>
      </c>
      <c r="AR31" s="558">
        <v>5.9440704999999996</v>
      </c>
      <c r="AS31" s="558">
        <v>6.4013786599999998</v>
      </c>
      <c r="AT31" s="558">
        <v>6.3722206200000002</v>
      </c>
      <c r="AU31" s="558">
        <v>6.1388862900000003</v>
      </c>
      <c r="AV31" s="558">
        <v>5.9117270499999997</v>
      </c>
      <c r="AW31" s="558">
        <v>5.9087453200000004</v>
      </c>
      <c r="AX31" s="558">
        <v>6.1153909163</v>
      </c>
      <c r="AY31" s="559">
        <v>5.9870679999999998</v>
      </c>
      <c r="AZ31" s="559">
        <v>5.6919459999999997</v>
      </c>
      <c r="BA31" s="559">
        <v>5.7666000000000004</v>
      </c>
      <c r="BB31" s="559">
        <v>5.9357309999999996</v>
      </c>
      <c r="BC31" s="559">
        <v>5.8941569999999999</v>
      </c>
      <c r="BD31" s="559">
        <v>5.9903810000000002</v>
      </c>
      <c r="BE31" s="559">
        <v>6.4708680000000003</v>
      </c>
      <c r="BF31" s="559">
        <v>6.4405390000000002</v>
      </c>
      <c r="BG31" s="559">
        <v>6.1837850000000003</v>
      </c>
      <c r="BH31" s="559">
        <v>5.9799870000000004</v>
      </c>
      <c r="BI31" s="559">
        <v>5.9854229999999999</v>
      </c>
      <c r="BJ31" s="559">
        <v>6.207694</v>
      </c>
      <c r="BK31" s="559">
        <v>6.0761339999999997</v>
      </c>
      <c r="BL31" s="559">
        <v>5.5711950000000003</v>
      </c>
      <c r="BM31" s="559">
        <v>5.8437070000000002</v>
      </c>
      <c r="BN31" s="559">
        <v>6.0179119999999999</v>
      </c>
      <c r="BO31" s="559">
        <v>5.979838</v>
      </c>
      <c r="BP31" s="559">
        <v>6.0815650000000003</v>
      </c>
      <c r="BQ31" s="559">
        <v>6.5669789999999999</v>
      </c>
      <c r="BR31" s="559">
        <v>6.5303000000000004</v>
      </c>
      <c r="BS31" s="559">
        <v>6.2750719999999998</v>
      </c>
      <c r="BT31" s="559">
        <v>6.0680300000000003</v>
      </c>
      <c r="BU31" s="559">
        <v>6.0744899999999999</v>
      </c>
      <c r="BV31" s="559">
        <v>6.3010260000000002</v>
      </c>
    </row>
    <row r="32" spans="1:74" ht="11.15" customHeight="1" x14ac:dyDescent="0.25">
      <c r="A32" s="86" t="s">
        <v>1074</v>
      </c>
      <c r="B32" s="159" t="s">
        <v>414</v>
      </c>
      <c r="C32" s="558">
        <v>15.42233929</v>
      </c>
      <c r="D32" s="558">
        <v>15.259150679999999</v>
      </c>
      <c r="E32" s="558">
        <v>15.433034080000001</v>
      </c>
      <c r="F32" s="558">
        <v>12.487599550000001</v>
      </c>
      <c r="G32" s="558">
        <v>12.87105743</v>
      </c>
      <c r="H32" s="558">
        <v>14.336797880000001</v>
      </c>
      <c r="I32" s="558">
        <v>15.74164133</v>
      </c>
      <c r="J32" s="558">
        <v>15.9922942</v>
      </c>
      <c r="K32" s="558">
        <v>15.02084556</v>
      </c>
      <c r="L32" s="558">
        <v>15.42915002</v>
      </c>
      <c r="M32" s="558">
        <v>14.54872101</v>
      </c>
      <c r="N32" s="558">
        <v>14.72431802</v>
      </c>
      <c r="O32" s="558">
        <v>14.87637206</v>
      </c>
      <c r="P32" s="558">
        <v>14.306534510000001</v>
      </c>
      <c r="Q32" s="558">
        <v>15.145498419999999</v>
      </c>
      <c r="R32" s="558">
        <v>14.69592415</v>
      </c>
      <c r="S32" s="558">
        <v>15.631168260000001</v>
      </c>
      <c r="T32" s="558">
        <v>15.8531368</v>
      </c>
      <c r="U32" s="558">
        <v>16.250034159999998</v>
      </c>
      <c r="V32" s="558">
        <v>16.724516739999999</v>
      </c>
      <c r="W32" s="558">
        <v>15.471558720000001</v>
      </c>
      <c r="X32" s="558">
        <v>15.56855199</v>
      </c>
      <c r="Y32" s="558">
        <v>15.184928940000001</v>
      </c>
      <c r="Z32" s="558">
        <v>15.025294260000001</v>
      </c>
      <c r="AA32" s="558">
        <v>15.581177690000001</v>
      </c>
      <c r="AB32" s="558">
        <v>14.416944389999999</v>
      </c>
      <c r="AC32" s="558">
        <v>15.80682133</v>
      </c>
      <c r="AD32" s="558">
        <v>14.978237780000001</v>
      </c>
      <c r="AE32" s="558">
        <v>15.630616460000001</v>
      </c>
      <c r="AF32" s="558">
        <v>16.23831212</v>
      </c>
      <c r="AG32" s="558">
        <v>16.191056379999999</v>
      </c>
      <c r="AH32" s="558">
        <v>16.838527200000001</v>
      </c>
      <c r="AI32" s="558">
        <v>15.56805151</v>
      </c>
      <c r="AJ32" s="558">
        <v>15.2646915</v>
      </c>
      <c r="AK32" s="558">
        <v>14.771229399999999</v>
      </c>
      <c r="AL32" s="558">
        <v>15.120247259999999</v>
      </c>
      <c r="AM32" s="558">
        <v>15.14205492</v>
      </c>
      <c r="AN32" s="558">
        <v>14.07531899</v>
      </c>
      <c r="AO32" s="558">
        <v>15.593315560000001</v>
      </c>
      <c r="AP32" s="558">
        <v>14.641408699999999</v>
      </c>
      <c r="AQ32" s="558">
        <v>15.40954999</v>
      </c>
      <c r="AR32" s="558">
        <v>15.764669319999999</v>
      </c>
      <c r="AS32" s="558">
        <v>16.479550119999999</v>
      </c>
      <c r="AT32" s="558">
        <v>16.452942650000001</v>
      </c>
      <c r="AU32" s="558">
        <v>15.372721540000001</v>
      </c>
      <c r="AV32" s="558">
        <v>15.44238483</v>
      </c>
      <c r="AW32" s="558">
        <v>14.630232904</v>
      </c>
      <c r="AX32" s="558">
        <v>15.286799885000001</v>
      </c>
      <c r="AY32" s="559">
        <v>15.20471</v>
      </c>
      <c r="AZ32" s="559">
        <v>14.53647</v>
      </c>
      <c r="BA32" s="559">
        <v>15.67211</v>
      </c>
      <c r="BB32" s="559">
        <v>14.685280000000001</v>
      </c>
      <c r="BC32" s="559">
        <v>15.430149999999999</v>
      </c>
      <c r="BD32" s="559">
        <v>15.868370000000001</v>
      </c>
      <c r="BE32" s="559">
        <v>16.587710000000001</v>
      </c>
      <c r="BF32" s="559">
        <v>16.579750000000001</v>
      </c>
      <c r="BG32" s="559">
        <v>15.40537</v>
      </c>
      <c r="BH32" s="559">
        <v>15.590780000000001</v>
      </c>
      <c r="BI32" s="559">
        <v>14.77023</v>
      </c>
      <c r="BJ32" s="559">
        <v>15.43868</v>
      </c>
      <c r="BK32" s="559">
        <v>15.32686</v>
      </c>
      <c r="BL32" s="559">
        <v>14.14471</v>
      </c>
      <c r="BM32" s="559">
        <v>15.79354</v>
      </c>
      <c r="BN32" s="559">
        <v>14.81269</v>
      </c>
      <c r="BO32" s="559">
        <v>15.567080000000001</v>
      </c>
      <c r="BP32" s="559">
        <v>16.010770000000001</v>
      </c>
      <c r="BQ32" s="559">
        <v>16.723849999999999</v>
      </c>
      <c r="BR32" s="559">
        <v>16.719439999999999</v>
      </c>
      <c r="BS32" s="559">
        <v>15.544919999999999</v>
      </c>
      <c r="BT32" s="559">
        <v>15.75455</v>
      </c>
      <c r="BU32" s="559">
        <v>14.94112</v>
      </c>
      <c r="BV32" s="559">
        <v>15.635960000000001</v>
      </c>
    </row>
    <row r="33" spans="1:74" ht="11.15" customHeight="1" x14ac:dyDescent="0.25">
      <c r="A33" s="86" t="s">
        <v>1075</v>
      </c>
      <c r="B33" s="159" t="s">
        <v>415</v>
      </c>
      <c r="C33" s="558">
        <v>7.7566431700000003</v>
      </c>
      <c r="D33" s="558">
        <v>7.5834322399999996</v>
      </c>
      <c r="E33" s="558">
        <v>7.7273046299999999</v>
      </c>
      <c r="F33" s="558">
        <v>7.0664612900000003</v>
      </c>
      <c r="G33" s="558">
        <v>7.0130022399999996</v>
      </c>
      <c r="H33" s="558">
        <v>7.4646337000000003</v>
      </c>
      <c r="I33" s="558">
        <v>8.1047179699999994</v>
      </c>
      <c r="J33" s="558">
        <v>8.5860737999999994</v>
      </c>
      <c r="K33" s="558">
        <v>7.8565943100000002</v>
      </c>
      <c r="L33" s="558">
        <v>7.8777628000000002</v>
      </c>
      <c r="M33" s="558">
        <v>7.7165609000000002</v>
      </c>
      <c r="N33" s="558">
        <v>7.7842160500000004</v>
      </c>
      <c r="O33" s="558">
        <v>7.7816465399999997</v>
      </c>
      <c r="P33" s="558">
        <v>7.5281582299999998</v>
      </c>
      <c r="Q33" s="558">
        <v>7.8833601499999997</v>
      </c>
      <c r="R33" s="558">
        <v>7.7851245999999996</v>
      </c>
      <c r="S33" s="558">
        <v>8.17427627</v>
      </c>
      <c r="T33" s="558">
        <v>8.4791300599999992</v>
      </c>
      <c r="U33" s="558">
        <v>8.8621135899999999</v>
      </c>
      <c r="V33" s="558">
        <v>9.0545719200000008</v>
      </c>
      <c r="W33" s="558">
        <v>8.3337585700000005</v>
      </c>
      <c r="X33" s="558">
        <v>8.3502142700000004</v>
      </c>
      <c r="Y33" s="558">
        <v>8.2838686799999994</v>
      </c>
      <c r="Z33" s="558">
        <v>8.2304111300000002</v>
      </c>
      <c r="AA33" s="558">
        <v>8.0868715400000006</v>
      </c>
      <c r="AB33" s="558">
        <v>7.6471938699999997</v>
      </c>
      <c r="AC33" s="558">
        <v>8.3867626800000004</v>
      </c>
      <c r="AD33" s="558">
        <v>7.8365171199999999</v>
      </c>
      <c r="AE33" s="558">
        <v>8.3809428100000005</v>
      </c>
      <c r="AF33" s="558">
        <v>8.5015391400000002</v>
      </c>
      <c r="AG33" s="558">
        <v>9.0159597500000004</v>
      </c>
      <c r="AH33" s="558">
        <v>9.0854867800000001</v>
      </c>
      <c r="AI33" s="558">
        <v>8.6011590699999996</v>
      </c>
      <c r="AJ33" s="558">
        <v>8.4442468599999998</v>
      </c>
      <c r="AK33" s="558">
        <v>8.3578886099999998</v>
      </c>
      <c r="AL33" s="558">
        <v>8.0051788399999992</v>
      </c>
      <c r="AM33" s="558">
        <v>8.1632366199999993</v>
      </c>
      <c r="AN33" s="558">
        <v>7.6298003899999998</v>
      </c>
      <c r="AO33" s="558">
        <v>8.2569926000000002</v>
      </c>
      <c r="AP33" s="558">
        <v>8.0942586900000002</v>
      </c>
      <c r="AQ33" s="558">
        <v>8.66813492</v>
      </c>
      <c r="AR33" s="558">
        <v>8.7534372400000002</v>
      </c>
      <c r="AS33" s="558">
        <v>9.0830959799999995</v>
      </c>
      <c r="AT33" s="558">
        <v>9.4678381799999993</v>
      </c>
      <c r="AU33" s="558">
        <v>8.6205965500000001</v>
      </c>
      <c r="AV33" s="558">
        <v>8.7247902499999999</v>
      </c>
      <c r="AW33" s="558">
        <v>8.4027223572</v>
      </c>
      <c r="AX33" s="558">
        <v>8.2492498657999995</v>
      </c>
      <c r="AY33" s="559">
        <v>8.1968540000000001</v>
      </c>
      <c r="AZ33" s="559">
        <v>7.9165419999999997</v>
      </c>
      <c r="BA33" s="559">
        <v>8.3644990000000004</v>
      </c>
      <c r="BB33" s="559">
        <v>8.2005210000000002</v>
      </c>
      <c r="BC33" s="559">
        <v>8.7968510000000002</v>
      </c>
      <c r="BD33" s="559">
        <v>8.9625160000000008</v>
      </c>
      <c r="BE33" s="559">
        <v>9.2727550000000001</v>
      </c>
      <c r="BF33" s="559">
        <v>9.6539409999999997</v>
      </c>
      <c r="BG33" s="559">
        <v>8.7483339999999998</v>
      </c>
      <c r="BH33" s="559">
        <v>8.9088910000000006</v>
      </c>
      <c r="BI33" s="559">
        <v>8.6060400000000001</v>
      </c>
      <c r="BJ33" s="559">
        <v>8.482621</v>
      </c>
      <c r="BK33" s="559">
        <v>8.4218139999999995</v>
      </c>
      <c r="BL33" s="559">
        <v>7.8395929999999998</v>
      </c>
      <c r="BM33" s="559">
        <v>8.5781720000000004</v>
      </c>
      <c r="BN33" s="559">
        <v>8.4186169999999994</v>
      </c>
      <c r="BO33" s="559">
        <v>9.0432260000000007</v>
      </c>
      <c r="BP33" s="559">
        <v>9.2269469999999991</v>
      </c>
      <c r="BQ33" s="559">
        <v>9.5426500000000001</v>
      </c>
      <c r="BR33" s="559">
        <v>9.9321819999999992</v>
      </c>
      <c r="BS33" s="559">
        <v>9.0017049999999994</v>
      </c>
      <c r="BT33" s="559">
        <v>9.1721699999999995</v>
      </c>
      <c r="BU33" s="559">
        <v>8.8614139999999999</v>
      </c>
      <c r="BV33" s="559">
        <v>8.7396100000000008</v>
      </c>
    </row>
    <row r="34" spans="1:74" ht="11.15" customHeight="1" x14ac:dyDescent="0.25">
      <c r="A34" s="86" t="s">
        <v>1076</v>
      </c>
      <c r="B34" s="159" t="s">
        <v>416</v>
      </c>
      <c r="C34" s="558">
        <v>11.33934874</v>
      </c>
      <c r="D34" s="558">
        <v>11.04042132</v>
      </c>
      <c r="E34" s="558">
        <v>11.495142299999999</v>
      </c>
      <c r="F34" s="558">
        <v>10.191146209999999</v>
      </c>
      <c r="G34" s="558">
        <v>11.00799778</v>
      </c>
      <c r="H34" s="558">
        <v>10.75782523</v>
      </c>
      <c r="I34" s="558">
        <v>12.026842370000001</v>
      </c>
      <c r="J34" s="558">
        <v>12.109597620000001</v>
      </c>
      <c r="K34" s="558">
        <v>11.08228937</v>
      </c>
      <c r="L34" s="558">
        <v>11.79784785</v>
      </c>
      <c r="M34" s="558">
        <v>12.160597360000001</v>
      </c>
      <c r="N34" s="558">
        <v>10.617776900000001</v>
      </c>
      <c r="O34" s="558">
        <v>11.39719416</v>
      </c>
      <c r="P34" s="558">
        <v>11.012192560000001</v>
      </c>
      <c r="Q34" s="558">
        <v>11.160738800000001</v>
      </c>
      <c r="R34" s="558">
        <v>11.468491</v>
      </c>
      <c r="S34" s="558">
        <v>12.08665684</v>
      </c>
      <c r="T34" s="558">
        <v>12.50998893</v>
      </c>
      <c r="U34" s="558">
        <v>13.21390603</v>
      </c>
      <c r="V34" s="558">
        <v>13.1808312</v>
      </c>
      <c r="W34" s="558">
        <v>12.001140510000001</v>
      </c>
      <c r="X34" s="558">
        <v>12.4544382</v>
      </c>
      <c r="Y34" s="558">
        <v>12.14847308</v>
      </c>
      <c r="Z34" s="558">
        <v>11.69496584</v>
      </c>
      <c r="AA34" s="558">
        <v>12.5264036</v>
      </c>
      <c r="AB34" s="558">
        <v>10.743742360000001</v>
      </c>
      <c r="AC34" s="558">
        <v>11.88918685</v>
      </c>
      <c r="AD34" s="558">
        <v>11.47418165</v>
      </c>
      <c r="AE34" s="558">
        <v>12.23493401</v>
      </c>
      <c r="AF34" s="558">
        <v>12.085696370000001</v>
      </c>
      <c r="AG34" s="558">
        <v>12.79270256</v>
      </c>
      <c r="AH34" s="558">
        <v>12.649111469999999</v>
      </c>
      <c r="AI34" s="558">
        <v>11.68760075</v>
      </c>
      <c r="AJ34" s="558">
        <v>11.98412944</v>
      </c>
      <c r="AK34" s="558">
        <v>11.65791896</v>
      </c>
      <c r="AL34" s="558">
        <v>11.229811099999999</v>
      </c>
      <c r="AM34" s="558">
        <v>10.941027650000001</v>
      </c>
      <c r="AN34" s="558">
        <v>10.72992524</v>
      </c>
      <c r="AO34" s="558">
        <v>11.884424020000001</v>
      </c>
      <c r="AP34" s="558">
        <v>11.029690820000001</v>
      </c>
      <c r="AQ34" s="558">
        <v>12.14411112</v>
      </c>
      <c r="AR34" s="558">
        <v>12.014136199999999</v>
      </c>
      <c r="AS34" s="558">
        <v>12.293030399999999</v>
      </c>
      <c r="AT34" s="558">
        <v>12.409055199999999</v>
      </c>
      <c r="AU34" s="558">
        <v>11.58091155</v>
      </c>
      <c r="AV34" s="558">
        <v>11.90148434</v>
      </c>
      <c r="AW34" s="558">
        <v>11.460157161</v>
      </c>
      <c r="AX34" s="558">
        <v>11.420864599</v>
      </c>
      <c r="AY34" s="559">
        <v>10.927860000000001</v>
      </c>
      <c r="AZ34" s="559">
        <v>11.06785</v>
      </c>
      <c r="BA34" s="559">
        <v>11.914720000000001</v>
      </c>
      <c r="BB34" s="559">
        <v>11.073359999999999</v>
      </c>
      <c r="BC34" s="559">
        <v>12.184990000000001</v>
      </c>
      <c r="BD34" s="559">
        <v>12.1206</v>
      </c>
      <c r="BE34" s="559">
        <v>12.36856</v>
      </c>
      <c r="BF34" s="559">
        <v>12.51402</v>
      </c>
      <c r="BG34" s="559">
        <v>11.64221</v>
      </c>
      <c r="BH34" s="559">
        <v>12.006779999999999</v>
      </c>
      <c r="BI34" s="559">
        <v>11.57873</v>
      </c>
      <c r="BJ34" s="559">
        <v>11.50141</v>
      </c>
      <c r="BK34" s="559">
        <v>11.031040000000001</v>
      </c>
      <c r="BL34" s="559">
        <v>10.81024</v>
      </c>
      <c r="BM34" s="559">
        <v>12.04813</v>
      </c>
      <c r="BN34" s="559">
        <v>11.21292</v>
      </c>
      <c r="BO34" s="559">
        <v>12.33196</v>
      </c>
      <c r="BP34" s="559">
        <v>12.254300000000001</v>
      </c>
      <c r="BQ34" s="559">
        <v>12.49906</v>
      </c>
      <c r="BR34" s="559">
        <v>12.646649999999999</v>
      </c>
      <c r="BS34" s="559">
        <v>11.76806</v>
      </c>
      <c r="BT34" s="559">
        <v>12.159520000000001</v>
      </c>
      <c r="BU34" s="559">
        <v>11.72836</v>
      </c>
      <c r="BV34" s="559">
        <v>11.658659999999999</v>
      </c>
    </row>
    <row r="35" spans="1:74" ht="11.15" customHeight="1" x14ac:dyDescent="0.25">
      <c r="A35" s="86" t="s">
        <v>1077</v>
      </c>
      <c r="B35" s="159" t="s">
        <v>417</v>
      </c>
      <c r="C35" s="558">
        <v>8.1612320199999999</v>
      </c>
      <c r="D35" s="558">
        <v>7.91611099</v>
      </c>
      <c r="E35" s="558">
        <v>8.0590866000000005</v>
      </c>
      <c r="F35" s="558">
        <v>7.2045209000000003</v>
      </c>
      <c r="G35" s="558">
        <v>7.3094230500000004</v>
      </c>
      <c r="H35" s="558">
        <v>7.5976531200000004</v>
      </c>
      <c r="I35" s="558">
        <v>7.9697528699999998</v>
      </c>
      <c r="J35" s="558">
        <v>8.3047054899999999</v>
      </c>
      <c r="K35" s="558">
        <v>8.0140090199999996</v>
      </c>
      <c r="L35" s="558">
        <v>7.9957447899999998</v>
      </c>
      <c r="M35" s="558">
        <v>7.7559956000000003</v>
      </c>
      <c r="N35" s="558">
        <v>8.0133525700000003</v>
      </c>
      <c r="O35" s="558">
        <v>8.0620034100000009</v>
      </c>
      <c r="P35" s="558">
        <v>7.4577923699999999</v>
      </c>
      <c r="Q35" s="558">
        <v>8.0859169200000007</v>
      </c>
      <c r="R35" s="558">
        <v>7.9946001500000001</v>
      </c>
      <c r="S35" s="558">
        <v>8.3566014000000006</v>
      </c>
      <c r="T35" s="558">
        <v>8.4768103799999999</v>
      </c>
      <c r="U35" s="558">
        <v>8.6770994399999992</v>
      </c>
      <c r="V35" s="558">
        <v>8.8706883399999992</v>
      </c>
      <c r="W35" s="558">
        <v>8.3887648400000003</v>
      </c>
      <c r="X35" s="558">
        <v>8.4766255200000007</v>
      </c>
      <c r="Y35" s="558">
        <v>8.1623163400000003</v>
      </c>
      <c r="Z35" s="558">
        <v>8.22975295</v>
      </c>
      <c r="AA35" s="558">
        <v>8.39027295</v>
      </c>
      <c r="AB35" s="558">
        <v>7.8680676700000003</v>
      </c>
      <c r="AC35" s="558">
        <v>8.4148001800000003</v>
      </c>
      <c r="AD35" s="558">
        <v>8.2385829200000007</v>
      </c>
      <c r="AE35" s="558">
        <v>8.7546256899999992</v>
      </c>
      <c r="AF35" s="558">
        <v>8.78147156</v>
      </c>
      <c r="AG35" s="558">
        <v>8.7222586599999996</v>
      </c>
      <c r="AH35" s="558">
        <v>8.6977316200000008</v>
      </c>
      <c r="AI35" s="558">
        <v>8.1168376599999998</v>
      </c>
      <c r="AJ35" s="558">
        <v>8.0587671800000003</v>
      </c>
      <c r="AK35" s="558">
        <v>7.6300096499999999</v>
      </c>
      <c r="AL35" s="558">
        <v>7.62466431</v>
      </c>
      <c r="AM35" s="558">
        <v>7.8758263399999997</v>
      </c>
      <c r="AN35" s="558">
        <v>7.4075675399999996</v>
      </c>
      <c r="AO35" s="558">
        <v>7.91916931</v>
      </c>
      <c r="AP35" s="558">
        <v>7.7800563800000004</v>
      </c>
      <c r="AQ35" s="558">
        <v>7.9931179800000001</v>
      </c>
      <c r="AR35" s="558">
        <v>8.1687316699999997</v>
      </c>
      <c r="AS35" s="558">
        <v>8.2977202400000003</v>
      </c>
      <c r="AT35" s="558">
        <v>8.4201007600000004</v>
      </c>
      <c r="AU35" s="558">
        <v>8.0474288000000005</v>
      </c>
      <c r="AV35" s="558">
        <v>7.8297078600000001</v>
      </c>
      <c r="AW35" s="558">
        <v>7.4178346934999997</v>
      </c>
      <c r="AX35" s="558">
        <v>7.4514074288999996</v>
      </c>
      <c r="AY35" s="559">
        <v>7.6573440000000002</v>
      </c>
      <c r="AZ35" s="559">
        <v>7.471692</v>
      </c>
      <c r="BA35" s="559">
        <v>7.7835279999999996</v>
      </c>
      <c r="BB35" s="559">
        <v>7.6552230000000003</v>
      </c>
      <c r="BC35" s="559">
        <v>7.8757599999999996</v>
      </c>
      <c r="BD35" s="559">
        <v>8.09436</v>
      </c>
      <c r="BE35" s="559">
        <v>8.2226789999999994</v>
      </c>
      <c r="BF35" s="559">
        <v>8.3634059999999995</v>
      </c>
      <c r="BG35" s="559">
        <v>7.974316</v>
      </c>
      <c r="BH35" s="559">
        <v>7.8017899999999996</v>
      </c>
      <c r="BI35" s="559">
        <v>7.3959279999999996</v>
      </c>
      <c r="BJ35" s="559">
        <v>7.4330879999999997</v>
      </c>
      <c r="BK35" s="559">
        <v>7.6316639999999998</v>
      </c>
      <c r="BL35" s="559">
        <v>7.1881240000000002</v>
      </c>
      <c r="BM35" s="559">
        <v>7.7542080000000002</v>
      </c>
      <c r="BN35" s="559">
        <v>7.6323410000000003</v>
      </c>
      <c r="BO35" s="559">
        <v>7.8549819999999997</v>
      </c>
      <c r="BP35" s="559">
        <v>8.0745480000000001</v>
      </c>
      <c r="BQ35" s="559">
        <v>8.1978249999999999</v>
      </c>
      <c r="BR35" s="559">
        <v>8.3374100000000002</v>
      </c>
      <c r="BS35" s="559">
        <v>7.9519909999999996</v>
      </c>
      <c r="BT35" s="559">
        <v>7.7873239999999999</v>
      </c>
      <c r="BU35" s="559">
        <v>7.3863669999999999</v>
      </c>
      <c r="BV35" s="559">
        <v>7.4291840000000002</v>
      </c>
    </row>
    <row r="36" spans="1:74" ht="11.15" customHeight="1" x14ac:dyDescent="0.25">
      <c r="A36" s="86" t="s">
        <v>1078</v>
      </c>
      <c r="B36" s="159" t="s">
        <v>418</v>
      </c>
      <c r="C36" s="558">
        <v>16.196996389999999</v>
      </c>
      <c r="D36" s="558">
        <v>16.20311937</v>
      </c>
      <c r="E36" s="558">
        <v>16.723683619999999</v>
      </c>
      <c r="F36" s="558">
        <v>15.88469961</v>
      </c>
      <c r="G36" s="558">
        <v>15.43422043</v>
      </c>
      <c r="H36" s="558">
        <v>16.13721262</v>
      </c>
      <c r="I36" s="558">
        <v>16.804421000000001</v>
      </c>
      <c r="J36" s="558">
        <v>17.178227499999998</v>
      </c>
      <c r="K36" s="558">
        <v>16.684017579999999</v>
      </c>
      <c r="L36" s="558">
        <v>17.148453249999999</v>
      </c>
      <c r="M36" s="558">
        <v>16.693375660000001</v>
      </c>
      <c r="N36" s="558">
        <v>17.423224959999999</v>
      </c>
      <c r="O36" s="558">
        <v>17.200046740000001</v>
      </c>
      <c r="P36" s="558">
        <v>14.447298010000001</v>
      </c>
      <c r="Q36" s="558">
        <v>14.49597692</v>
      </c>
      <c r="R36" s="558">
        <v>17.16984738</v>
      </c>
      <c r="S36" s="558">
        <v>17.09862231</v>
      </c>
      <c r="T36" s="558">
        <v>17.749022119999999</v>
      </c>
      <c r="U36" s="558">
        <v>19.55190412</v>
      </c>
      <c r="V36" s="558">
        <v>19.16693574</v>
      </c>
      <c r="W36" s="558">
        <v>18.570342610000001</v>
      </c>
      <c r="X36" s="558">
        <v>18.238996700000001</v>
      </c>
      <c r="Y36" s="558">
        <v>17.586876050000001</v>
      </c>
      <c r="Z36" s="558">
        <v>18.203654329999999</v>
      </c>
      <c r="AA36" s="558">
        <v>18.073518480000001</v>
      </c>
      <c r="AB36" s="558">
        <v>16.359681819999999</v>
      </c>
      <c r="AC36" s="558">
        <v>17.956254349999998</v>
      </c>
      <c r="AD36" s="558">
        <v>18.376021519999998</v>
      </c>
      <c r="AE36" s="558">
        <v>19.1888936</v>
      </c>
      <c r="AF36" s="558">
        <v>19.469335999999998</v>
      </c>
      <c r="AG36" s="558">
        <v>19.024131830000002</v>
      </c>
      <c r="AH36" s="558">
        <v>20.710310849999999</v>
      </c>
      <c r="AI36" s="558">
        <v>19.226869270000002</v>
      </c>
      <c r="AJ36" s="558">
        <v>18.793166540000001</v>
      </c>
      <c r="AK36" s="558">
        <v>18.148765449999999</v>
      </c>
      <c r="AL36" s="558">
        <v>18.479330359999999</v>
      </c>
      <c r="AM36" s="558">
        <v>16.201683840000001</v>
      </c>
      <c r="AN36" s="558">
        <v>17.075087960000001</v>
      </c>
      <c r="AO36" s="558">
        <v>20.322295560000001</v>
      </c>
      <c r="AP36" s="558">
        <v>20.031646169999998</v>
      </c>
      <c r="AQ36" s="558">
        <v>21.001950560000001</v>
      </c>
      <c r="AR36" s="558">
        <v>21.413624850000001</v>
      </c>
      <c r="AS36" s="558">
        <v>21.669723609999998</v>
      </c>
      <c r="AT36" s="558">
        <v>22.437949490000001</v>
      </c>
      <c r="AU36" s="558">
        <v>19.510033700000001</v>
      </c>
      <c r="AV36" s="558">
        <v>19.902253389999998</v>
      </c>
      <c r="AW36" s="558">
        <v>18.745136039999998</v>
      </c>
      <c r="AX36" s="558">
        <v>18.974199684999999</v>
      </c>
      <c r="AY36" s="559">
        <v>16.53302</v>
      </c>
      <c r="AZ36" s="559">
        <v>18.28445</v>
      </c>
      <c r="BA36" s="559">
        <v>21.035070000000001</v>
      </c>
      <c r="BB36" s="559">
        <v>20.463560000000001</v>
      </c>
      <c r="BC36" s="559">
        <v>21.853059999999999</v>
      </c>
      <c r="BD36" s="559">
        <v>22.559080000000002</v>
      </c>
      <c r="BE36" s="559">
        <v>22.580680000000001</v>
      </c>
      <c r="BF36" s="559">
        <v>23.841850000000001</v>
      </c>
      <c r="BG36" s="559">
        <v>20.538170000000001</v>
      </c>
      <c r="BH36" s="559">
        <v>19.95533</v>
      </c>
      <c r="BI36" s="559">
        <v>19.41226</v>
      </c>
      <c r="BJ36" s="559">
        <v>19.633479999999999</v>
      </c>
      <c r="BK36" s="559">
        <v>17.145890000000001</v>
      </c>
      <c r="BL36" s="559">
        <v>18.313490000000002</v>
      </c>
      <c r="BM36" s="559">
        <v>21.846889999999998</v>
      </c>
      <c r="BN36" s="559">
        <v>21.675229999999999</v>
      </c>
      <c r="BO36" s="559">
        <v>22.76585</v>
      </c>
      <c r="BP36" s="559">
        <v>23.512889999999999</v>
      </c>
      <c r="BQ36" s="559">
        <v>23.501480000000001</v>
      </c>
      <c r="BR36" s="559">
        <v>24.771550000000001</v>
      </c>
      <c r="BS36" s="559">
        <v>21.31907</v>
      </c>
      <c r="BT36" s="559">
        <v>20.739229999999999</v>
      </c>
      <c r="BU36" s="559">
        <v>20.16394</v>
      </c>
      <c r="BV36" s="559">
        <v>20.38627</v>
      </c>
    </row>
    <row r="37" spans="1:74" ht="11.15" customHeight="1" x14ac:dyDescent="0.25">
      <c r="A37" s="86" t="s">
        <v>1079</v>
      </c>
      <c r="B37" s="159" t="s">
        <v>419</v>
      </c>
      <c r="C37" s="558">
        <v>6.84332501</v>
      </c>
      <c r="D37" s="558">
        <v>6.4667022000000003</v>
      </c>
      <c r="E37" s="558">
        <v>6.7588682200000001</v>
      </c>
      <c r="F37" s="558">
        <v>6.3971466799999996</v>
      </c>
      <c r="G37" s="558">
        <v>6.8040994499999998</v>
      </c>
      <c r="H37" s="558">
        <v>7.1416307100000003</v>
      </c>
      <c r="I37" s="558">
        <v>7.8151936199999996</v>
      </c>
      <c r="J37" s="558">
        <v>7.8396211500000001</v>
      </c>
      <c r="K37" s="558">
        <v>7.0758634999999996</v>
      </c>
      <c r="L37" s="558">
        <v>6.9526120699999998</v>
      </c>
      <c r="M37" s="558">
        <v>6.3555327100000003</v>
      </c>
      <c r="N37" s="558">
        <v>6.5929127200000002</v>
      </c>
      <c r="O37" s="558">
        <v>6.5250544599999998</v>
      </c>
      <c r="P37" s="558">
        <v>6.1350486999999996</v>
      </c>
      <c r="Q37" s="558">
        <v>6.4061681899999998</v>
      </c>
      <c r="R37" s="558">
        <v>6.5464095599999998</v>
      </c>
      <c r="S37" s="558">
        <v>7.1888685099999998</v>
      </c>
      <c r="T37" s="558">
        <v>7.7259703499999999</v>
      </c>
      <c r="U37" s="558">
        <v>8.1179818600000004</v>
      </c>
      <c r="V37" s="558">
        <v>7.8244768999999996</v>
      </c>
      <c r="W37" s="558">
        <v>7.1899684300000004</v>
      </c>
      <c r="X37" s="558">
        <v>6.9640051200000004</v>
      </c>
      <c r="Y37" s="558">
        <v>6.5875830500000001</v>
      </c>
      <c r="Z37" s="558">
        <v>6.73591096</v>
      </c>
      <c r="AA37" s="558">
        <v>6.7948705299999999</v>
      </c>
      <c r="AB37" s="558">
        <v>6.2046888500000001</v>
      </c>
      <c r="AC37" s="558">
        <v>6.7166983399999998</v>
      </c>
      <c r="AD37" s="558">
        <v>6.8074226500000004</v>
      </c>
      <c r="AE37" s="558">
        <v>7.1096994499999999</v>
      </c>
      <c r="AF37" s="558">
        <v>7.6265275700000004</v>
      </c>
      <c r="AG37" s="558">
        <v>8.3328773500000004</v>
      </c>
      <c r="AH37" s="558">
        <v>8.0222913899999995</v>
      </c>
      <c r="AI37" s="558">
        <v>7.4090740200000003</v>
      </c>
      <c r="AJ37" s="558">
        <v>7.0804825999999998</v>
      </c>
      <c r="AK37" s="558">
        <v>6.75534985</v>
      </c>
      <c r="AL37" s="558">
        <v>6.8931234200000002</v>
      </c>
      <c r="AM37" s="558">
        <v>6.84889963</v>
      </c>
      <c r="AN37" s="558">
        <v>6.26064782</v>
      </c>
      <c r="AO37" s="558">
        <v>6.7368595600000001</v>
      </c>
      <c r="AP37" s="558">
        <v>6.8115521399999999</v>
      </c>
      <c r="AQ37" s="558">
        <v>7.2403772499999999</v>
      </c>
      <c r="AR37" s="558">
        <v>7.4877212000000002</v>
      </c>
      <c r="AS37" s="558">
        <v>8.3388369099999995</v>
      </c>
      <c r="AT37" s="558">
        <v>8.1559586399999997</v>
      </c>
      <c r="AU37" s="558">
        <v>7.5611280199999999</v>
      </c>
      <c r="AV37" s="558">
        <v>7.2817080199999999</v>
      </c>
      <c r="AW37" s="558">
        <v>7.0098820908999997</v>
      </c>
      <c r="AX37" s="558">
        <v>7.0902569410999998</v>
      </c>
      <c r="AY37" s="559">
        <v>7.003787</v>
      </c>
      <c r="AZ37" s="559">
        <v>6.5845310000000001</v>
      </c>
      <c r="BA37" s="559">
        <v>6.8400090000000002</v>
      </c>
      <c r="BB37" s="559">
        <v>6.9042180000000002</v>
      </c>
      <c r="BC37" s="559">
        <v>7.3897459999999997</v>
      </c>
      <c r="BD37" s="559">
        <v>7.6406559999999999</v>
      </c>
      <c r="BE37" s="559">
        <v>8.4621490000000001</v>
      </c>
      <c r="BF37" s="559">
        <v>8.2682669999999998</v>
      </c>
      <c r="BG37" s="559">
        <v>7.7206989999999998</v>
      </c>
      <c r="BH37" s="559">
        <v>7.4240170000000001</v>
      </c>
      <c r="BI37" s="559">
        <v>7.1471070000000001</v>
      </c>
      <c r="BJ37" s="559">
        <v>7.2384000000000004</v>
      </c>
      <c r="BK37" s="559">
        <v>7.1295830000000002</v>
      </c>
      <c r="BL37" s="559">
        <v>6.4604679999999997</v>
      </c>
      <c r="BM37" s="559">
        <v>6.9503300000000001</v>
      </c>
      <c r="BN37" s="559">
        <v>7.0099960000000001</v>
      </c>
      <c r="BO37" s="559">
        <v>7.5011640000000002</v>
      </c>
      <c r="BP37" s="559">
        <v>7.7538840000000002</v>
      </c>
      <c r="BQ37" s="559">
        <v>8.5832669999999993</v>
      </c>
      <c r="BR37" s="559">
        <v>8.4246370000000006</v>
      </c>
      <c r="BS37" s="559">
        <v>7.8300450000000001</v>
      </c>
      <c r="BT37" s="559">
        <v>7.531256</v>
      </c>
      <c r="BU37" s="559">
        <v>7.2506190000000004</v>
      </c>
      <c r="BV37" s="559">
        <v>7.3455940000000002</v>
      </c>
    </row>
    <row r="38" spans="1:74" ht="11.15" customHeight="1" x14ac:dyDescent="0.25">
      <c r="A38" s="86" t="s">
        <v>1080</v>
      </c>
      <c r="B38" s="159" t="s">
        <v>234</v>
      </c>
      <c r="C38" s="558">
        <v>6.8868368999999996</v>
      </c>
      <c r="D38" s="558">
        <v>6.7246503300000002</v>
      </c>
      <c r="E38" s="558">
        <v>7.0398426900000004</v>
      </c>
      <c r="F38" s="558">
        <v>6.60723255</v>
      </c>
      <c r="G38" s="558">
        <v>6.96658533</v>
      </c>
      <c r="H38" s="558">
        <v>7.4894082600000003</v>
      </c>
      <c r="I38" s="558">
        <v>8.0740087700000007</v>
      </c>
      <c r="J38" s="558">
        <v>8.0905505400000006</v>
      </c>
      <c r="K38" s="558">
        <v>7.4554254599999998</v>
      </c>
      <c r="L38" s="558">
        <v>7.3241482299999996</v>
      </c>
      <c r="M38" s="558">
        <v>6.4882197899999996</v>
      </c>
      <c r="N38" s="558">
        <v>6.5429412100000004</v>
      </c>
      <c r="O38" s="558">
        <v>6.3248984100000003</v>
      </c>
      <c r="P38" s="558">
        <v>6.0213185300000003</v>
      </c>
      <c r="Q38" s="558">
        <v>6.7559679900000003</v>
      </c>
      <c r="R38" s="558">
        <v>6.5095526000000001</v>
      </c>
      <c r="S38" s="558">
        <v>7.3388188699999999</v>
      </c>
      <c r="T38" s="558">
        <v>8.0871193800000007</v>
      </c>
      <c r="U38" s="558">
        <v>8.1205345199999996</v>
      </c>
      <c r="V38" s="558">
        <v>8.2519475399999997</v>
      </c>
      <c r="W38" s="558">
        <v>7.76240402</v>
      </c>
      <c r="X38" s="558">
        <v>7.4158506199999996</v>
      </c>
      <c r="Y38" s="558">
        <v>7.0207656500000004</v>
      </c>
      <c r="Z38" s="558">
        <v>6.7291388899999998</v>
      </c>
      <c r="AA38" s="558">
        <v>6.5778746400000001</v>
      </c>
      <c r="AB38" s="558">
        <v>6.2984333599999998</v>
      </c>
      <c r="AC38" s="558">
        <v>7.2083346099999996</v>
      </c>
      <c r="AD38" s="558">
        <v>7.0095546899999999</v>
      </c>
      <c r="AE38" s="558">
        <v>7.2136282600000001</v>
      </c>
      <c r="AF38" s="558">
        <v>7.86866997</v>
      </c>
      <c r="AG38" s="558">
        <v>8.0059249900000005</v>
      </c>
      <c r="AH38" s="558">
        <v>8.6906935900000004</v>
      </c>
      <c r="AI38" s="558">
        <v>7.8439962699999999</v>
      </c>
      <c r="AJ38" s="558">
        <v>7.5041975699999997</v>
      </c>
      <c r="AK38" s="558">
        <v>6.76173555</v>
      </c>
      <c r="AL38" s="558">
        <v>6.6681915299999996</v>
      </c>
      <c r="AM38" s="558">
        <v>6.1695247200000001</v>
      </c>
      <c r="AN38" s="558">
        <v>5.7914299600000003</v>
      </c>
      <c r="AO38" s="558">
        <v>6.3484346399999998</v>
      </c>
      <c r="AP38" s="558">
        <v>5.8841548000000001</v>
      </c>
      <c r="AQ38" s="558">
        <v>6.4594763799999999</v>
      </c>
      <c r="AR38" s="558">
        <v>6.8442604899999999</v>
      </c>
      <c r="AS38" s="558">
        <v>7.1493883199999999</v>
      </c>
      <c r="AT38" s="558">
        <v>7.5378178900000004</v>
      </c>
      <c r="AU38" s="558">
        <v>7.2455664000000004</v>
      </c>
      <c r="AV38" s="558">
        <v>6.86974164</v>
      </c>
      <c r="AW38" s="558">
        <v>6.7083801931</v>
      </c>
      <c r="AX38" s="558">
        <v>6.8611355436999997</v>
      </c>
      <c r="AY38" s="559">
        <v>6.1667439999999996</v>
      </c>
      <c r="AZ38" s="559">
        <v>5.9274259999999996</v>
      </c>
      <c r="BA38" s="559">
        <v>6.3029489999999999</v>
      </c>
      <c r="BB38" s="559">
        <v>5.8321990000000001</v>
      </c>
      <c r="BC38" s="559">
        <v>6.4126050000000001</v>
      </c>
      <c r="BD38" s="559">
        <v>6.8143859999999998</v>
      </c>
      <c r="BE38" s="559">
        <v>7.1110660000000001</v>
      </c>
      <c r="BF38" s="559">
        <v>7.4844840000000001</v>
      </c>
      <c r="BG38" s="559">
        <v>7.1866409999999998</v>
      </c>
      <c r="BH38" s="559">
        <v>6.8294699999999997</v>
      </c>
      <c r="BI38" s="559">
        <v>6.6787780000000003</v>
      </c>
      <c r="BJ38" s="559">
        <v>6.8446829999999999</v>
      </c>
      <c r="BK38" s="559">
        <v>6.1514689999999996</v>
      </c>
      <c r="BL38" s="559">
        <v>5.7102209999999998</v>
      </c>
      <c r="BM38" s="559">
        <v>6.2916740000000004</v>
      </c>
      <c r="BN38" s="559">
        <v>5.8249659999999999</v>
      </c>
      <c r="BO38" s="559">
        <v>6.4056839999999999</v>
      </c>
      <c r="BP38" s="559">
        <v>6.8158120000000002</v>
      </c>
      <c r="BQ38" s="559">
        <v>7.1123779999999996</v>
      </c>
      <c r="BR38" s="559">
        <v>7.4893229999999997</v>
      </c>
      <c r="BS38" s="559">
        <v>7.1930449999999997</v>
      </c>
      <c r="BT38" s="559">
        <v>6.8406789999999997</v>
      </c>
      <c r="BU38" s="559">
        <v>6.6925480000000004</v>
      </c>
      <c r="BV38" s="559">
        <v>6.8618759999999996</v>
      </c>
    </row>
    <row r="39" spans="1:74" ht="11.15" customHeight="1" x14ac:dyDescent="0.25">
      <c r="A39" s="86" t="s">
        <v>1081</v>
      </c>
      <c r="B39" s="159" t="s">
        <v>235</v>
      </c>
      <c r="C39" s="558">
        <v>0.41011465000000003</v>
      </c>
      <c r="D39" s="558">
        <v>0.36954056000000002</v>
      </c>
      <c r="E39" s="558">
        <v>0.39943714000000002</v>
      </c>
      <c r="F39" s="558">
        <v>0.33745231999999997</v>
      </c>
      <c r="G39" s="558">
        <v>0.35279641</v>
      </c>
      <c r="H39" s="558">
        <v>0.36715771000000003</v>
      </c>
      <c r="I39" s="558">
        <v>0.38743130999999997</v>
      </c>
      <c r="J39" s="558">
        <v>0.39933919000000001</v>
      </c>
      <c r="K39" s="558">
        <v>0.37524665000000001</v>
      </c>
      <c r="L39" s="558">
        <v>0.39944321999999999</v>
      </c>
      <c r="M39" s="558">
        <v>0.38275209999999998</v>
      </c>
      <c r="N39" s="558">
        <v>0.38704977000000002</v>
      </c>
      <c r="O39" s="558">
        <v>0.37275365999999999</v>
      </c>
      <c r="P39" s="558">
        <v>0.33338582</v>
      </c>
      <c r="Q39" s="558">
        <v>0.37814990999999998</v>
      </c>
      <c r="R39" s="558">
        <v>0.37920169999999997</v>
      </c>
      <c r="S39" s="558">
        <v>0.39638340999999999</v>
      </c>
      <c r="T39" s="558">
        <v>0.37884097</v>
      </c>
      <c r="U39" s="558">
        <v>0.40772072999999998</v>
      </c>
      <c r="V39" s="558">
        <v>0.41555607999999999</v>
      </c>
      <c r="W39" s="558">
        <v>0.38741548999999997</v>
      </c>
      <c r="X39" s="558">
        <v>0.40950230999999998</v>
      </c>
      <c r="Y39" s="558">
        <v>0.39884874999999997</v>
      </c>
      <c r="Z39" s="558">
        <v>0.39588220000000002</v>
      </c>
      <c r="AA39" s="558">
        <v>0.38145171999999999</v>
      </c>
      <c r="AB39" s="558">
        <v>0.35733949999999998</v>
      </c>
      <c r="AC39" s="558">
        <v>0.40702617000000002</v>
      </c>
      <c r="AD39" s="558">
        <v>0.39020156</v>
      </c>
      <c r="AE39" s="558">
        <v>0.40297170999999998</v>
      </c>
      <c r="AF39" s="558">
        <v>0.39183105000000001</v>
      </c>
      <c r="AG39" s="558">
        <v>0.41726468</v>
      </c>
      <c r="AH39" s="558">
        <v>0.42509607999999999</v>
      </c>
      <c r="AI39" s="558">
        <v>0.42168802999999999</v>
      </c>
      <c r="AJ39" s="558">
        <v>0.42566608</v>
      </c>
      <c r="AK39" s="558">
        <v>0.40561797999999999</v>
      </c>
      <c r="AL39" s="558">
        <v>0.40232143999999997</v>
      </c>
      <c r="AM39" s="558">
        <v>0.39561859999999999</v>
      </c>
      <c r="AN39" s="558">
        <v>0.35386833000000001</v>
      </c>
      <c r="AO39" s="558">
        <v>0.39422133999999998</v>
      </c>
      <c r="AP39" s="558">
        <v>0.39159135</v>
      </c>
      <c r="AQ39" s="558">
        <v>0.39512317000000002</v>
      </c>
      <c r="AR39" s="558">
        <v>0.39238978000000002</v>
      </c>
      <c r="AS39" s="558">
        <v>0.42550887999999998</v>
      </c>
      <c r="AT39" s="558">
        <v>0.41744474999999998</v>
      </c>
      <c r="AU39" s="558">
        <v>0.40988477000000001</v>
      </c>
      <c r="AV39" s="558">
        <v>0.42782836000000002</v>
      </c>
      <c r="AW39" s="558">
        <v>0.40880250000000001</v>
      </c>
      <c r="AX39" s="558">
        <v>0.40993438999999998</v>
      </c>
      <c r="AY39" s="559">
        <v>0.39858579999999999</v>
      </c>
      <c r="AZ39" s="559">
        <v>0.36736099999999999</v>
      </c>
      <c r="BA39" s="559">
        <v>0.39651779999999998</v>
      </c>
      <c r="BB39" s="559">
        <v>0.39280369999999998</v>
      </c>
      <c r="BC39" s="559">
        <v>0.3959358</v>
      </c>
      <c r="BD39" s="559">
        <v>0.3942465</v>
      </c>
      <c r="BE39" s="559">
        <v>0.42749470000000001</v>
      </c>
      <c r="BF39" s="559">
        <v>0.41967310000000002</v>
      </c>
      <c r="BG39" s="559">
        <v>0.41116340000000001</v>
      </c>
      <c r="BH39" s="559">
        <v>0.43094369999999999</v>
      </c>
      <c r="BI39" s="559">
        <v>0.41133740000000002</v>
      </c>
      <c r="BJ39" s="559">
        <v>0.41220830000000003</v>
      </c>
      <c r="BK39" s="559">
        <v>0.40017920000000001</v>
      </c>
      <c r="BL39" s="559">
        <v>0.355991</v>
      </c>
      <c r="BM39" s="559">
        <v>0.3979144</v>
      </c>
      <c r="BN39" s="559">
        <v>0.39431929999999998</v>
      </c>
      <c r="BO39" s="559">
        <v>0.39744190000000001</v>
      </c>
      <c r="BP39" s="559">
        <v>0.39567970000000002</v>
      </c>
      <c r="BQ39" s="559">
        <v>0.428813</v>
      </c>
      <c r="BR39" s="559">
        <v>0.42100320000000002</v>
      </c>
      <c r="BS39" s="559">
        <v>0.41258080000000003</v>
      </c>
      <c r="BT39" s="559">
        <v>0.43273790000000001</v>
      </c>
      <c r="BU39" s="559">
        <v>0.41330250000000002</v>
      </c>
      <c r="BV39" s="559">
        <v>0.41444389999999998</v>
      </c>
    </row>
    <row r="40" spans="1:74" ht="11.15" customHeight="1" x14ac:dyDescent="0.25">
      <c r="A40" s="86" t="s">
        <v>1082</v>
      </c>
      <c r="B40" s="159" t="s">
        <v>421</v>
      </c>
      <c r="C40" s="558">
        <v>80.608512529999999</v>
      </c>
      <c r="D40" s="558">
        <v>78.902731709999998</v>
      </c>
      <c r="E40" s="558">
        <v>80.930615950000004</v>
      </c>
      <c r="F40" s="558">
        <v>72.791102109999997</v>
      </c>
      <c r="G40" s="558">
        <v>74.273010369999994</v>
      </c>
      <c r="H40" s="558">
        <v>78.444678800000005</v>
      </c>
      <c r="I40" s="558">
        <v>84.758379599999998</v>
      </c>
      <c r="J40" s="558">
        <v>86.366130150000004</v>
      </c>
      <c r="K40" s="558">
        <v>80.976889589999999</v>
      </c>
      <c r="L40" s="558">
        <v>82.371380549999998</v>
      </c>
      <c r="M40" s="558">
        <v>79.166796180000006</v>
      </c>
      <c r="N40" s="558">
        <v>79.49180088</v>
      </c>
      <c r="O40" s="558">
        <v>79.749530280000002</v>
      </c>
      <c r="P40" s="558">
        <v>74.245261900000003</v>
      </c>
      <c r="Q40" s="558">
        <v>77.551521989999998</v>
      </c>
      <c r="R40" s="558">
        <v>79.660859070000001</v>
      </c>
      <c r="S40" s="558">
        <v>83.70251055</v>
      </c>
      <c r="T40" s="558">
        <v>86.70160946</v>
      </c>
      <c r="U40" s="558">
        <v>91.052252139999993</v>
      </c>
      <c r="V40" s="558">
        <v>91.576366730000004</v>
      </c>
      <c r="W40" s="558">
        <v>85.817139620000006</v>
      </c>
      <c r="X40" s="558">
        <v>85.355969090000002</v>
      </c>
      <c r="Y40" s="558">
        <v>82.545235070000004</v>
      </c>
      <c r="Z40" s="558">
        <v>82.6552346</v>
      </c>
      <c r="AA40" s="558">
        <v>83.982005900000004</v>
      </c>
      <c r="AB40" s="558">
        <v>76.892528760000005</v>
      </c>
      <c r="AC40" s="558">
        <v>83.679089809999994</v>
      </c>
      <c r="AD40" s="558">
        <v>82.422106670000005</v>
      </c>
      <c r="AE40" s="558">
        <v>86.089694059999999</v>
      </c>
      <c r="AF40" s="558">
        <v>88.715713239999999</v>
      </c>
      <c r="AG40" s="558">
        <v>90.419842950000003</v>
      </c>
      <c r="AH40" s="558">
        <v>93.143141189999994</v>
      </c>
      <c r="AI40" s="558">
        <v>86.549522679999995</v>
      </c>
      <c r="AJ40" s="558">
        <v>85.017015029999996</v>
      </c>
      <c r="AK40" s="558">
        <v>81.701399429999995</v>
      </c>
      <c r="AL40" s="558">
        <v>81.851926710000001</v>
      </c>
      <c r="AM40" s="558">
        <v>78.969313110000002</v>
      </c>
      <c r="AN40" s="558">
        <v>76.058252060000001</v>
      </c>
      <c r="AO40" s="558">
        <v>84.42997416</v>
      </c>
      <c r="AP40" s="558">
        <v>81.768975549999993</v>
      </c>
      <c r="AQ40" s="558">
        <v>86.398547859999994</v>
      </c>
      <c r="AR40" s="558">
        <v>88.05108955</v>
      </c>
      <c r="AS40" s="558">
        <v>91.482000639999995</v>
      </c>
      <c r="AT40" s="558">
        <v>92.988802289999995</v>
      </c>
      <c r="AU40" s="558">
        <v>85.763616810000002</v>
      </c>
      <c r="AV40" s="558">
        <v>85.552379810000005</v>
      </c>
      <c r="AW40" s="558">
        <v>81.939131071999995</v>
      </c>
      <c r="AX40" s="558">
        <v>83.117504461999999</v>
      </c>
      <c r="AY40" s="559">
        <v>79.285160000000005</v>
      </c>
      <c r="AZ40" s="559">
        <v>79.103909999999999</v>
      </c>
      <c r="BA40" s="559">
        <v>85.278689999999997</v>
      </c>
      <c r="BB40" s="559">
        <v>82.300690000000003</v>
      </c>
      <c r="BC40" s="559">
        <v>87.439210000000003</v>
      </c>
      <c r="BD40" s="559">
        <v>89.700569999999999</v>
      </c>
      <c r="BE40" s="559">
        <v>92.834630000000004</v>
      </c>
      <c r="BF40" s="559">
        <v>94.871639999999999</v>
      </c>
      <c r="BG40" s="559">
        <v>87.072490000000002</v>
      </c>
      <c r="BH40" s="559">
        <v>86.180049999999994</v>
      </c>
      <c r="BI40" s="559">
        <v>83.224149999999995</v>
      </c>
      <c r="BJ40" s="559">
        <v>84.441720000000004</v>
      </c>
      <c r="BK40" s="559">
        <v>80.513959999999997</v>
      </c>
      <c r="BL40" s="559">
        <v>77.596360000000004</v>
      </c>
      <c r="BM40" s="559">
        <v>86.697389999999999</v>
      </c>
      <c r="BN40" s="559">
        <v>84.148070000000004</v>
      </c>
      <c r="BO40" s="559">
        <v>89.044250000000005</v>
      </c>
      <c r="BP40" s="559">
        <v>91.372910000000005</v>
      </c>
      <c r="BQ40" s="559">
        <v>94.476169999999996</v>
      </c>
      <c r="BR40" s="559">
        <v>96.567710000000005</v>
      </c>
      <c r="BS40" s="559">
        <v>88.54853</v>
      </c>
      <c r="BT40" s="559">
        <v>87.72878</v>
      </c>
      <c r="BU40" s="559">
        <v>84.742469999999997</v>
      </c>
      <c r="BV40" s="559">
        <v>86.014629999999997</v>
      </c>
    </row>
    <row r="41" spans="1:74" ht="11.15" customHeight="1" x14ac:dyDescent="0.25">
      <c r="A41" s="86"/>
      <c r="B41" s="89" t="s">
        <v>233</v>
      </c>
      <c r="C41" s="562"/>
      <c r="D41" s="562"/>
      <c r="E41" s="562"/>
      <c r="F41" s="562"/>
      <c r="G41" s="562"/>
      <c r="H41" s="562"/>
      <c r="I41" s="562"/>
      <c r="J41" s="562"/>
      <c r="K41" s="562"/>
      <c r="L41" s="562"/>
      <c r="M41" s="562"/>
      <c r="N41" s="562"/>
      <c r="O41" s="562"/>
      <c r="P41" s="562"/>
      <c r="Q41" s="562"/>
      <c r="R41" s="562"/>
      <c r="S41" s="562"/>
      <c r="T41" s="562"/>
      <c r="U41" s="562"/>
      <c r="V41" s="562"/>
      <c r="W41" s="562"/>
      <c r="X41" s="562"/>
      <c r="Y41" s="562"/>
      <c r="Z41" s="562"/>
      <c r="AA41" s="562"/>
      <c r="AB41" s="562"/>
      <c r="AC41" s="562"/>
      <c r="AD41" s="562"/>
      <c r="AE41" s="562"/>
      <c r="AF41" s="562"/>
      <c r="AG41" s="562"/>
      <c r="AH41" s="562"/>
      <c r="AI41" s="562"/>
      <c r="AJ41" s="562"/>
      <c r="AK41" s="562"/>
      <c r="AL41" s="562"/>
      <c r="AM41" s="562"/>
      <c r="AN41" s="562"/>
      <c r="AO41" s="562"/>
      <c r="AP41" s="562"/>
      <c r="AQ41" s="562"/>
      <c r="AR41" s="562"/>
      <c r="AS41" s="562"/>
      <c r="AT41" s="562"/>
      <c r="AU41" s="562"/>
      <c r="AV41" s="562"/>
      <c r="AW41" s="562"/>
      <c r="AX41" s="562"/>
      <c r="AY41" s="563"/>
      <c r="AZ41" s="563"/>
      <c r="BA41" s="563"/>
      <c r="BB41" s="563"/>
      <c r="BC41" s="563"/>
      <c r="BD41" s="563"/>
      <c r="BE41" s="563"/>
      <c r="BF41" s="563"/>
      <c r="BG41" s="563"/>
      <c r="BH41" s="563"/>
      <c r="BI41" s="563"/>
      <c r="BJ41" s="563"/>
      <c r="BK41" s="563"/>
      <c r="BL41" s="563"/>
      <c r="BM41" s="563"/>
      <c r="BN41" s="563"/>
      <c r="BO41" s="563"/>
      <c r="BP41" s="563"/>
      <c r="BQ41" s="563"/>
      <c r="BR41" s="563"/>
      <c r="BS41" s="563"/>
      <c r="BT41" s="563"/>
      <c r="BU41" s="563"/>
      <c r="BV41" s="563"/>
    </row>
    <row r="42" spans="1:74" ht="11.15" customHeight="1" x14ac:dyDescent="0.25">
      <c r="A42" s="86" t="s">
        <v>1083</v>
      </c>
      <c r="B42" s="159" t="s">
        <v>413</v>
      </c>
      <c r="C42" s="558">
        <v>9.9676302400000001</v>
      </c>
      <c r="D42" s="558">
        <v>9.1449170899999999</v>
      </c>
      <c r="E42" s="558">
        <v>8.8867030800000002</v>
      </c>
      <c r="F42" s="558">
        <v>8.0245190100000006</v>
      </c>
      <c r="G42" s="558">
        <v>8.0555897499999993</v>
      </c>
      <c r="H42" s="558">
        <v>9.2186609399999995</v>
      </c>
      <c r="I42" s="558">
        <v>11.48016185</v>
      </c>
      <c r="J42" s="558">
        <v>11.204883519999999</v>
      </c>
      <c r="K42" s="558">
        <v>9.3774978299999994</v>
      </c>
      <c r="L42" s="558">
        <v>8.4761773500000004</v>
      </c>
      <c r="M42" s="558">
        <v>8.3417023700000001</v>
      </c>
      <c r="N42" s="558">
        <v>9.6678381699999996</v>
      </c>
      <c r="O42" s="558">
        <v>10.07082366</v>
      </c>
      <c r="P42" s="558">
        <v>9.4179753000000002</v>
      </c>
      <c r="Q42" s="558">
        <v>9.1195763799999998</v>
      </c>
      <c r="R42" s="558">
        <v>8.32449978</v>
      </c>
      <c r="S42" s="558">
        <v>8.2873172799999999</v>
      </c>
      <c r="T42" s="558">
        <v>10.123395049999999</v>
      </c>
      <c r="U42" s="558">
        <v>10.480734829999999</v>
      </c>
      <c r="V42" s="558">
        <v>11.38460555</v>
      </c>
      <c r="W42" s="558">
        <v>9.9672660299999993</v>
      </c>
      <c r="X42" s="558">
        <v>8.5879007999999999</v>
      </c>
      <c r="Y42" s="558">
        <v>8.6506506699999992</v>
      </c>
      <c r="Z42" s="558">
        <v>9.3838887999999994</v>
      </c>
      <c r="AA42" s="558">
        <v>10.41702776</v>
      </c>
      <c r="AB42" s="558">
        <v>9.5267438900000005</v>
      </c>
      <c r="AC42" s="558">
        <v>9.3516091299999999</v>
      </c>
      <c r="AD42" s="558">
        <v>8.6710053400000007</v>
      </c>
      <c r="AE42" s="558">
        <v>8.7275764099999993</v>
      </c>
      <c r="AF42" s="558">
        <v>9.0606487700000002</v>
      </c>
      <c r="AG42" s="558">
        <v>11.1310389</v>
      </c>
      <c r="AH42" s="558">
        <v>11.481671860000001</v>
      </c>
      <c r="AI42" s="558">
        <v>9.5333639100000003</v>
      </c>
      <c r="AJ42" s="558">
        <v>8.4980085400000007</v>
      </c>
      <c r="AK42" s="558">
        <v>8.5209244399999999</v>
      </c>
      <c r="AL42" s="558">
        <v>9.5715591500000006</v>
      </c>
      <c r="AM42" s="558">
        <v>9.7098006899999998</v>
      </c>
      <c r="AN42" s="558">
        <v>9.0915526700000004</v>
      </c>
      <c r="AO42" s="558">
        <v>9.1023845699999999</v>
      </c>
      <c r="AP42" s="558">
        <v>8.0826951999999999</v>
      </c>
      <c r="AQ42" s="558">
        <v>8.20001012</v>
      </c>
      <c r="AR42" s="558">
        <v>8.7791149399999995</v>
      </c>
      <c r="AS42" s="558">
        <v>11.19320046</v>
      </c>
      <c r="AT42" s="558">
        <v>10.494391029999999</v>
      </c>
      <c r="AU42" s="558">
        <v>9.6948336499999996</v>
      </c>
      <c r="AV42" s="558">
        <v>8.5390102799999994</v>
      </c>
      <c r="AW42" s="558">
        <v>8.6400020055999995</v>
      </c>
      <c r="AX42" s="558">
        <v>9.5430866213000005</v>
      </c>
      <c r="AY42" s="559">
        <v>10.05171</v>
      </c>
      <c r="AZ42" s="559">
        <v>9.7136859999999992</v>
      </c>
      <c r="BA42" s="559">
        <v>9.1980219999999999</v>
      </c>
      <c r="BB42" s="559">
        <v>8.2150960000000008</v>
      </c>
      <c r="BC42" s="559">
        <v>8.2855969999999992</v>
      </c>
      <c r="BD42" s="559">
        <v>9.086138</v>
      </c>
      <c r="BE42" s="559">
        <v>11.234080000000001</v>
      </c>
      <c r="BF42" s="559">
        <v>11.171049999999999</v>
      </c>
      <c r="BG42" s="559">
        <v>9.9199590000000004</v>
      </c>
      <c r="BH42" s="559">
        <v>8.7001279999999994</v>
      </c>
      <c r="BI42" s="559">
        <v>8.5830459999999995</v>
      </c>
      <c r="BJ42" s="559">
        <v>9.6035810000000001</v>
      </c>
      <c r="BK42" s="559">
        <v>10.101929999999999</v>
      </c>
      <c r="BL42" s="559">
        <v>9.3442910000000001</v>
      </c>
      <c r="BM42" s="559">
        <v>9.1584020000000006</v>
      </c>
      <c r="BN42" s="559">
        <v>8.1694440000000004</v>
      </c>
      <c r="BO42" s="559">
        <v>8.2298720000000003</v>
      </c>
      <c r="BP42" s="559">
        <v>9.0203340000000001</v>
      </c>
      <c r="BQ42" s="559">
        <v>11.16525</v>
      </c>
      <c r="BR42" s="559">
        <v>11.096030000000001</v>
      </c>
      <c r="BS42" s="559">
        <v>9.8305769999999999</v>
      </c>
      <c r="BT42" s="559">
        <v>8.6070320000000002</v>
      </c>
      <c r="BU42" s="559">
        <v>8.4877699999999994</v>
      </c>
      <c r="BV42" s="559">
        <v>9.4992940000000008</v>
      </c>
    </row>
    <row r="43" spans="1:74" ht="11.15" customHeight="1" x14ac:dyDescent="0.25">
      <c r="A43" s="86" t="s">
        <v>1084</v>
      </c>
      <c r="B43" s="148" t="s">
        <v>443</v>
      </c>
      <c r="C43" s="558">
        <v>31.048619349999999</v>
      </c>
      <c r="D43" s="558">
        <v>28.977785669999999</v>
      </c>
      <c r="E43" s="558">
        <v>27.433195900000001</v>
      </c>
      <c r="F43" s="558">
        <v>25.233955340000001</v>
      </c>
      <c r="G43" s="558">
        <v>24.60146911</v>
      </c>
      <c r="H43" s="558">
        <v>29.221672730000002</v>
      </c>
      <c r="I43" s="558">
        <v>36.931314399999998</v>
      </c>
      <c r="J43" s="558">
        <v>35.48335556</v>
      </c>
      <c r="K43" s="558">
        <v>30.068736659999999</v>
      </c>
      <c r="L43" s="558">
        <v>26.49658234</v>
      </c>
      <c r="M43" s="558">
        <v>26.190239290000001</v>
      </c>
      <c r="N43" s="558">
        <v>30.438764689999999</v>
      </c>
      <c r="O43" s="558">
        <v>30.936513430000002</v>
      </c>
      <c r="P43" s="558">
        <v>29.877462940000001</v>
      </c>
      <c r="Q43" s="558">
        <v>28.510473040000001</v>
      </c>
      <c r="R43" s="558">
        <v>25.54396105</v>
      </c>
      <c r="S43" s="558">
        <v>26.07610348</v>
      </c>
      <c r="T43" s="558">
        <v>30.88832326</v>
      </c>
      <c r="U43" s="558">
        <v>35.224455890000002</v>
      </c>
      <c r="V43" s="558">
        <v>35.768170339999998</v>
      </c>
      <c r="W43" s="558">
        <v>31.071005339999999</v>
      </c>
      <c r="X43" s="558">
        <v>27.3499278</v>
      </c>
      <c r="Y43" s="558">
        <v>27.027322170000001</v>
      </c>
      <c r="Z43" s="558">
        <v>29.56067951</v>
      </c>
      <c r="AA43" s="558">
        <v>32.889607669999997</v>
      </c>
      <c r="AB43" s="558">
        <v>29.473402579999998</v>
      </c>
      <c r="AC43" s="558">
        <v>28.528399579999999</v>
      </c>
      <c r="AD43" s="558">
        <v>26.50325582</v>
      </c>
      <c r="AE43" s="558">
        <v>26.812190180000002</v>
      </c>
      <c r="AF43" s="558">
        <v>30.38978169</v>
      </c>
      <c r="AG43" s="558">
        <v>35.811473280000001</v>
      </c>
      <c r="AH43" s="558">
        <v>36.981242469999998</v>
      </c>
      <c r="AI43" s="558">
        <v>30.981694310000002</v>
      </c>
      <c r="AJ43" s="558">
        <v>26.756537779999999</v>
      </c>
      <c r="AK43" s="558">
        <v>26.489209450000001</v>
      </c>
      <c r="AL43" s="558">
        <v>31.081046390000001</v>
      </c>
      <c r="AM43" s="558">
        <v>30.385609089999999</v>
      </c>
      <c r="AN43" s="558">
        <v>27.60836724</v>
      </c>
      <c r="AO43" s="558">
        <v>28.42136094</v>
      </c>
      <c r="AP43" s="558">
        <v>25.601352680000002</v>
      </c>
      <c r="AQ43" s="558">
        <v>25.676610870000001</v>
      </c>
      <c r="AR43" s="558">
        <v>27.94486187</v>
      </c>
      <c r="AS43" s="558">
        <v>35.239859359999997</v>
      </c>
      <c r="AT43" s="558">
        <v>33.894400930000003</v>
      </c>
      <c r="AU43" s="558">
        <v>30.561894150000001</v>
      </c>
      <c r="AV43" s="558">
        <v>26.934681810000001</v>
      </c>
      <c r="AW43" s="558">
        <v>26.820000150999999</v>
      </c>
      <c r="AX43" s="558">
        <v>30.342144883</v>
      </c>
      <c r="AY43" s="559">
        <v>31.172029999999999</v>
      </c>
      <c r="AZ43" s="559">
        <v>29.523959999999999</v>
      </c>
      <c r="BA43" s="559">
        <v>28.524750000000001</v>
      </c>
      <c r="BB43" s="559">
        <v>25.807189999999999</v>
      </c>
      <c r="BC43" s="559">
        <v>25.952580000000001</v>
      </c>
      <c r="BD43" s="559">
        <v>29.2148</v>
      </c>
      <c r="BE43" s="559">
        <v>36.504739999999998</v>
      </c>
      <c r="BF43" s="559">
        <v>35.673879999999997</v>
      </c>
      <c r="BG43" s="559">
        <v>31.464379999999998</v>
      </c>
      <c r="BH43" s="559">
        <v>27.1904</v>
      </c>
      <c r="BI43" s="559">
        <v>26.670850000000002</v>
      </c>
      <c r="BJ43" s="559">
        <v>30.500520000000002</v>
      </c>
      <c r="BK43" s="559">
        <v>31.281549999999999</v>
      </c>
      <c r="BL43" s="559">
        <v>28.502939999999999</v>
      </c>
      <c r="BM43" s="559">
        <v>28.56964</v>
      </c>
      <c r="BN43" s="559">
        <v>25.875029999999999</v>
      </c>
      <c r="BO43" s="559">
        <v>26.03716</v>
      </c>
      <c r="BP43" s="559">
        <v>29.338650000000001</v>
      </c>
      <c r="BQ43" s="559">
        <v>36.714579999999998</v>
      </c>
      <c r="BR43" s="559">
        <v>35.874160000000003</v>
      </c>
      <c r="BS43" s="559">
        <v>31.605399999999999</v>
      </c>
      <c r="BT43" s="559">
        <v>27.272950000000002</v>
      </c>
      <c r="BU43" s="559">
        <v>26.7334</v>
      </c>
      <c r="BV43" s="559">
        <v>30.54551</v>
      </c>
    </row>
    <row r="44" spans="1:74" ht="11.15" customHeight="1" x14ac:dyDescent="0.25">
      <c r="A44" s="86" t="s">
        <v>1085</v>
      </c>
      <c r="B44" s="159" t="s">
        <v>414</v>
      </c>
      <c r="C44" s="558">
        <v>47.133736519999999</v>
      </c>
      <c r="D44" s="558">
        <v>45.284126389999997</v>
      </c>
      <c r="E44" s="558">
        <v>43.133284279999998</v>
      </c>
      <c r="F44" s="558">
        <v>36.877935809999997</v>
      </c>
      <c r="G44" s="558">
        <v>38.675397410000002</v>
      </c>
      <c r="H44" s="558">
        <v>46.175775049999999</v>
      </c>
      <c r="I44" s="558">
        <v>55.433624510000001</v>
      </c>
      <c r="J44" s="558">
        <v>51.826832099999997</v>
      </c>
      <c r="K44" s="558">
        <v>43.19111539</v>
      </c>
      <c r="L44" s="558">
        <v>41.971749539999998</v>
      </c>
      <c r="M44" s="558">
        <v>40.783237839999998</v>
      </c>
      <c r="N44" s="558">
        <v>46.213671159999997</v>
      </c>
      <c r="O44" s="558">
        <v>47.15432405</v>
      </c>
      <c r="P44" s="558">
        <v>45.67794044</v>
      </c>
      <c r="Q44" s="558">
        <v>43.387342959999998</v>
      </c>
      <c r="R44" s="558">
        <v>39.832566360000001</v>
      </c>
      <c r="S44" s="558">
        <v>42.390371450000004</v>
      </c>
      <c r="T44" s="558">
        <v>49.209132930000003</v>
      </c>
      <c r="U44" s="558">
        <v>52.581252050000003</v>
      </c>
      <c r="V44" s="558">
        <v>55.19925224</v>
      </c>
      <c r="W44" s="558">
        <v>45.874984449999999</v>
      </c>
      <c r="X44" s="558">
        <v>43.164289770000003</v>
      </c>
      <c r="Y44" s="558">
        <v>42.665297340000002</v>
      </c>
      <c r="Z44" s="558">
        <v>45.249886959999998</v>
      </c>
      <c r="AA44" s="558">
        <v>49.957606210000002</v>
      </c>
      <c r="AB44" s="558">
        <v>44.804513929999999</v>
      </c>
      <c r="AC44" s="558">
        <v>45.122487360000001</v>
      </c>
      <c r="AD44" s="558">
        <v>40.761284570000001</v>
      </c>
      <c r="AE44" s="558">
        <v>43.677433999999998</v>
      </c>
      <c r="AF44" s="558">
        <v>49.015164900000002</v>
      </c>
      <c r="AG44" s="558">
        <v>53.455370430000002</v>
      </c>
      <c r="AH44" s="558">
        <v>53.228968340000002</v>
      </c>
      <c r="AI44" s="558">
        <v>45.474497339999999</v>
      </c>
      <c r="AJ44" s="558">
        <v>40.967489870000001</v>
      </c>
      <c r="AK44" s="558">
        <v>41.906779290000003</v>
      </c>
      <c r="AL44" s="558">
        <v>47.55926479</v>
      </c>
      <c r="AM44" s="558">
        <v>46.819663239999997</v>
      </c>
      <c r="AN44" s="558">
        <v>42.078713559999997</v>
      </c>
      <c r="AO44" s="558">
        <v>44.938942709999999</v>
      </c>
      <c r="AP44" s="558">
        <v>39.906510789999999</v>
      </c>
      <c r="AQ44" s="558">
        <v>41.902480699999998</v>
      </c>
      <c r="AR44" s="558">
        <v>45.813264770000004</v>
      </c>
      <c r="AS44" s="558">
        <v>52.581510559999998</v>
      </c>
      <c r="AT44" s="558">
        <v>51.390568129999998</v>
      </c>
      <c r="AU44" s="558">
        <v>44.983878599999997</v>
      </c>
      <c r="AV44" s="558">
        <v>42.565002329999999</v>
      </c>
      <c r="AW44" s="558">
        <v>41.939985196999999</v>
      </c>
      <c r="AX44" s="558">
        <v>46.048659194999999</v>
      </c>
      <c r="AY44" s="559">
        <v>48.391500000000001</v>
      </c>
      <c r="AZ44" s="559">
        <v>45.153019999999998</v>
      </c>
      <c r="BA44" s="559">
        <v>45.508479999999999</v>
      </c>
      <c r="BB44" s="559">
        <v>40.42933</v>
      </c>
      <c r="BC44" s="559">
        <v>42.690159999999999</v>
      </c>
      <c r="BD44" s="559">
        <v>47.983020000000003</v>
      </c>
      <c r="BE44" s="559">
        <v>55.159730000000003</v>
      </c>
      <c r="BF44" s="559">
        <v>54.204799999999999</v>
      </c>
      <c r="BG44" s="559">
        <v>45.521070000000002</v>
      </c>
      <c r="BH44" s="559">
        <v>43.082160000000002</v>
      </c>
      <c r="BI44" s="559">
        <v>42.189360000000001</v>
      </c>
      <c r="BJ44" s="559">
        <v>47.657420000000002</v>
      </c>
      <c r="BK44" s="559">
        <v>49.088650000000001</v>
      </c>
      <c r="BL44" s="559">
        <v>43.762120000000003</v>
      </c>
      <c r="BM44" s="559">
        <v>45.612929999999999</v>
      </c>
      <c r="BN44" s="559">
        <v>40.518320000000003</v>
      </c>
      <c r="BO44" s="559">
        <v>42.781129999999997</v>
      </c>
      <c r="BP44" s="559">
        <v>48.091700000000003</v>
      </c>
      <c r="BQ44" s="559">
        <v>55.278399999999998</v>
      </c>
      <c r="BR44" s="559">
        <v>54.309420000000003</v>
      </c>
      <c r="BS44" s="559">
        <v>45.582419999999999</v>
      </c>
      <c r="BT44" s="559">
        <v>43.145040000000002</v>
      </c>
      <c r="BU44" s="559">
        <v>42.248699999999999</v>
      </c>
      <c r="BV44" s="559">
        <v>47.715710000000001</v>
      </c>
    </row>
    <row r="45" spans="1:74" ht="11.15" customHeight="1" x14ac:dyDescent="0.25">
      <c r="A45" s="86" t="s">
        <v>1086</v>
      </c>
      <c r="B45" s="159" t="s">
        <v>415</v>
      </c>
      <c r="C45" s="558">
        <v>26.80966738</v>
      </c>
      <c r="D45" s="558">
        <v>24.982626190000001</v>
      </c>
      <c r="E45" s="558">
        <v>23.86947138</v>
      </c>
      <c r="F45" s="558">
        <v>21.06419455</v>
      </c>
      <c r="G45" s="558">
        <v>20.777923359999999</v>
      </c>
      <c r="H45" s="558">
        <v>25.383562479999998</v>
      </c>
      <c r="I45" s="558">
        <v>29.152277529999999</v>
      </c>
      <c r="J45" s="558">
        <v>28.11602388</v>
      </c>
      <c r="K45" s="558">
        <v>23.866630369999999</v>
      </c>
      <c r="L45" s="558">
        <v>22.942839039999999</v>
      </c>
      <c r="M45" s="558">
        <v>22.739869429999999</v>
      </c>
      <c r="N45" s="558">
        <v>25.885871600000002</v>
      </c>
      <c r="O45" s="558">
        <v>26.397853210000001</v>
      </c>
      <c r="P45" s="558">
        <v>26.422873689999999</v>
      </c>
      <c r="Q45" s="558">
        <v>24.169642150000001</v>
      </c>
      <c r="R45" s="558">
        <v>21.930829809999999</v>
      </c>
      <c r="S45" s="558">
        <v>22.682536989999999</v>
      </c>
      <c r="T45" s="558">
        <v>27.034916549999998</v>
      </c>
      <c r="U45" s="558">
        <v>29.230533999999999</v>
      </c>
      <c r="V45" s="558">
        <v>29.764321670000001</v>
      </c>
      <c r="W45" s="558">
        <v>25.632094930000001</v>
      </c>
      <c r="X45" s="558">
        <v>23.561476800000001</v>
      </c>
      <c r="Y45" s="558">
        <v>23.520253960000002</v>
      </c>
      <c r="Z45" s="558">
        <v>25.635598349999999</v>
      </c>
      <c r="AA45" s="558">
        <v>28.41722</v>
      </c>
      <c r="AB45" s="558">
        <v>25.88279197</v>
      </c>
      <c r="AC45" s="558">
        <v>25.552410259999998</v>
      </c>
      <c r="AD45" s="558">
        <v>22.91070487</v>
      </c>
      <c r="AE45" s="558">
        <v>24.20940079</v>
      </c>
      <c r="AF45" s="558">
        <v>26.979452810000002</v>
      </c>
      <c r="AG45" s="558">
        <v>30.351028339999999</v>
      </c>
      <c r="AH45" s="558">
        <v>29.921976740000002</v>
      </c>
      <c r="AI45" s="558">
        <v>26.258264780000001</v>
      </c>
      <c r="AJ45" s="558">
        <v>23.29116775</v>
      </c>
      <c r="AK45" s="558">
        <v>24.363266190000001</v>
      </c>
      <c r="AL45" s="558">
        <v>27.673071709999999</v>
      </c>
      <c r="AM45" s="558">
        <v>28.239011000000001</v>
      </c>
      <c r="AN45" s="558">
        <v>24.676801319999999</v>
      </c>
      <c r="AO45" s="558">
        <v>25.786876729999999</v>
      </c>
      <c r="AP45" s="558">
        <v>23.145063619999998</v>
      </c>
      <c r="AQ45" s="558">
        <v>24.330157880000002</v>
      </c>
      <c r="AR45" s="558">
        <v>27.283418910000002</v>
      </c>
      <c r="AS45" s="558">
        <v>29.53941451</v>
      </c>
      <c r="AT45" s="558">
        <v>30.504206180000001</v>
      </c>
      <c r="AU45" s="558">
        <v>26.486120249999999</v>
      </c>
      <c r="AV45" s="558">
        <v>24.24377484</v>
      </c>
      <c r="AW45" s="558">
        <v>24.420001164999999</v>
      </c>
      <c r="AX45" s="558">
        <v>26.578712605</v>
      </c>
      <c r="AY45" s="559">
        <v>28.635909999999999</v>
      </c>
      <c r="AZ45" s="559">
        <v>26.15692</v>
      </c>
      <c r="BA45" s="559">
        <v>25.686229999999998</v>
      </c>
      <c r="BB45" s="559">
        <v>23.266770000000001</v>
      </c>
      <c r="BC45" s="559">
        <v>24.592459999999999</v>
      </c>
      <c r="BD45" s="559">
        <v>27.702179999999998</v>
      </c>
      <c r="BE45" s="559">
        <v>31.355709999999998</v>
      </c>
      <c r="BF45" s="559">
        <v>31.3813</v>
      </c>
      <c r="BG45" s="559">
        <v>26.417339999999999</v>
      </c>
      <c r="BH45" s="559">
        <v>24.709240000000001</v>
      </c>
      <c r="BI45" s="559">
        <v>25.074490000000001</v>
      </c>
      <c r="BJ45" s="559">
        <v>28.3398</v>
      </c>
      <c r="BK45" s="559">
        <v>29.607479999999999</v>
      </c>
      <c r="BL45" s="559">
        <v>25.63654</v>
      </c>
      <c r="BM45" s="559">
        <v>26.021180000000001</v>
      </c>
      <c r="BN45" s="559">
        <v>23.56484</v>
      </c>
      <c r="BO45" s="559">
        <v>24.91292</v>
      </c>
      <c r="BP45" s="559">
        <v>28.074639999999999</v>
      </c>
      <c r="BQ45" s="559">
        <v>31.771329999999999</v>
      </c>
      <c r="BR45" s="559">
        <v>31.792770000000001</v>
      </c>
      <c r="BS45" s="559">
        <v>26.745480000000001</v>
      </c>
      <c r="BT45" s="559">
        <v>25.023409999999998</v>
      </c>
      <c r="BU45" s="559">
        <v>25.39115</v>
      </c>
      <c r="BV45" s="559">
        <v>28.679259999999999</v>
      </c>
    </row>
    <row r="46" spans="1:74" ht="11.15" customHeight="1" x14ac:dyDescent="0.25">
      <c r="A46" s="86" t="s">
        <v>1087</v>
      </c>
      <c r="B46" s="159" t="s">
        <v>416</v>
      </c>
      <c r="C46" s="558">
        <v>67.246434579999999</v>
      </c>
      <c r="D46" s="558">
        <v>62.510869040000003</v>
      </c>
      <c r="E46" s="558">
        <v>61.573429949999998</v>
      </c>
      <c r="F46" s="558">
        <v>57.167646060000003</v>
      </c>
      <c r="G46" s="558">
        <v>61.308711770000002</v>
      </c>
      <c r="H46" s="558">
        <v>70.780721619999994</v>
      </c>
      <c r="I46" s="558">
        <v>84.469002639999999</v>
      </c>
      <c r="J46" s="558">
        <v>81.641862489999994</v>
      </c>
      <c r="K46" s="558">
        <v>70.850490789999995</v>
      </c>
      <c r="L46" s="558">
        <v>64.083580780000005</v>
      </c>
      <c r="M46" s="558">
        <v>61.559976339999999</v>
      </c>
      <c r="N46" s="558">
        <v>67.720580069999997</v>
      </c>
      <c r="O46" s="558">
        <v>71.120623589999994</v>
      </c>
      <c r="P46" s="558">
        <v>65.848828929999996</v>
      </c>
      <c r="Q46" s="558">
        <v>62.88029933</v>
      </c>
      <c r="R46" s="558">
        <v>59.745815989999997</v>
      </c>
      <c r="S46" s="558">
        <v>65.076213010000004</v>
      </c>
      <c r="T46" s="558">
        <v>73.890154019999997</v>
      </c>
      <c r="U46" s="558">
        <v>82.305390970000005</v>
      </c>
      <c r="V46" s="558">
        <v>83.843196550000002</v>
      </c>
      <c r="W46" s="558">
        <v>73.574302110000005</v>
      </c>
      <c r="X46" s="558">
        <v>66.973599059999998</v>
      </c>
      <c r="Y46" s="558">
        <v>62.266035100000003</v>
      </c>
      <c r="Z46" s="558">
        <v>65.776972630000003</v>
      </c>
      <c r="AA46" s="558">
        <v>75.058636879999995</v>
      </c>
      <c r="AB46" s="558">
        <v>66.869598909999993</v>
      </c>
      <c r="AC46" s="558">
        <v>64.440902890000004</v>
      </c>
      <c r="AD46" s="558">
        <v>61.475465849999999</v>
      </c>
      <c r="AE46" s="558">
        <v>70.119828990000002</v>
      </c>
      <c r="AF46" s="558">
        <v>77.671634190000006</v>
      </c>
      <c r="AG46" s="558">
        <v>87.324520519999993</v>
      </c>
      <c r="AH46" s="558">
        <v>84.930460049999994</v>
      </c>
      <c r="AI46" s="558">
        <v>73.543933730000006</v>
      </c>
      <c r="AJ46" s="558">
        <v>64.34216807</v>
      </c>
      <c r="AK46" s="558">
        <v>64.665444890000003</v>
      </c>
      <c r="AL46" s="558">
        <v>72.093031229999994</v>
      </c>
      <c r="AM46" s="558">
        <v>68.538816609999998</v>
      </c>
      <c r="AN46" s="558">
        <v>61.641401260000002</v>
      </c>
      <c r="AO46" s="558">
        <v>66.179405579999994</v>
      </c>
      <c r="AP46" s="558">
        <v>61.588587830000002</v>
      </c>
      <c r="AQ46" s="558">
        <v>66.367255810000003</v>
      </c>
      <c r="AR46" s="558">
        <v>72.926144469999997</v>
      </c>
      <c r="AS46" s="558">
        <v>86.797513859999995</v>
      </c>
      <c r="AT46" s="558">
        <v>87.508617779999994</v>
      </c>
      <c r="AU46" s="558">
        <v>76.432855759999995</v>
      </c>
      <c r="AV46" s="558">
        <v>66.660769740000006</v>
      </c>
      <c r="AW46" s="558">
        <v>64.200005058000002</v>
      </c>
      <c r="AX46" s="558">
        <v>70.426571667999994</v>
      </c>
      <c r="AY46" s="559">
        <v>72.779820000000001</v>
      </c>
      <c r="AZ46" s="559">
        <v>68.927220000000005</v>
      </c>
      <c r="BA46" s="559">
        <v>68.111220000000003</v>
      </c>
      <c r="BB46" s="559">
        <v>62.307789999999997</v>
      </c>
      <c r="BC46" s="559">
        <v>69.191050000000004</v>
      </c>
      <c r="BD46" s="559">
        <v>79.651409999999998</v>
      </c>
      <c r="BE46" s="559">
        <v>90.709559999999996</v>
      </c>
      <c r="BF46" s="559">
        <v>89.454220000000007</v>
      </c>
      <c r="BG46" s="559">
        <v>78.923119999999997</v>
      </c>
      <c r="BH46" s="559">
        <v>68.612070000000003</v>
      </c>
      <c r="BI46" s="559">
        <v>64.344430000000003</v>
      </c>
      <c r="BJ46" s="559">
        <v>71.798249999999996</v>
      </c>
      <c r="BK46" s="559">
        <v>71.929280000000006</v>
      </c>
      <c r="BL46" s="559">
        <v>66.186599999999999</v>
      </c>
      <c r="BM46" s="559">
        <v>68.32629</v>
      </c>
      <c r="BN46" s="559">
        <v>62.461289999999998</v>
      </c>
      <c r="BO46" s="559">
        <v>69.356719999999996</v>
      </c>
      <c r="BP46" s="559">
        <v>79.824550000000002</v>
      </c>
      <c r="BQ46" s="559">
        <v>90.830839999999995</v>
      </c>
      <c r="BR46" s="559">
        <v>89.544070000000005</v>
      </c>
      <c r="BS46" s="559">
        <v>78.971549999999993</v>
      </c>
      <c r="BT46" s="559">
        <v>68.63015</v>
      </c>
      <c r="BU46" s="559">
        <v>64.291489999999996</v>
      </c>
      <c r="BV46" s="559">
        <v>71.663179999999997</v>
      </c>
    </row>
    <row r="47" spans="1:74" ht="11.15" customHeight="1" x14ac:dyDescent="0.25">
      <c r="A47" s="86" t="s">
        <v>1088</v>
      </c>
      <c r="B47" s="159" t="s">
        <v>417</v>
      </c>
      <c r="C47" s="558">
        <v>25.362173559999999</v>
      </c>
      <c r="D47" s="558">
        <v>24.564907989999998</v>
      </c>
      <c r="E47" s="558">
        <v>23.24841443</v>
      </c>
      <c r="F47" s="558">
        <v>20.561978580000002</v>
      </c>
      <c r="G47" s="558">
        <v>21.399717089999999</v>
      </c>
      <c r="H47" s="558">
        <v>25.22966181</v>
      </c>
      <c r="I47" s="558">
        <v>29.62428427</v>
      </c>
      <c r="J47" s="558">
        <v>29.735847719999999</v>
      </c>
      <c r="K47" s="558">
        <v>26.71167552</v>
      </c>
      <c r="L47" s="558">
        <v>22.85617736</v>
      </c>
      <c r="M47" s="558">
        <v>21.792898149999999</v>
      </c>
      <c r="N47" s="558">
        <v>25.594195580000001</v>
      </c>
      <c r="O47" s="558">
        <v>27.338835060000001</v>
      </c>
      <c r="P47" s="558">
        <v>25.932997629999999</v>
      </c>
      <c r="Q47" s="558">
        <v>24.192792180000001</v>
      </c>
      <c r="R47" s="558">
        <v>22.050368550000002</v>
      </c>
      <c r="S47" s="558">
        <v>22.93158236</v>
      </c>
      <c r="T47" s="558">
        <v>26.441782799999999</v>
      </c>
      <c r="U47" s="558">
        <v>29.428280659999999</v>
      </c>
      <c r="V47" s="558">
        <v>30.489883259999999</v>
      </c>
      <c r="W47" s="558">
        <v>27.408300059999998</v>
      </c>
      <c r="X47" s="558">
        <v>24.111391019999999</v>
      </c>
      <c r="Y47" s="558">
        <v>23.146115300000002</v>
      </c>
      <c r="Z47" s="558">
        <v>24.266324210000001</v>
      </c>
      <c r="AA47" s="558">
        <v>27.69491313</v>
      </c>
      <c r="AB47" s="558">
        <v>26.189213299999999</v>
      </c>
      <c r="AC47" s="558">
        <v>24.165119650000001</v>
      </c>
      <c r="AD47" s="558">
        <v>22.53403793</v>
      </c>
      <c r="AE47" s="558">
        <v>24.747686250000001</v>
      </c>
      <c r="AF47" s="558">
        <v>28.406758409999998</v>
      </c>
      <c r="AG47" s="558">
        <v>31.65167778</v>
      </c>
      <c r="AH47" s="558">
        <v>30.523013200000001</v>
      </c>
      <c r="AI47" s="558">
        <v>26.904153820000001</v>
      </c>
      <c r="AJ47" s="558">
        <v>22.9687375</v>
      </c>
      <c r="AK47" s="558">
        <v>22.377659130000001</v>
      </c>
      <c r="AL47" s="558">
        <v>25.294901029999998</v>
      </c>
      <c r="AM47" s="558">
        <v>26.286951739999999</v>
      </c>
      <c r="AN47" s="558">
        <v>23.694307519999999</v>
      </c>
      <c r="AO47" s="558">
        <v>23.12107859</v>
      </c>
      <c r="AP47" s="558">
        <v>22.104560490000001</v>
      </c>
      <c r="AQ47" s="558">
        <v>22.99476928</v>
      </c>
      <c r="AR47" s="558">
        <v>26.009007459999999</v>
      </c>
      <c r="AS47" s="558">
        <v>29.855323550000001</v>
      </c>
      <c r="AT47" s="558">
        <v>31.07612997</v>
      </c>
      <c r="AU47" s="558">
        <v>28.1733312</v>
      </c>
      <c r="AV47" s="558">
        <v>23.587044169999999</v>
      </c>
      <c r="AW47" s="558">
        <v>22.079997031000001</v>
      </c>
      <c r="AX47" s="558">
        <v>24.6600629</v>
      </c>
      <c r="AY47" s="559">
        <v>27.569330000000001</v>
      </c>
      <c r="AZ47" s="559">
        <v>26.499179999999999</v>
      </c>
      <c r="BA47" s="559">
        <v>23.68299</v>
      </c>
      <c r="BB47" s="559">
        <v>22.076740000000001</v>
      </c>
      <c r="BC47" s="559">
        <v>23.119789999999998</v>
      </c>
      <c r="BD47" s="559">
        <v>26.965019999999999</v>
      </c>
      <c r="BE47" s="559">
        <v>30.92812</v>
      </c>
      <c r="BF47" s="559">
        <v>31.464780000000001</v>
      </c>
      <c r="BG47" s="559">
        <v>28.215779999999999</v>
      </c>
      <c r="BH47" s="559">
        <v>23.62809</v>
      </c>
      <c r="BI47" s="559">
        <v>22.17408</v>
      </c>
      <c r="BJ47" s="559">
        <v>24.930959999999999</v>
      </c>
      <c r="BK47" s="559">
        <v>27.132000000000001</v>
      </c>
      <c r="BL47" s="559">
        <v>25.136469999999999</v>
      </c>
      <c r="BM47" s="559">
        <v>23.585319999999999</v>
      </c>
      <c r="BN47" s="559">
        <v>22.000209999999999</v>
      </c>
      <c r="BO47" s="559">
        <v>23.05707</v>
      </c>
      <c r="BP47" s="559">
        <v>26.915859999999999</v>
      </c>
      <c r="BQ47" s="559">
        <v>30.888339999999999</v>
      </c>
      <c r="BR47" s="559">
        <v>31.418610000000001</v>
      </c>
      <c r="BS47" s="559">
        <v>28.15626</v>
      </c>
      <c r="BT47" s="559">
        <v>23.56476</v>
      </c>
      <c r="BU47" s="559">
        <v>22.116820000000001</v>
      </c>
      <c r="BV47" s="559">
        <v>24.883109999999999</v>
      </c>
    </row>
    <row r="48" spans="1:74" ht="11.15" customHeight="1" x14ac:dyDescent="0.25">
      <c r="A48" s="86" t="s">
        <v>1089</v>
      </c>
      <c r="B48" s="159" t="s">
        <v>418</v>
      </c>
      <c r="C48" s="558">
        <v>49.676004820000003</v>
      </c>
      <c r="D48" s="558">
        <v>47.572514400000003</v>
      </c>
      <c r="E48" s="558">
        <v>47.546717829999999</v>
      </c>
      <c r="F48" s="558">
        <v>44.565966830000001</v>
      </c>
      <c r="G48" s="558">
        <v>46.660559110000001</v>
      </c>
      <c r="H48" s="558">
        <v>55.680850390000003</v>
      </c>
      <c r="I48" s="558">
        <v>63.733729400000001</v>
      </c>
      <c r="J48" s="558">
        <v>63.490863740000002</v>
      </c>
      <c r="K48" s="558">
        <v>57.475265159999999</v>
      </c>
      <c r="L48" s="558">
        <v>51.476610409999999</v>
      </c>
      <c r="M48" s="558">
        <v>45.489538260000003</v>
      </c>
      <c r="N48" s="558">
        <v>50.771642659999998</v>
      </c>
      <c r="O48" s="558">
        <v>52.876892490000003</v>
      </c>
      <c r="P48" s="558">
        <v>46.253105259999998</v>
      </c>
      <c r="Q48" s="558">
        <v>46.569717509999997</v>
      </c>
      <c r="R48" s="558">
        <v>46.547124250000003</v>
      </c>
      <c r="S48" s="558">
        <v>48.759313519999999</v>
      </c>
      <c r="T48" s="558">
        <v>57.198268339999998</v>
      </c>
      <c r="U48" s="558">
        <v>64.304796210000006</v>
      </c>
      <c r="V48" s="558">
        <v>65.474984660000004</v>
      </c>
      <c r="W48" s="558">
        <v>61.392409479999998</v>
      </c>
      <c r="X48" s="558">
        <v>53.52930164</v>
      </c>
      <c r="Y48" s="558">
        <v>47.352202460000001</v>
      </c>
      <c r="Z48" s="558">
        <v>49.377387280000001</v>
      </c>
      <c r="AA48" s="558">
        <v>54.559522430000001</v>
      </c>
      <c r="AB48" s="558">
        <v>51.488855979999997</v>
      </c>
      <c r="AC48" s="558">
        <v>51.15879683</v>
      </c>
      <c r="AD48" s="558">
        <v>49.037681290000002</v>
      </c>
      <c r="AE48" s="558">
        <v>56.217021760000002</v>
      </c>
      <c r="AF48" s="558">
        <v>64.278962949999993</v>
      </c>
      <c r="AG48" s="558">
        <v>70.162222209999996</v>
      </c>
      <c r="AH48" s="558">
        <v>70.472637000000006</v>
      </c>
      <c r="AI48" s="558">
        <v>62.564259419999999</v>
      </c>
      <c r="AJ48" s="558">
        <v>53.774439149999999</v>
      </c>
      <c r="AK48" s="558">
        <v>49.973976370000003</v>
      </c>
      <c r="AL48" s="558">
        <v>55.336420799999999</v>
      </c>
      <c r="AM48" s="558">
        <v>52.225076510000001</v>
      </c>
      <c r="AN48" s="558">
        <v>48.90165013</v>
      </c>
      <c r="AO48" s="558">
        <v>51.50946192</v>
      </c>
      <c r="AP48" s="558">
        <v>49.19412913</v>
      </c>
      <c r="AQ48" s="558">
        <v>54.173143979999999</v>
      </c>
      <c r="AR48" s="558">
        <v>62.680938959999999</v>
      </c>
      <c r="AS48" s="558">
        <v>71.109927889999994</v>
      </c>
      <c r="AT48" s="558">
        <v>75.270844460000006</v>
      </c>
      <c r="AU48" s="558">
        <v>66.172275900000002</v>
      </c>
      <c r="AV48" s="558">
        <v>56.252124760000001</v>
      </c>
      <c r="AW48" s="558">
        <v>51.180000362000001</v>
      </c>
      <c r="AX48" s="558">
        <v>55.924030539</v>
      </c>
      <c r="AY48" s="559">
        <v>55.671370000000003</v>
      </c>
      <c r="AZ48" s="559">
        <v>53.551479999999998</v>
      </c>
      <c r="BA48" s="559">
        <v>53.359079999999999</v>
      </c>
      <c r="BB48" s="559">
        <v>50.528410000000001</v>
      </c>
      <c r="BC48" s="559">
        <v>56.169330000000002</v>
      </c>
      <c r="BD48" s="559">
        <v>64.497020000000006</v>
      </c>
      <c r="BE48" s="559">
        <v>71.571560000000005</v>
      </c>
      <c r="BF48" s="559">
        <v>73.921639999999996</v>
      </c>
      <c r="BG48" s="559">
        <v>63.783740000000002</v>
      </c>
      <c r="BH48" s="559">
        <v>55.620339999999999</v>
      </c>
      <c r="BI48" s="559">
        <v>52.440480000000001</v>
      </c>
      <c r="BJ48" s="559">
        <v>57.950490000000002</v>
      </c>
      <c r="BK48" s="559">
        <v>56.7624</v>
      </c>
      <c r="BL48" s="559">
        <v>52.599110000000003</v>
      </c>
      <c r="BM48" s="559">
        <v>54.461069999999999</v>
      </c>
      <c r="BN48" s="559">
        <v>51.940429999999999</v>
      </c>
      <c r="BO48" s="559">
        <v>57.257019999999997</v>
      </c>
      <c r="BP48" s="559">
        <v>65.708309999999997</v>
      </c>
      <c r="BQ48" s="559">
        <v>72.881360000000001</v>
      </c>
      <c r="BR48" s="559">
        <v>75.297830000000005</v>
      </c>
      <c r="BS48" s="559">
        <v>64.990809999999996</v>
      </c>
      <c r="BT48" s="559">
        <v>56.745269999999998</v>
      </c>
      <c r="BU48" s="559">
        <v>53.478400000000001</v>
      </c>
      <c r="BV48" s="559">
        <v>59.010210000000001</v>
      </c>
    </row>
    <row r="49" spans="1:74" ht="11.15" customHeight="1" x14ac:dyDescent="0.25">
      <c r="A49" s="86" t="s">
        <v>1090</v>
      </c>
      <c r="B49" s="159" t="s">
        <v>419</v>
      </c>
      <c r="C49" s="558">
        <v>22.912751950000001</v>
      </c>
      <c r="D49" s="558">
        <v>21.16037824</v>
      </c>
      <c r="E49" s="558">
        <v>21.115442770000001</v>
      </c>
      <c r="F49" s="558">
        <v>19.97381111</v>
      </c>
      <c r="G49" s="558">
        <v>23.039523509999999</v>
      </c>
      <c r="H49" s="558">
        <v>25.440826569999999</v>
      </c>
      <c r="I49" s="558">
        <v>30.12195406</v>
      </c>
      <c r="J49" s="558">
        <v>30.771756379999999</v>
      </c>
      <c r="K49" s="558">
        <v>25.599894979999998</v>
      </c>
      <c r="L49" s="558">
        <v>23.080596570000001</v>
      </c>
      <c r="M49" s="558">
        <v>20.96178269</v>
      </c>
      <c r="N49" s="558">
        <v>22.882377330000001</v>
      </c>
      <c r="O49" s="558">
        <v>22.864448400000001</v>
      </c>
      <c r="P49" s="558">
        <v>20.558169790000001</v>
      </c>
      <c r="Q49" s="558">
        <v>21.33119524</v>
      </c>
      <c r="R49" s="558">
        <v>21.191101700000001</v>
      </c>
      <c r="S49" s="558">
        <v>23.40799633</v>
      </c>
      <c r="T49" s="558">
        <v>28.522769879999998</v>
      </c>
      <c r="U49" s="558">
        <v>31.076993099999999</v>
      </c>
      <c r="V49" s="558">
        <v>29.84752353</v>
      </c>
      <c r="W49" s="558">
        <v>26.055819880000001</v>
      </c>
      <c r="X49" s="558">
        <v>22.048355740000002</v>
      </c>
      <c r="Y49" s="558">
        <v>20.940602219999999</v>
      </c>
      <c r="Z49" s="558">
        <v>22.861521410000002</v>
      </c>
      <c r="AA49" s="558">
        <v>23.613109089999998</v>
      </c>
      <c r="AB49" s="558">
        <v>21.271334329999998</v>
      </c>
      <c r="AC49" s="558">
        <v>22.16789631</v>
      </c>
      <c r="AD49" s="558">
        <v>21.73903404</v>
      </c>
      <c r="AE49" s="558">
        <v>23.89464456</v>
      </c>
      <c r="AF49" s="558">
        <v>27.59036746</v>
      </c>
      <c r="AG49" s="558">
        <v>31.836720669999998</v>
      </c>
      <c r="AH49" s="558">
        <v>30.688264329999999</v>
      </c>
      <c r="AI49" s="558">
        <v>26.9831343</v>
      </c>
      <c r="AJ49" s="558">
        <v>22.94175907</v>
      </c>
      <c r="AK49" s="558">
        <v>22.001403379999999</v>
      </c>
      <c r="AL49" s="558">
        <v>24.35791751</v>
      </c>
      <c r="AM49" s="558">
        <v>24.285753369999998</v>
      </c>
      <c r="AN49" s="558">
        <v>21.8659927</v>
      </c>
      <c r="AO49" s="558">
        <v>22.755352039999998</v>
      </c>
      <c r="AP49" s="558">
        <v>21.880058699999999</v>
      </c>
      <c r="AQ49" s="558">
        <v>23.87105206</v>
      </c>
      <c r="AR49" s="558">
        <v>25.30352246</v>
      </c>
      <c r="AS49" s="558">
        <v>32.692112590000001</v>
      </c>
      <c r="AT49" s="558">
        <v>31.462747820000001</v>
      </c>
      <c r="AU49" s="558">
        <v>26.2205525</v>
      </c>
      <c r="AV49" s="558">
        <v>23.609051569999998</v>
      </c>
      <c r="AW49" s="558">
        <v>22.199999451</v>
      </c>
      <c r="AX49" s="558">
        <v>24.132671585000001</v>
      </c>
      <c r="AY49" s="559">
        <v>24.157330000000002</v>
      </c>
      <c r="AZ49" s="559">
        <v>22.401579999999999</v>
      </c>
      <c r="BA49" s="559">
        <v>22.37753</v>
      </c>
      <c r="BB49" s="559">
        <v>21.835809999999999</v>
      </c>
      <c r="BC49" s="559">
        <v>24.411169999999998</v>
      </c>
      <c r="BD49" s="559">
        <v>27.449059999999999</v>
      </c>
      <c r="BE49" s="559">
        <v>32.768979999999999</v>
      </c>
      <c r="BF49" s="559">
        <v>32.023910000000001</v>
      </c>
      <c r="BG49" s="559">
        <v>26.99221</v>
      </c>
      <c r="BH49" s="559">
        <v>23.752199999999998</v>
      </c>
      <c r="BI49" s="559">
        <v>22.466740000000001</v>
      </c>
      <c r="BJ49" s="559">
        <v>24.674769999999999</v>
      </c>
      <c r="BK49" s="559">
        <v>24.340789999999998</v>
      </c>
      <c r="BL49" s="559">
        <v>21.769649999999999</v>
      </c>
      <c r="BM49" s="559">
        <v>22.551390000000001</v>
      </c>
      <c r="BN49" s="559">
        <v>22.005710000000001</v>
      </c>
      <c r="BO49" s="559">
        <v>24.604859999999999</v>
      </c>
      <c r="BP49" s="559">
        <v>27.686810000000001</v>
      </c>
      <c r="BQ49" s="559">
        <v>33.096800000000002</v>
      </c>
      <c r="BR49" s="559">
        <v>32.367289999999997</v>
      </c>
      <c r="BS49" s="559">
        <v>27.213039999999999</v>
      </c>
      <c r="BT49" s="559">
        <v>23.927399999999999</v>
      </c>
      <c r="BU49" s="559">
        <v>22.62407</v>
      </c>
      <c r="BV49" s="559">
        <v>24.841439999999999</v>
      </c>
    </row>
    <row r="50" spans="1:74" ht="11.15" customHeight="1" x14ac:dyDescent="0.25">
      <c r="A50" s="86" t="s">
        <v>1091</v>
      </c>
      <c r="B50" s="159" t="s">
        <v>234</v>
      </c>
      <c r="C50" s="558">
        <v>34.011586880000003</v>
      </c>
      <c r="D50" s="558">
        <v>29.245786949999999</v>
      </c>
      <c r="E50" s="558">
        <v>31.82647811</v>
      </c>
      <c r="F50" s="558">
        <v>27.836384890000001</v>
      </c>
      <c r="G50" s="558">
        <v>29.071852190000001</v>
      </c>
      <c r="H50" s="558">
        <v>31.764359720000002</v>
      </c>
      <c r="I50" s="558">
        <v>37.37542534</v>
      </c>
      <c r="J50" s="558">
        <v>35.377393980000001</v>
      </c>
      <c r="K50" s="558">
        <v>34.220908950000002</v>
      </c>
      <c r="L50" s="558">
        <v>34.214906810000002</v>
      </c>
      <c r="M50" s="558">
        <v>28.10852573</v>
      </c>
      <c r="N50" s="558">
        <v>34.84651951</v>
      </c>
      <c r="O50" s="558">
        <v>31.469344199999998</v>
      </c>
      <c r="P50" s="558">
        <v>28.563137220000002</v>
      </c>
      <c r="Q50" s="558">
        <v>33.935256340000002</v>
      </c>
      <c r="R50" s="558">
        <v>26.435921990000001</v>
      </c>
      <c r="S50" s="558">
        <v>29.234760510000001</v>
      </c>
      <c r="T50" s="558">
        <v>33.911278930000002</v>
      </c>
      <c r="U50" s="558">
        <v>38.05901574</v>
      </c>
      <c r="V50" s="558">
        <v>37.990281359999997</v>
      </c>
      <c r="W50" s="558">
        <v>34.248257379999998</v>
      </c>
      <c r="X50" s="558">
        <v>31.532458890000001</v>
      </c>
      <c r="Y50" s="558">
        <v>30.27043943</v>
      </c>
      <c r="Z50" s="558">
        <v>33.933586060000003</v>
      </c>
      <c r="AA50" s="558">
        <v>34.741069289999999</v>
      </c>
      <c r="AB50" s="558">
        <v>29.192845510000001</v>
      </c>
      <c r="AC50" s="558">
        <v>32.55102995</v>
      </c>
      <c r="AD50" s="558">
        <v>30.10539447</v>
      </c>
      <c r="AE50" s="558">
        <v>30.07199018</v>
      </c>
      <c r="AF50" s="558">
        <v>32.521636229999999</v>
      </c>
      <c r="AG50" s="558">
        <v>36.237569059999998</v>
      </c>
      <c r="AH50" s="558">
        <v>40.115421040000001</v>
      </c>
      <c r="AI50" s="558">
        <v>37.039209239999998</v>
      </c>
      <c r="AJ50" s="558">
        <v>32.354657060000001</v>
      </c>
      <c r="AK50" s="558">
        <v>30.681157370000001</v>
      </c>
      <c r="AL50" s="558">
        <v>33.481373589999997</v>
      </c>
      <c r="AM50" s="558">
        <v>34.237343750000001</v>
      </c>
      <c r="AN50" s="558">
        <v>29.84202114</v>
      </c>
      <c r="AO50" s="558">
        <v>32.742444249999998</v>
      </c>
      <c r="AP50" s="558">
        <v>27.626057979999999</v>
      </c>
      <c r="AQ50" s="558">
        <v>29.038273619999998</v>
      </c>
      <c r="AR50" s="558">
        <v>29.95537758</v>
      </c>
      <c r="AS50" s="558">
        <v>34.515488079999997</v>
      </c>
      <c r="AT50" s="558">
        <v>37.041469210000002</v>
      </c>
      <c r="AU50" s="558">
        <v>32.85145954</v>
      </c>
      <c r="AV50" s="558">
        <v>31.174592310000001</v>
      </c>
      <c r="AW50" s="558">
        <v>30.450000987999999</v>
      </c>
      <c r="AX50" s="558">
        <v>33.088689428000002</v>
      </c>
      <c r="AY50" s="559">
        <v>33.218179999999997</v>
      </c>
      <c r="AZ50" s="559">
        <v>29.988099999999999</v>
      </c>
      <c r="BA50" s="559">
        <v>31.465109999999999</v>
      </c>
      <c r="BB50" s="559">
        <v>27.100760000000001</v>
      </c>
      <c r="BC50" s="559">
        <v>29.075109999999999</v>
      </c>
      <c r="BD50" s="559">
        <v>30.768190000000001</v>
      </c>
      <c r="BE50" s="559">
        <v>35.297890000000002</v>
      </c>
      <c r="BF50" s="559">
        <v>37.349460000000001</v>
      </c>
      <c r="BG50" s="559">
        <v>34.242130000000003</v>
      </c>
      <c r="BH50" s="559">
        <v>32.186489999999999</v>
      </c>
      <c r="BI50" s="559">
        <v>30.389379999999999</v>
      </c>
      <c r="BJ50" s="559">
        <v>33.514679999999998</v>
      </c>
      <c r="BK50" s="559">
        <v>33.265419999999999</v>
      </c>
      <c r="BL50" s="559">
        <v>28.803339999999999</v>
      </c>
      <c r="BM50" s="559">
        <v>31.301279999999998</v>
      </c>
      <c r="BN50" s="559">
        <v>26.933979999999998</v>
      </c>
      <c r="BO50" s="559">
        <v>28.939879999999999</v>
      </c>
      <c r="BP50" s="559">
        <v>30.66122</v>
      </c>
      <c r="BQ50" s="559">
        <v>35.220370000000003</v>
      </c>
      <c r="BR50" s="559">
        <v>37.302239999999998</v>
      </c>
      <c r="BS50" s="559">
        <v>34.171900000000001</v>
      </c>
      <c r="BT50" s="559">
        <v>32.107610000000001</v>
      </c>
      <c r="BU50" s="559">
        <v>30.267289999999999</v>
      </c>
      <c r="BV50" s="559">
        <v>33.369140000000002</v>
      </c>
    </row>
    <row r="51" spans="1:74" ht="11.25" customHeight="1" x14ac:dyDescent="0.25">
      <c r="A51" s="86" t="s">
        <v>1092</v>
      </c>
      <c r="B51" s="159" t="s">
        <v>235</v>
      </c>
      <c r="C51" s="558">
        <v>1.3641831799999999</v>
      </c>
      <c r="D51" s="558">
        <v>1.2154954499999999</v>
      </c>
      <c r="E51" s="558">
        <v>1.26064127</v>
      </c>
      <c r="F51" s="558">
        <v>1.0941694</v>
      </c>
      <c r="G51" s="558">
        <v>1.1163381100000001</v>
      </c>
      <c r="H51" s="558">
        <v>1.1596300500000001</v>
      </c>
      <c r="I51" s="558">
        <v>1.20826642</v>
      </c>
      <c r="J51" s="558">
        <v>1.2356844199999999</v>
      </c>
      <c r="K51" s="558">
        <v>1.1922956899999999</v>
      </c>
      <c r="L51" s="558">
        <v>1.2773580499999999</v>
      </c>
      <c r="M51" s="558">
        <v>1.28143268</v>
      </c>
      <c r="N51" s="558">
        <v>1.3088433500000001</v>
      </c>
      <c r="O51" s="558">
        <v>1.26681786</v>
      </c>
      <c r="P51" s="558">
        <v>1.14554044</v>
      </c>
      <c r="Q51" s="558">
        <v>1.2487043900000001</v>
      </c>
      <c r="R51" s="558">
        <v>1.17650777</v>
      </c>
      <c r="S51" s="558">
        <v>1.21440569</v>
      </c>
      <c r="T51" s="558">
        <v>1.19536153</v>
      </c>
      <c r="U51" s="558">
        <v>1.2568445100000001</v>
      </c>
      <c r="V51" s="558">
        <v>1.2770840299999999</v>
      </c>
      <c r="W51" s="558">
        <v>1.2195703</v>
      </c>
      <c r="X51" s="558">
        <v>1.2687694199999999</v>
      </c>
      <c r="Y51" s="558">
        <v>1.2948821699999999</v>
      </c>
      <c r="Z51" s="558">
        <v>1.3413329599999999</v>
      </c>
      <c r="AA51" s="558">
        <v>1.3073351900000001</v>
      </c>
      <c r="AB51" s="558">
        <v>1.1637704099999999</v>
      </c>
      <c r="AC51" s="558">
        <v>1.2613754100000001</v>
      </c>
      <c r="AD51" s="558">
        <v>1.1950009399999999</v>
      </c>
      <c r="AE51" s="558">
        <v>1.2191797</v>
      </c>
      <c r="AF51" s="558">
        <v>1.1919244200000001</v>
      </c>
      <c r="AG51" s="558">
        <v>1.2525530300000001</v>
      </c>
      <c r="AH51" s="558">
        <v>1.2826227100000001</v>
      </c>
      <c r="AI51" s="558">
        <v>1.26132939</v>
      </c>
      <c r="AJ51" s="558">
        <v>1.3009800199999999</v>
      </c>
      <c r="AK51" s="558">
        <v>1.2779256800000001</v>
      </c>
      <c r="AL51" s="558">
        <v>1.3271981100000001</v>
      </c>
      <c r="AM51" s="558">
        <v>1.3135176099999999</v>
      </c>
      <c r="AN51" s="558">
        <v>1.14369403</v>
      </c>
      <c r="AO51" s="558">
        <v>1.25597859</v>
      </c>
      <c r="AP51" s="558">
        <v>1.20493063</v>
      </c>
      <c r="AQ51" s="558">
        <v>1.19405019</v>
      </c>
      <c r="AR51" s="558">
        <v>1.1704678100000001</v>
      </c>
      <c r="AS51" s="558">
        <v>1.2496555199999999</v>
      </c>
      <c r="AT51" s="558">
        <v>1.2708416499999999</v>
      </c>
      <c r="AU51" s="558">
        <v>1.2241473199999999</v>
      </c>
      <c r="AV51" s="558">
        <v>1.28268527</v>
      </c>
      <c r="AW51" s="558">
        <v>1.2705123</v>
      </c>
      <c r="AX51" s="558">
        <v>1.3223639</v>
      </c>
      <c r="AY51" s="559">
        <v>1.3119419999999999</v>
      </c>
      <c r="AZ51" s="559">
        <v>1.2007950000000001</v>
      </c>
      <c r="BA51" s="559">
        <v>1.255846</v>
      </c>
      <c r="BB51" s="559">
        <v>1.204574</v>
      </c>
      <c r="BC51" s="559">
        <v>1.2015279999999999</v>
      </c>
      <c r="BD51" s="559">
        <v>1.1853419999999999</v>
      </c>
      <c r="BE51" s="559">
        <v>1.2673399999999999</v>
      </c>
      <c r="BF51" s="559">
        <v>1.2870220000000001</v>
      </c>
      <c r="BG51" s="559">
        <v>1.2421489999999999</v>
      </c>
      <c r="BH51" s="559">
        <v>1.2979989999999999</v>
      </c>
      <c r="BI51" s="559">
        <v>1.2840309999999999</v>
      </c>
      <c r="BJ51" s="559">
        <v>1.335331</v>
      </c>
      <c r="BK51" s="559">
        <v>1.3231109999999999</v>
      </c>
      <c r="BL51" s="559">
        <v>1.168498</v>
      </c>
      <c r="BM51" s="559">
        <v>1.2651079999999999</v>
      </c>
      <c r="BN51" s="559">
        <v>1.2130890000000001</v>
      </c>
      <c r="BO51" s="559">
        <v>1.2095899999999999</v>
      </c>
      <c r="BP51" s="559">
        <v>1.192202</v>
      </c>
      <c r="BQ51" s="559">
        <v>1.2728820000000001</v>
      </c>
      <c r="BR51" s="559">
        <v>1.291166</v>
      </c>
      <c r="BS51" s="559">
        <v>1.2454350000000001</v>
      </c>
      <c r="BT51" s="559">
        <v>1.3015060000000001</v>
      </c>
      <c r="BU51" s="559">
        <v>1.2880069999999999</v>
      </c>
      <c r="BV51" s="559">
        <v>1.3399730000000001</v>
      </c>
    </row>
    <row r="52" spans="1:74" ht="11.15" customHeight="1" x14ac:dyDescent="0.25">
      <c r="A52" s="86" t="s">
        <v>1093</v>
      </c>
      <c r="B52" s="160" t="s">
        <v>421</v>
      </c>
      <c r="C52" s="564">
        <v>315.53278846000001</v>
      </c>
      <c r="D52" s="564">
        <v>294.65940740999997</v>
      </c>
      <c r="E52" s="564">
        <v>289.89377899999999</v>
      </c>
      <c r="F52" s="564">
        <v>262.40056157999999</v>
      </c>
      <c r="G52" s="564">
        <v>274.70708141</v>
      </c>
      <c r="H52" s="564">
        <v>320.05572136000001</v>
      </c>
      <c r="I52" s="564">
        <v>379.53004041999998</v>
      </c>
      <c r="J52" s="564">
        <v>368.88450379</v>
      </c>
      <c r="K52" s="564">
        <v>322.55451133999998</v>
      </c>
      <c r="L52" s="564">
        <v>296.87657825000002</v>
      </c>
      <c r="M52" s="564">
        <v>277.24920278000002</v>
      </c>
      <c r="N52" s="564">
        <v>315.33030411999999</v>
      </c>
      <c r="O52" s="564">
        <v>321.49647594999999</v>
      </c>
      <c r="P52" s="564">
        <v>299.69803164000001</v>
      </c>
      <c r="Q52" s="564">
        <v>295.34499951999999</v>
      </c>
      <c r="R52" s="564">
        <v>272.77869724999999</v>
      </c>
      <c r="S52" s="564">
        <v>290.06060062</v>
      </c>
      <c r="T52" s="564">
        <v>338.41538329000002</v>
      </c>
      <c r="U52" s="564">
        <v>373.94829795999999</v>
      </c>
      <c r="V52" s="564">
        <v>381.03930319</v>
      </c>
      <c r="W52" s="564">
        <v>336.44400996000002</v>
      </c>
      <c r="X52" s="564">
        <v>302.12747094000002</v>
      </c>
      <c r="Y52" s="564">
        <v>287.13380081999998</v>
      </c>
      <c r="Z52" s="564">
        <v>307.38717817000003</v>
      </c>
      <c r="AA52" s="564">
        <v>338.65604765</v>
      </c>
      <c r="AB52" s="564">
        <v>305.86307081000001</v>
      </c>
      <c r="AC52" s="564">
        <v>304.30002737000001</v>
      </c>
      <c r="AD52" s="564">
        <v>284.93286511999997</v>
      </c>
      <c r="AE52" s="564">
        <v>309.69695281999998</v>
      </c>
      <c r="AF52" s="564">
        <v>347.10633182999999</v>
      </c>
      <c r="AG52" s="564">
        <v>389.21417422000002</v>
      </c>
      <c r="AH52" s="564">
        <v>389.62627773999998</v>
      </c>
      <c r="AI52" s="564">
        <v>340.54384024000001</v>
      </c>
      <c r="AJ52" s="564">
        <v>297.19594481000001</v>
      </c>
      <c r="AK52" s="564">
        <v>292.25774618999998</v>
      </c>
      <c r="AL52" s="564">
        <v>327.77578431000001</v>
      </c>
      <c r="AM52" s="564">
        <v>322.04154361000002</v>
      </c>
      <c r="AN52" s="564">
        <v>290.54450157000002</v>
      </c>
      <c r="AO52" s="564">
        <v>305.81328592</v>
      </c>
      <c r="AP52" s="564">
        <v>280.33394705000001</v>
      </c>
      <c r="AQ52" s="564">
        <v>297.74780450999998</v>
      </c>
      <c r="AR52" s="564">
        <v>327.86611922999998</v>
      </c>
      <c r="AS52" s="564">
        <v>384.77400638</v>
      </c>
      <c r="AT52" s="564">
        <v>389.91421716000002</v>
      </c>
      <c r="AU52" s="564">
        <v>342.80134886000002</v>
      </c>
      <c r="AV52" s="564">
        <v>304.84873707999998</v>
      </c>
      <c r="AW52" s="564">
        <v>293.20050400999997</v>
      </c>
      <c r="AX52" s="564">
        <v>322.06699331999999</v>
      </c>
      <c r="AY52" s="565">
        <v>332.95909999999998</v>
      </c>
      <c r="AZ52" s="565">
        <v>313.11590000000001</v>
      </c>
      <c r="BA52" s="565">
        <v>309.16930000000002</v>
      </c>
      <c r="BB52" s="565">
        <v>282.77249999999998</v>
      </c>
      <c r="BC52" s="565">
        <v>304.68880000000001</v>
      </c>
      <c r="BD52" s="565">
        <v>344.50220000000002</v>
      </c>
      <c r="BE52" s="565">
        <v>396.79770000000002</v>
      </c>
      <c r="BF52" s="565">
        <v>397.93209999999999</v>
      </c>
      <c r="BG52" s="565">
        <v>346.72190000000001</v>
      </c>
      <c r="BH52" s="565">
        <v>308.77910000000003</v>
      </c>
      <c r="BI52" s="565">
        <v>295.61689999999999</v>
      </c>
      <c r="BJ52" s="565">
        <v>330.30579999999998</v>
      </c>
      <c r="BK52" s="565">
        <v>334.83260000000001</v>
      </c>
      <c r="BL52" s="565">
        <v>302.90949999999998</v>
      </c>
      <c r="BM52" s="565">
        <v>310.8526</v>
      </c>
      <c r="BN52" s="565">
        <v>284.6823</v>
      </c>
      <c r="BO52" s="565">
        <v>306.38619999999997</v>
      </c>
      <c r="BP52" s="565">
        <v>346.51429999999999</v>
      </c>
      <c r="BQ52" s="565">
        <v>399.12009999999998</v>
      </c>
      <c r="BR52" s="565">
        <v>400.29360000000003</v>
      </c>
      <c r="BS52" s="565">
        <v>348.5129</v>
      </c>
      <c r="BT52" s="565">
        <v>310.32510000000002</v>
      </c>
      <c r="BU52" s="565">
        <v>296.9271</v>
      </c>
      <c r="BV52" s="565">
        <v>331.54680000000002</v>
      </c>
    </row>
    <row r="53" spans="1:74" s="349" customFormat="1" ht="12" customHeight="1" x14ac:dyDescent="0.2">
      <c r="A53" s="348"/>
      <c r="B53" s="618" t="str">
        <f>"Notes: "&amp;"EIA completed modeling and analysis for this report on " &amp;Dates!$D$2&amp;"."</f>
        <v>Notes: EIA completed modeling and analysis for this report on Thursday January 4, 2024.</v>
      </c>
      <c r="C53" s="611"/>
      <c r="D53" s="611"/>
      <c r="E53" s="611"/>
      <c r="F53" s="611"/>
      <c r="G53" s="611"/>
      <c r="H53" s="611"/>
      <c r="I53" s="611"/>
      <c r="J53" s="611"/>
      <c r="K53" s="611"/>
      <c r="L53" s="611"/>
      <c r="M53" s="611"/>
      <c r="N53" s="611"/>
      <c r="O53" s="611"/>
      <c r="P53" s="611"/>
      <c r="Q53" s="611"/>
      <c r="AY53" s="380"/>
      <c r="AZ53" s="380"/>
      <c r="BA53" s="380"/>
      <c r="BB53" s="380"/>
      <c r="BC53" s="380"/>
      <c r="BD53" s="380"/>
      <c r="BE53" s="380"/>
      <c r="BF53" s="380"/>
      <c r="BG53" s="380"/>
      <c r="BH53" s="242"/>
      <c r="BI53" s="380"/>
      <c r="BJ53" s="380"/>
    </row>
    <row r="54" spans="1:74" s="349" customFormat="1" ht="12" customHeight="1" x14ac:dyDescent="0.25">
      <c r="A54" s="348"/>
      <c r="B54" s="659" t="s">
        <v>334</v>
      </c>
      <c r="C54" s="611"/>
      <c r="D54" s="611"/>
      <c r="E54" s="611"/>
      <c r="F54" s="611"/>
      <c r="G54" s="611"/>
      <c r="H54" s="611"/>
      <c r="I54" s="611"/>
      <c r="J54" s="611"/>
      <c r="K54" s="611"/>
      <c r="L54" s="611"/>
      <c r="M54" s="611"/>
      <c r="N54" s="611"/>
      <c r="O54" s="611"/>
      <c r="P54" s="611"/>
      <c r="Q54" s="611"/>
      <c r="AY54" s="380"/>
      <c r="AZ54" s="380"/>
      <c r="BA54" s="380"/>
      <c r="BB54" s="380"/>
      <c r="BC54" s="380"/>
      <c r="BD54" s="505"/>
      <c r="BE54" s="505"/>
      <c r="BF54" s="505"/>
      <c r="BG54" s="380"/>
      <c r="BH54" s="190"/>
      <c r="BI54" s="380"/>
      <c r="BJ54" s="380"/>
    </row>
    <row r="55" spans="1:74" s="349" customFormat="1" ht="22.15" customHeight="1" x14ac:dyDescent="0.25">
      <c r="A55" s="348"/>
      <c r="B55" s="665" t="s">
        <v>1380</v>
      </c>
      <c r="C55" s="669"/>
      <c r="D55" s="669"/>
      <c r="E55" s="669"/>
      <c r="F55" s="669"/>
      <c r="G55" s="669"/>
      <c r="H55" s="669"/>
      <c r="I55" s="669"/>
      <c r="J55" s="669"/>
      <c r="K55" s="669"/>
      <c r="L55" s="669"/>
      <c r="M55" s="669"/>
      <c r="N55" s="669"/>
      <c r="O55" s="669"/>
      <c r="P55" s="669"/>
      <c r="Q55" s="663"/>
      <c r="AY55" s="380"/>
      <c r="AZ55" s="380"/>
      <c r="BA55" s="380"/>
      <c r="BB55" s="380"/>
      <c r="BC55" s="380"/>
      <c r="BD55" s="505"/>
      <c r="BE55" s="505"/>
      <c r="BF55" s="505"/>
      <c r="BG55" s="380"/>
      <c r="BH55" s="190"/>
      <c r="BI55" s="380"/>
      <c r="BJ55" s="380"/>
    </row>
    <row r="56" spans="1:74" s="349" customFormat="1" ht="12" customHeight="1" x14ac:dyDescent="0.25">
      <c r="A56" s="348"/>
      <c r="B56" s="665" t="s">
        <v>1381</v>
      </c>
      <c r="C56" s="669"/>
      <c r="D56" s="669"/>
      <c r="E56" s="669"/>
      <c r="F56" s="669"/>
      <c r="G56" s="669"/>
      <c r="H56" s="669"/>
      <c r="I56" s="669"/>
      <c r="J56" s="669"/>
      <c r="K56" s="669"/>
      <c r="L56" s="669"/>
      <c r="M56" s="669"/>
      <c r="N56" s="669"/>
      <c r="O56" s="669"/>
      <c r="P56" s="669"/>
      <c r="Q56" s="663"/>
      <c r="AY56" s="380"/>
      <c r="AZ56" s="380"/>
      <c r="BA56" s="380"/>
      <c r="BB56" s="380"/>
      <c r="BC56" s="380"/>
      <c r="BD56" s="505"/>
      <c r="BE56" s="505"/>
      <c r="BF56" s="505"/>
      <c r="BG56" s="380"/>
      <c r="BH56" s="190"/>
      <c r="BI56" s="380"/>
      <c r="BJ56" s="380"/>
    </row>
    <row r="57" spans="1:74" s="349" customFormat="1" ht="12" customHeight="1" x14ac:dyDescent="0.25">
      <c r="A57" s="348"/>
      <c r="B57" s="670" t="s">
        <v>1382</v>
      </c>
      <c r="C57" s="663"/>
      <c r="D57" s="663"/>
      <c r="E57" s="663"/>
      <c r="F57" s="663"/>
      <c r="G57" s="663"/>
      <c r="H57" s="663"/>
      <c r="I57" s="663"/>
      <c r="J57" s="663"/>
      <c r="K57" s="663"/>
      <c r="L57" s="663"/>
      <c r="M57" s="663"/>
      <c r="N57" s="663"/>
      <c r="O57" s="663"/>
      <c r="P57" s="663"/>
      <c r="Q57" s="663"/>
      <c r="AY57" s="380"/>
      <c r="AZ57" s="380"/>
      <c r="BA57" s="380"/>
      <c r="BB57" s="380"/>
      <c r="BC57" s="380"/>
      <c r="BD57" s="505"/>
      <c r="BE57" s="505"/>
      <c r="BF57" s="505"/>
      <c r="BG57" s="380"/>
      <c r="BH57" s="190"/>
      <c r="BI57" s="380"/>
      <c r="BJ57" s="380"/>
    </row>
    <row r="58" spans="1:74" s="349" customFormat="1" ht="12" customHeight="1" x14ac:dyDescent="0.25">
      <c r="A58" s="348"/>
      <c r="B58" s="665" t="s">
        <v>1383</v>
      </c>
      <c r="C58" s="660"/>
      <c r="D58" s="660"/>
      <c r="E58" s="660"/>
      <c r="F58" s="660"/>
      <c r="G58" s="660"/>
      <c r="H58" s="660"/>
      <c r="I58" s="660"/>
      <c r="J58" s="660"/>
      <c r="K58" s="660"/>
      <c r="L58" s="660"/>
      <c r="M58" s="660"/>
      <c r="N58" s="660"/>
      <c r="O58" s="660"/>
      <c r="P58" s="660"/>
      <c r="Q58" s="608"/>
      <c r="AY58" s="380"/>
      <c r="AZ58" s="380"/>
      <c r="BA58" s="380"/>
      <c r="BB58" s="380"/>
      <c r="BC58" s="380"/>
      <c r="BD58" s="505"/>
      <c r="BE58" s="505"/>
      <c r="BF58" s="505"/>
      <c r="BG58" s="380"/>
      <c r="BH58" s="190"/>
      <c r="BI58" s="380"/>
      <c r="BJ58" s="380"/>
    </row>
    <row r="59" spans="1:74" s="349" customFormat="1" ht="12" customHeight="1" x14ac:dyDescent="0.25">
      <c r="A59" s="348"/>
      <c r="B59" s="607" t="s">
        <v>1378</v>
      </c>
      <c r="C59" s="608"/>
      <c r="D59" s="608"/>
      <c r="E59" s="608"/>
      <c r="F59" s="608"/>
      <c r="G59" s="608"/>
      <c r="H59" s="608"/>
      <c r="I59" s="608"/>
      <c r="J59" s="608"/>
      <c r="K59" s="608"/>
      <c r="L59" s="608"/>
      <c r="M59" s="608"/>
      <c r="N59" s="608"/>
      <c r="O59" s="608"/>
      <c r="P59" s="608"/>
      <c r="Q59" s="663"/>
      <c r="AY59" s="380"/>
      <c r="AZ59" s="380"/>
      <c r="BA59" s="380"/>
      <c r="BB59" s="380"/>
      <c r="BC59" s="380"/>
      <c r="BD59" s="505"/>
      <c r="BE59" s="505"/>
      <c r="BF59" s="505"/>
      <c r="BG59" s="380"/>
      <c r="BH59" s="190"/>
      <c r="BI59" s="380"/>
      <c r="BJ59" s="380"/>
    </row>
    <row r="60" spans="1:74" s="349" customFormat="1" ht="12" customHeight="1" x14ac:dyDescent="0.25">
      <c r="A60" s="348"/>
      <c r="B60" s="664" t="s">
        <v>1379</v>
      </c>
      <c r="C60" s="600"/>
      <c r="D60" s="600"/>
      <c r="E60" s="600"/>
      <c r="F60" s="600"/>
      <c r="G60" s="600"/>
      <c r="H60" s="600"/>
      <c r="I60" s="600"/>
      <c r="J60" s="600"/>
      <c r="K60" s="600"/>
      <c r="L60" s="600"/>
      <c r="M60" s="600"/>
      <c r="N60" s="600"/>
      <c r="O60" s="600"/>
      <c r="P60" s="600"/>
      <c r="Q60" s="600"/>
      <c r="AY60" s="380"/>
      <c r="AZ60" s="380"/>
      <c r="BA60" s="380"/>
      <c r="BB60" s="380"/>
      <c r="BC60" s="380"/>
      <c r="BD60" s="505"/>
      <c r="BE60" s="505"/>
      <c r="BF60" s="505"/>
      <c r="BG60" s="380"/>
      <c r="BH60" s="190"/>
      <c r="BI60" s="380"/>
      <c r="BJ60" s="380"/>
    </row>
    <row r="61" spans="1:74" s="349" customFormat="1" ht="12" customHeight="1" x14ac:dyDescent="0.25">
      <c r="A61" s="87"/>
      <c r="B61" s="607"/>
      <c r="C61" s="608"/>
      <c r="D61" s="608"/>
      <c r="E61" s="608"/>
      <c r="F61" s="608"/>
      <c r="G61" s="608"/>
      <c r="H61" s="608"/>
      <c r="I61" s="608"/>
      <c r="J61" s="608"/>
      <c r="K61" s="608"/>
      <c r="L61" s="608"/>
      <c r="M61" s="608"/>
      <c r="N61" s="608"/>
      <c r="O61" s="608"/>
      <c r="P61" s="608"/>
      <c r="Q61" s="600"/>
      <c r="AY61" s="380"/>
      <c r="AZ61" s="380"/>
      <c r="BA61" s="380"/>
      <c r="BB61" s="380"/>
      <c r="BC61" s="380"/>
      <c r="BD61" s="505"/>
      <c r="BE61" s="505"/>
      <c r="BF61" s="505"/>
      <c r="BG61" s="380"/>
      <c r="BH61" s="190"/>
      <c r="BI61" s="380"/>
      <c r="BJ61" s="380"/>
    </row>
    <row r="62" spans="1:74" s="347" customFormat="1" ht="12" customHeight="1" x14ac:dyDescent="0.25">
      <c r="A62" s="87"/>
      <c r="B62" s="627"/>
      <c r="C62" s="600"/>
      <c r="D62" s="600"/>
      <c r="E62" s="600"/>
      <c r="F62" s="600"/>
      <c r="G62" s="600"/>
      <c r="H62" s="600"/>
      <c r="I62" s="600"/>
      <c r="J62" s="600"/>
      <c r="K62" s="600"/>
      <c r="L62" s="600"/>
      <c r="M62" s="600"/>
      <c r="N62" s="600"/>
      <c r="O62" s="600"/>
      <c r="P62" s="600"/>
      <c r="Q62" s="600"/>
      <c r="AY62" s="378"/>
      <c r="AZ62" s="378"/>
      <c r="BA62" s="378"/>
      <c r="BB62" s="378"/>
      <c r="BC62" s="378"/>
      <c r="BD62" s="504"/>
      <c r="BE62" s="504"/>
      <c r="BF62" s="504"/>
      <c r="BG62" s="378"/>
      <c r="BH62" s="190"/>
      <c r="BI62" s="378"/>
      <c r="BJ62" s="378"/>
    </row>
    <row r="63" spans="1:74" x14ac:dyDescent="0.25">
      <c r="BH63" s="190"/>
      <c r="BK63" s="273"/>
      <c r="BL63" s="273"/>
      <c r="BM63" s="273"/>
      <c r="BN63" s="273"/>
      <c r="BO63" s="273"/>
      <c r="BP63" s="273"/>
      <c r="BQ63" s="273"/>
      <c r="BR63" s="273"/>
      <c r="BS63" s="273"/>
      <c r="BT63" s="273"/>
      <c r="BU63" s="273"/>
      <c r="BV63" s="273"/>
    </row>
    <row r="64" spans="1:74" x14ac:dyDescent="0.25">
      <c r="BH64" s="190"/>
      <c r="BK64" s="273"/>
      <c r="BL64" s="273"/>
      <c r="BM64" s="273"/>
      <c r="BN64" s="273"/>
      <c r="BO64" s="273"/>
      <c r="BP64" s="273"/>
      <c r="BQ64" s="273"/>
      <c r="BR64" s="273"/>
      <c r="BS64" s="273"/>
      <c r="BT64" s="273"/>
      <c r="BU64" s="273"/>
      <c r="BV64" s="273"/>
    </row>
    <row r="65" spans="60:74" x14ac:dyDescent="0.25">
      <c r="BH65" s="190"/>
      <c r="BK65" s="273"/>
      <c r="BL65" s="273"/>
      <c r="BM65" s="273"/>
      <c r="BN65" s="273"/>
      <c r="BO65" s="273"/>
      <c r="BP65" s="273"/>
      <c r="BQ65" s="273"/>
      <c r="BR65" s="273"/>
      <c r="BS65" s="273"/>
      <c r="BT65" s="273"/>
      <c r="BU65" s="273"/>
      <c r="BV65" s="273"/>
    </row>
    <row r="66" spans="60:74" x14ac:dyDescent="0.25">
      <c r="BH66" s="190"/>
      <c r="BK66" s="273"/>
      <c r="BL66" s="273"/>
      <c r="BM66" s="273"/>
      <c r="BN66" s="273"/>
      <c r="BO66" s="273"/>
      <c r="BP66" s="273"/>
      <c r="BQ66" s="273"/>
      <c r="BR66" s="273"/>
      <c r="BS66" s="273"/>
      <c r="BT66" s="273"/>
      <c r="BU66" s="273"/>
      <c r="BV66" s="273"/>
    </row>
    <row r="67" spans="60:74" x14ac:dyDescent="0.25">
      <c r="BH67" s="190"/>
      <c r="BK67" s="273"/>
      <c r="BL67" s="273"/>
      <c r="BM67" s="273"/>
      <c r="BN67" s="273"/>
      <c r="BO67" s="273"/>
      <c r="BP67" s="273"/>
      <c r="BQ67" s="273"/>
      <c r="BR67" s="273"/>
      <c r="BS67" s="273"/>
      <c r="BT67" s="273"/>
      <c r="BU67" s="273"/>
      <c r="BV67" s="273"/>
    </row>
    <row r="68" spans="60:74" x14ac:dyDescent="0.25">
      <c r="BK68" s="273"/>
      <c r="BL68" s="273"/>
      <c r="BM68" s="273"/>
      <c r="BN68" s="273"/>
      <c r="BO68" s="273"/>
      <c r="BP68" s="273"/>
      <c r="BQ68" s="273"/>
      <c r="BR68" s="273"/>
      <c r="BS68" s="273"/>
      <c r="BT68" s="273"/>
      <c r="BU68" s="273"/>
      <c r="BV68" s="273"/>
    </row>
    <row r="69" spans="60:74" x14ac:dyDescent="0.25">
      <c r="BK69" s="273"/>
      <c r="BL69" s="273"/>
      <c r="BM69" s="273"/>
      <c r="BN69" s="273"/>
      <c r="BO69" s="273"/>
      <c r="BP69" s="273"/>
      <c r="BQ69" s="273"/>
      <c r="BR69" s="273"/>
      <c r="BS69" s="273"/>
      <c r="BT69" s="273"/>
      <c r="BU69" s="273"/>
      <c r="BV69" s="273"/>
    </row>
    <row r="70" spans="60:74" x14ac:dyDescent="0.25">
      <c r="BK70" s="273"/>
      <c r="BL70" s="273"/>
      <c r="BM70" s="273"/>
      <c r="BN70" s="273"/>
      <c r="BO70" s="273"/>
      <c r="BP70" s="273"/>
      <c r="BQ70" s="273"/>
      <c r="BR70" s="273"/>
      <c r="BS70" s="273"/>
      <c r="BT70" s="273"/>
      <c r="BU70" s="273"/>
      <c r="BV70" s="273"/>
    </row>
    <row r="71" spans="60:74" x14ac:dyDescent="0.25">
      <c r="BK71" s="273"/>
      <c r="BL71" s="273"/>
      <c r="BM71" s="273"/>
      <c r="BN71" s="273"/>
      <c r="BO71" s="273"/>
      <c r="BP71" s="273"/>
      <c r="BQ71" s="273"/>
      <c r="BR71" s="273"/>
      <c r="BS71" s="273"/>
      <c r="BT71" s="273"/>
      <c r="BU71" s="273"/>
      <c r="BV71" s="273"/>
    </row>
    <row r="72" spans="60:74" x14ac:dyDescent="0.25">
      <c r="BK72" s="273"/>
      <c r="BL72" s="273"/>
      <c r="BM72" s="273"/>
      <c r="BN72" s="273"/>
      <c r="BO72" s="273"/>
      <c r="BP72" s="273"/>
      <c r="BQ72" s="273"/>
      <c r="BR72" s="273"/>
      <c r="BS72" s="273"/>
      <c r="BT72" s="273"/>
      <c r="BU72" s="273"/>
      <c r="BV72" s="273"/>
    </row>
    <row r="73" spans="60:74" x14ac:dyDescent="0.25">
      <c r="BK73" s="273"/>
      <c r="BL73" s="273"/>
      <c r="BM73" s="273"/>
      <c r="BN73" s="273"/>
      <c r="BO73" s="273"/>
      <c r="BP73" s="273"/>
      <c r="BQ73" s="273"/>
      <c r="BR73" s="273"/>
      <c r="BS73" s="273"/>
      <c r="BT73" s="273"/>
      <c r="BU73" s="273"/>
      <c r="BV73" s="273"/>
    </row>
    <row r="74" spans="60:74" x14ac:dyDescent="0.25">
      <c r="BK74" s="273"/>
      <c r="BL74" s="273"/>
      <c r="BM74" s="273"/>
      <c r="BN74" s="273"/>
      <c r="BO74" s="273"/>
      <c r="BP74" s="273"/>
      <c r="BQ74" s="273"/>
      <c r="BR74" s="273"/>
      <c r="BS74" s="273"/>
      <c r="BT74" s="273"/>
      <c r="BU74" s="273"/>
      <c r="BV74" s="273"/>
    </row>
    <row r="75" spans="60:74" x14ac:dyDescent="0.25">
      <c r="BK75" s="273"/>
      <c r="BL75" s="273"/>
      <c r="BM75" s="273"/>
      <c r="BN75" s="273"/>
      <c r="BO75" s="273"/>
      <c r="BP75" s="273"/>
      <c r="BQ75" s="273"/>
      <c r="BR75" s="273"/>
      <c r="BS75" s="273"/>
      <c r="BT75" s="273"/>
      <c r="BU75" s="273"/>
      <c r="BV75" s="273"/>
    </row>
    <row r="76" spans="60:74" x14ac:dyDescent="0.25">
      <c r="BK76" s="273"/>
      <c r="BL76" s="273"/>
      <c r="BM76" s="273"/>
      <c r="BN76" s="273"/>
      <c r="BO76" s="273"/>
      <c r="BP76" s="273"/>
      <c r="BQ76" s="273"/>
      <c r="BR76" s="273"/>
      <c r="BS76" s="273"/>
      <c r="BT76" s="273"/>
      <c r="BU76" s="273"/>
      <c r="BV76" s="273"/>
    </row>
    <row r="77" spans="60:74" x14ac:dyDescent="0.25">
      <c r="BK77" s="273"/>
      <c r="BL77" s="273"/>
      <c r="BM77" s="273"/>
      <c r="BN77" s="273"/>
      <c r="BO77" s="273"/>
      <c r="BP77" s="273"/>
      <c r="BQ77" s="273"/>
      <c r="BR77" s="273"/>
      <c r="BS77" s="273"/>
      <c r="BT77" s="273"/>
      <c r="BU77" s="273"/>
      <c r="BV77" s="273"/>
    </row>
    <row r="78" spans="60:74" x14ac:dyDescent="0.25">
      <c r="BK78" s="273"/>
      <c r="BL78" s="273"/>
      <c r="BM78" s="273"/>
      <c r="BN78" s="273"/>
      <c r="BO78" s="273"/>
      <c r="BP78" s="273"/>
      <c r="BQ78" s="273"/>
      <c r="BR78" s="273"/>
      <c r="BS78" s="273"/>
      <c r="BT78" s="273"/>
      <c r="BU78" s="273"/>
      <c r="BV78" s="273"/>
    </row>
    <row r="79" spans="60:74" x14ac:dyDescent="0.25">
      <c r="BK79" s="273"/>
      <c r="BL79" s="273"/>
      <c r="BM79" s="273"/>
      <c r="BN79" s="273"/>
      <c r="BO79" s="273"/>
      <c r="BP79" s="273"/>
      <c r="BQ79" s="273"/>
      <c r="BR79" s="273"/>
      <c r="BS79" s="273"/>
      <c r="BT79" s="273"/>
      <c r="BU79" s="273"/>
      <c r="BV79" s="273"/>
    </row>
    <row r="80" spans="60:74" x14ac:dyDescent="0.25">
      <c r="BK80" s="273"/>
      <c r="BL80" s="273"/>
      <c r="BM80" s="273"/>
      <c r="BN80" s="273"/>
      <c r="BO80" s="273"/>
      <c r="BP80" s="273"/>
      <c r="BQ80" s="273"/>
      <c r="BR80" s="273"/>
      <c r="BS80" s="273"/>
      <c r="BT80" s="273"/>
      <c r="BU80" s="273"/>
      <c r="BV80" s="273"/>
    </row>
    <row r="81" spans="63:74" x14ac:dyDescent="0.25">
      <c r="BK81" s="273"/>
      <c r="BL81" s="273"/>
      <c r="BM81" s="273"/>
      <c r="BN81" s="273"/>
      <c r="BO81" s="273"/>
      <c r="BP81" s="273"/>
      <c r="BQ81" s="273"/>
      <c r="BR81" s="273"/>
      <c r="BS81" s="273"/>
      <c r="BT81" s="273"/>
      <c r="BU81" s="273"/>
      <c r="BV81" s="273"/>
    </row>
    <row r="82" spans="63:74" x14ac:dyDescent="0.25">
      <c r="BK82" s="273"/>
      <c r="BL82" s="273"/>
      <c r="BM82" s="273"/>
      <c r="BN82" s="273"/>
      <c r="BO82" s="273"/>
      <c r="BP82" s="273"/>
      <c r="BQ82" s="273"/>
      <c r="BR82" s="273"/>
      <c r="BS82" s="273"/>
      <c r="BT82" s="273"/>
      <c r="BU82" s="273"/>
      <c r="BV82" s="273"/>
    </row>
    <row r="83" spans="63:74" x14ac:dyDescent="0.25">
      <c r="BK83" s="273"/>
      <c r="BL83" s="273"/>
      <c r="BM83" s="273"/>
      <c r="BN83" s="273"/>
      <c r="BO83" s="273"/>
      <c r="BP83" s="273"/>
      <c r="BQ83" s="273"/>
      <c r="BR83" s="273"/>
      <c r="BS83" s="273"/>
      <c r="BT83" s="273"/>
      <c r="BU83" s="273"/>
      <c r="BV83" s="273"/>
    </row>
    <row r="84" spans="63:74" x14ac:dyDescent="0.25">
      <c r="BK84" s="273"/>
      <c r="BL84" s="273"/>
      <c r="BM84" s="273"/>
      <c r="BN84" s="273"/>
      <c r="BO84" s="273"/>
      <c r="BP84" s="273"/>
      <c r="BQ84" s="273"/>
      <c r="BR84" s="273"/>
      <c r="BS84" s="273"/>
      <c r="BT84" s="273"/>
      <c r="BU84" s="273"/>
      <c r="BV84" s="273"/>
    </row>
    <row r="85" spans="63:74" x14ac:dyDescent="0.25">
      <c r="BK85" s="273"/>
      <c r="BL85" s="273"/>
      <c r="BM85" s="273"/>
      <c r="BN85" s="273"/>
      <c r="BO85" s="273"/>
      <c r="BP85" s="273"/>
      <c r="BQ85" s="273"/>
      <c r="BR85" s="273"/>
      <c r="BS85" s="273"/>
      <c r="BT85" s="273"/>
      <c r="BU85" s="273"/>
      <c r="BV85" s="273"/>
    </row>
    <row r="86" spans="63:74" x14ac:dyDescent="0.25">
      <c r="BK86" s="273"/>
      <c r="BL86" s="273"/>
      <c r="BM86" s="273"/>
      <c r="BN86" s="273"/>
      <c r="BO86" s="273"/>
      <c r="BP86" s="273"/>
      <c r="BQ86" s="273"/>
      <c r="BR86" s="273"/>
      <c r="BS86" s="273"/>
      <c r="BT86" s="273"/>
      <c r="BU86" s="273"/>
      <c r="BV86" s="273"/>
    </row>
    <row r="87" spans="63:74" x14ac:dyDescent="0.25">
      <c r="BK87" s="273"/>
      <c r="BL87" s="273"/>
      <c r="BM87" s="273"/>
      <c r="BN87" s="273"/>
      <c r="BO87" s="273"/>
      <c r="BP87" s="273"/>
      <c r="BQ87" s="273"/>
      <c r="BR87" s="273"/>
      <c r="BS87" s="273"/>
      <c r="BT87" s="273"/>
      <c r="BU87" s="273"/>
      <c r="BV87" s="273"/>
    </row>
    <row r="88" spans="63:74" x14ac:dyDescent="0.25">
      <c r="BK88" s="273"/>
      <c r="BL88" s="273"/>
      <c r="BM88" s="273"/>
      <c r="BN88" s="273"/>
      <c r="BO88" s="273"/>
      <c r="BP88" s="273"/>
      <c r="BQ88" s="273"/>
      <c r="BR88" s="273"/>
      <c r="BS88" s="273"/>
      <c r="BT88" s="273"/>
      <c r="BU88" s="273"/>
      <c r="BV88" s="273"/>
    </row>
    <row r="89" spans="63:74" x14ac:dyDescent="0.25">
      <c r="BK89" s="273"/>
      <c r="BL89" s="273"/>
      <c r="BM89" s="273"/>
      <c r="BN89" s="273"/>
      <c r="BO89" s="273"/>
      <c r="BP89" s="273"/>
      <c r="BQ89" s="273"/>
      <c r="BR89" s="273"/>
      <c r="BS89" s="273"/>
      <c r="BT89" s="273"/>
      <c r="BU89" s="273"/>
      <c r="BV89" s="273"/>
    </row>
    <row r="90" spans="63:74" x14ac:dyDescent="0.25">
      <c r="BK90" s="273"/>
      <c r="BL90" s="273"/>
      <c r="BM90" s="273"/>
      <c r="BN90" s="273"/>
      <c r="BO90" s="273"/>
      <c r="BP90" s="273"/>
      <c r="BQ90" s="273"/>
      <c r="BR90" s="273"/>
      <c r="BS90" s="273"/>
      <c r="BT90" s="273"/>
      <c r="BU90" s="273"/>
      <c r="BV90" s="273"/>
    </row>
    <row r="91" spans="63:74" x14ac:dyDescent="0.25">
      <c r="BK91" s="273"/>
      <c r="BL91" s="273"/>
      <c r="BM91" s="273"/>
      <c r="BN91" s="273"/>
      <c r="BO91" s="273"/>
      <c r="BP91" s="273"/>
      <c r="BQ91" s="273"/>
      <c r="BR91" s="273"/>
      <c r="BS91" s="273"/>
      <c r="BT91" s="273"/>
      <c r="BU91" s="273"/>
      <c r="BV91" s="273"/>
    </row>
    <row r="92" spans="63:74" x14ac:dyDescent="0.25">
      <c r="BK92" s="273"/>
      <c r="BL92" s="273"/>
      <c r="BM92" s="273"/>
      <c r="BN92" s="273"/>
      <c r="BO92" s="273"/>
      <c r="BP92" s="273"/>
      <c r="BQ92" s="273"/>
      <c r="BR92" s="273"/>
      <c r="BS92" s="273"/>
      <c r="BT92" s="273"/>
      <c r="BU92" s="273"/>
      <c r="BV92" s="273"/>
    </row>
    <row r="93" spans="63:74" x14ac:dyDescent="0.25">
      <c r="BK93" s="273"/>
      <c r="BL93" s="273"/>
      <c r="BM93" s="273"/>
      <c r="BN93" s="273"/>
      <c r="BO93" s="273"/>
      <c r="BP93" s="273"/>
      <c r="BQ93" s="273"/>
      <c r="BR93" s="273"/>
      <c r="BS93" s="273"/>
      <c r="BT93" s="273"/>
      <c r="BU93" s="273"/>
      <c r="BV93" s="273"/>
    </row>
    <row r="94" spans="63:74" x14ac:dyDescent="0.25">
      <c r="BK94" s="273"/>
      <c r="BL94" s="273"/>
      <c r="BM94" s="273"/>
      <c r="BN94" s="273"/>
      <c r="BO94" s="273"/>
      <c r="BP94" s="273"/>
      <c r="BQ94" s="273"/>
      <c r="BR94" s="273"/>
      <c r="BS94" s="273"/>
      <c r="BT94" s="273"/>
      <c r="BU94" s="273"/>
      <c r="BV94" s="273"/>
    </row>
    <row r="95" spans="63:74" x14ac:dyDescent="0.25">
      <c r="BK95" s="273"/>
      <c r="BL95" s="273"/>
      <c r="BM95" s="273"/>
      <c r="BN95" s="273"/>
      <c r="BO95" s="273"/>
      <c r="BP95" s="273"/>
      <c r="BQ95" s="273"/>
      <c r="BR95" s="273"/>
      <c r="BS95" s="273"/>
      <c r="BT95" s="273"/>
      <c r="BU95" s="273"/>
      <c r="BV95" s="273"/>
    </row>
    <row r="96" spans="63:74" x14ac:dyDescent="0.25">
      <c r="BK96" s="273"/>
      <c r="BL96" s="273"/>
      <c r="BM96" s="273"/>
      <c r="BN96" s="273"/>
      <c r="BO96" s="273"/>
      <c r="BP96" s="273"/>
      <c r="BQ96" s="273"/>
      <c r="BR96" s="273"/>
      <c r="BS96" s="273"/>
      <c r="BT96" s="273"/>
      <c r="BU96" s="273"/>
      <c r="BV96" s="273"/>
    </row>
    <row r="97" spans="63:74" x14ac:dyDescent="0.25">
      <c r="BK97" s="273"/>
      <c r="BL97" s="273"/>
      <c r="BM97" s="273"/>
      <c r="BN97" s="273"/>
      <c r="BO97" s="273"/>
      <c r="BP97" s="273"/>
      <c r="BQ97" s="273"/>
      <c r="BR97" s="273"/>
      <c r="BS97" s="273"/>
      <c r="BT97" s="273"/>
      <c r="BU97" s="273"/>
      <c r="BV97" s="273"/>
    </row>
    <row r="98" spans="63:74" x14ac:dyDescent="0.25">
      <c r="BK98" s="273"/>
      <c r="BL98" s="273"/>
      <c r="BM98" s="273"/>
      <c r="BN98" s="273"/>
      <c r="BO98" s="273"/>
      <c r="BP98" s="273"/>
      <c r="BQ98" s="273"/>
      <c r="BR98" s="273"/>
      <c r="BS98" s="273"/>
      <c r="BT98" s="273"/>
      <c r="BU98" s="273"/>
      <c r="BV98" s="273"/>
    </row>
    <row r="99" spans="63:74" x14ac:dyDescent="0.25">
      <c r="BK99" s="273"/>
      <c r="BL99" s="273"/>
      <c r="BM99" s="273"/>
      <c r="BN99" s="273"/>
      <c r="BO99" s="273"/>
      <c r="BP99" s="273"/>
      <c r="BQ99" s="273"/>
      <c r="BR99" s="273"/>
      <c r="BS99" s="273"/>
      <c r="BT99" s="273"/>
      <c r="BU99" s="273"/>
      <c r="BV99" s="273"/>
    </row>
    <row r="100" spans="63:74" x14ac:dyDescent="0.25">
      <c r="BK100" s="273"/>
      <c r="BL100" s="273"/>
      <c r="BM100" s="273"/>
      <c r="BN100" s="273"/>
      <c r="BO100" s="273"/>
      <c r="BP100" s="273"/>
      <c r="BQ100" s="273"/>
      <c r="BR100" s="273"/>
      <c r="BS100" s="273"/>
      <c r="BT100" s="273"/>
      <c r="BU100" s="273"/>
      <c r="BV100" s="273"/>
    </row>
    <row r="101" spans="63:74" x14ac:dyDescent="0.25">
      <c r="BK101" s="273"/>
      <c r="BL101" s="273"/>
      <c r="BM101" s="273"/>
      <c r="BN101" s="273"/>
      <c r="BO101" s="273"/>
      <c r="BP101" s="273"/>
      <c r="BQ101" s="273"/>
      <c r="BR101" s="273"/>
      <c r="BS101" s="273"/>
      <c r="BT101" s="273"/>
      <c r="BU101" s="273"/>
      <c r="BV101" s="273"/>
    </row>
    <row r="102" spans="63:74" x14ac:dyDescent="0.25">
      <c r="BK102" s="273"/>
      <c r="BL102" s="273"/>
      <c r="BM102" s="273"/>
      <c r="BN102" s="273"/>
      <c r="BO102" s="273"/>
      <c r="BP102" s="273"/>
      <c r="BQ102" s="273"/>
      <c r="BR102" s="273"/>
      <c r="BS102" s="273"/>
      <c r="BT102" s="273"/>
      <c r="BU102" s="273"/>
      <c r="BV102" s="273"/>
    </row>
    <row r="103" spans="63:74" x14ac:dyDescent="0.25">
      <c r="BK103" s="273"/>
      <c r="BL103" s="273"/>
      <c r="BM103" s="273"/>
      <c r="BN103" s="273"/>
      <c r="BO103" s="273"/>
      <c r="BP103" s="273"/>
      <c r="BQ103" s="273"/>
      <c r="BR103" s="273"/>
      <c r="BS103" s="273"/>
      <c r="BT103" s="273"/>
      <c r="BU103" s="273"/>
      <c r="BV103" s="273"/>
    </row>
    <row r="104" spans="63:74" x14ac:dyDescent="0.25">
      <c r="BK104" s="273"/>
      <c r="BL104" s="273"/>
      <c r="BM104" s="273"/>
      <c r="BN104" s="273"/>
      <c r="BO104" s="273"/>
      <c r="BP104" s="273"/>
      <c r="BQ104" s="273"/>
      <c r="BR104" s="273"/>
      <c r="BS104" s="273"/>
      <c r="BT104" s="273"/>
      <c r="BU104" s="273"/>
      <c r="BV104" s="273"/>
    </row>
    <row r="105" spans="63:74" x14ac:dyDescent="0.25">
      <c r="BK105" s="273"/>
      <c r="BL105" s="273"/>
      <c r="BM105" s="273"/>
      <c r="BN105" s="273"/>
      <c r="BO105" s="273"/>
      <c r="BP105" s="273"/>
      <c r="BQ105" s="273"/>
      <c r="BR105" s="273"/>
      <c r="BS105" s="273"/>
      <c r="BT105" s="273"/>
      <c r="BU105" s="273"/>
      <c r="BV105" s="273"/>
    </row>
    <row r="106" spans="63:74" x14ac:dyDescent="0.25">
      <c r="BK106" s="273"/>
      <c r="BL106" s="273"/>
      <c r="BM106" s="273"/>
      <c r="BN106" s="273"/>
      <c r="BO106" s="273"/>
      <c r="BP106" s="273"/>
      <c r="BQ106" s="273"/>
      <c r="BR106" s="273"/>
      <c r="BS106" s="273"/>
      <c r="BT106" s="273"/>
      <c r="BU106" s="273"/>
      <c r="BV106" s="273"/>
    </row>
    <row r="107" spans="63:74" x14ac:dyDescent="0.25">
      <c r="BK107" s="273"/>
      <c r="BL107" s="273"/>
      <c r="BM107" s="273"/>
      <c r="BN107" s="273"/>
      <c r="BO107" s="273"/>
      <c r="BP107" s="273"/>
      <c r="BQ107" s="273"/>
      <c r="BR107" s="273"/>
      <c r="BS107" s="273"/>
      <c r="BT107" s="273"/>
      <c r="BU107" s="273"/>
      <c r="BV107" s="273"/>
    </row>
    <row r="108" spans="63:74" x14ac:dyDescent="0.25">
      <c r="BK108" s="273"/>
      <c r="BL108" s="273"/>
      <c r="BM108" s="273"/>
      <c r="BN108" s="273"/>
      <c r="BO108" s="273"/>
      <c r="BP108" s="273"/>
      <c r="BQ108" s="273"/>
      <c r="BR108" s="273"/>
      <c r="BS108" s="273"/>
      <c r="BT108" s="273"/>
      <c r="BU108" s="273"/>
      <c r="BV108" s="273"/>
    </row>
    <row r="109" spans="63:74" x14ac:dyDescent="0.25">
      <c r="BK109" s="273"/>
      <c r="BL109" s="273"/>
      <c r="BM109" s="273"/>
      <c r="BN109" s="273"/>
      <c r="BO109" s="273"/>
      <c r="BP109" s="273"/>
      <c r="BQ109" s="273"/>
      <c r="BR109" s="273"/>
      <c r="BS109" s="273"/>
      <c r="BT109" s="273"/>
      <c r="BU109" s="273"/>
      <c r="BV109" s="273"/>
    </row>
    <row r="110" spans="63:74" x14ac:dyDescent="0.25">
      <c r="BK110" s="273"/>
      <c r="BL110" s="273"/>
      <c r="BM110" s="273"/>
      <c r="BN110" s="273"/>
      <c r="BO110" s="273"/>
      <c r="BP110" s="273"/>
      <c r="BQ110" s="273"/>
      <c r="BR110" s="273"/>
      <c r="BS110" s="273"/>
      <c r="BT110" s="273"/>
      <c r="BU110" s="273"/>
      <c r="BV110" s="273"/>
    </row>
    <row r="111" spans="63:74" x14ac:dyDescent="0.25">
      <c r="BK111" s="273"/>
      <c r="BL111" s="273"/>
      <c r="BM111" s="273"/>
      <c r="BN111" s="273"/>
      <c r="BO111" s="273"/>
      <c r="BP111" s="273"/>
      <c r="BQ111" s="273"/>
      <c r="BR111" s="273"/>
      <c r="BS111" s="273"/>
      <c r="BT111" s="273"/>
      <c r="BU111" s="273"/>
      <c r="BV111" s="273"/>
    </row>
    <row r="112" spans="63:74" x14ac:dyDescent="0.25">
      <c r="BK112" s="273"/>
      <c r="BL112" s="273"/>
      <c r="BM112" s="273"/>
      <c r="BN112" s="273"/>
      <c r="BO112" s="273"/>
      <c r="BP112" s="273"/>
      <c r="BQ112" s="273"/>
      <c r="BR112" s="273"/>
      <c r="BS112" s="273"/>
      <c r="BT112" s="273"/>
      <c r="BU112" s="273"/>
      <c r="BV112" s="273"/>
    </row>
    <row r="113" spans="63:74" x14ac:dyDescent="0.25">
      <c r="BK113" s="273"/>
      <c r="BL113" s="273"/>
      <c r="BM113" s="273"/>
      <c r="BN113" s="273"/>
      <c r="BO113" s="273"/>
      <c r="BP113" s="273"/>
      <c r="BQ113" s="273"/>
      <c r="BR113" s="273"/>
      <c r="BS113" s="273"/>
      <c r="BT113" s="273"/>
      <c r="BU113" s="273"/>
      <c r="BV113" s="273"/>
    </row>
    <row r="114" spans="63:74" x14ac:dyDescent="0.25">
      <c r="BK114" s="273"/>
      <c r="BL114" s="273"/>
      <c r="BM114" s="273"/>
      <c r="BN114" s="273"/>
      <c r="BO114" s="273"/>
      <c r="BP114" s="273"/>
      <c r="BQ114" s="273"/>
      <c r="BR114" s="273"/>
      <c r="BS114" s="273"/>
      <c r="BT114" s="273"/>
      <c r="BU114" s="273"/>
      <c r="BV114" s="273"/>
    </row>
    <row r="115" spans="63:74" x14ac:dyDescent="0.25">
      <c r="BK115" s="273"/>
      <c r="BL115" s="273"/>
      <c r="BM115" s="273"/>
      <c r="BN115" s="273"/>
      <c r="BO115" s="273"/>
      <c r="BP115" s="273"/>
      <c r="BQ115" s="273"/>
      <c r="BR115" s="273"/>
      <c r="BS115" s="273"/>
      <c r="BT115" s="273"/>
      <c r="BU115" s="273"/>
      <c r="BV115" s="273"/>
    </row>
    <row r="116" spans="63:74" x14ac:dyDescent="0.25">
      <c r="BK116" s="273"/>
      <c r="BL116" s="273"/>
      <c r="BM116" s="273"/>
      <c r="BN116" s="273"/>
      <c r="BO116" s="273"/>
      <c r="BP116" s="273"/>
      <c r="BQ116" s="273"/>
      <c r="BR116" s="273"/>
      <c r="BS116" s="273"/>
      <c r="BT116" s="273"/>
      <c r="BU116" s="273"/>
      <c r="BV116" s="273"/>
    </row>
    <row r="117" spans="63:74" x14ac:dyDescent="0.25">
      <c r="BK117" s="273"/>
      <c r="BL117" s="273"/>
      <c r="BM117" s="273"/>
      <c r="BN117" s="273"/>
      <c r="BO117" s="273"/>
      <c r="BP117" s="273"/>
      <c r="BQ117" s="273"/>
      <c r="BR117" s="273"/>
      <c r="BS117" s="273"/>
      <c r="BT117" s="273"/>
      <c r="BU117" s="273"/>
      <c r="BV117" s="273"/>
    </row>
    <row r="118" spans="63:74" x14ac:dyDescent="0.25">
      <c r="BK118" s="273"/>
      <c r="BL118" s="273"/>
      <c r="BM118" s="273"/>
      <c r="BN118" s="273"/>
      <c r="BO118" s="273"/>
      <c r="BP118" s="273"/>
      <c r="BQ118" s="273"/>
      <c r="BR118" s="273"/>
      <c r="BS118" s="273"/>
      <c r="BT118" s="273"/>
      <c r="BU118" s="273"/>
      <c r="BV118" s="273"/>
    </row>
    <row r="119" spans="63:74" x14ac:dyDescent="0.25">
      <c r="BK119" s="273"/>
      <c r="BL119" s="273"/>
      <c r="BM119" s="273"/>
      <c r="BN119" s="273"/>
      <c r="BO119" s="273"/>
      <c r="BP119" s="273"/>
      <c r="BQ119" s="273"/>
      <c r="BR119" s="273"/>
      <c r="BS119" s="273"/>
      <c r="BT119" s="273"/>
      <c r="BU119" s="273"/>
      <c r="BV119" s="273"/>
    </row>
    <row r="120" spans="63:74" x14ac:dyDescent="0.25">
      <c r="BK120" s="273"/>
      <c r="BL120" s="273"/>
      <c r="BM120" s="273"/>
      <c r="BN120" s="273"/>
      <c r="BO120" s="273"/>
      <c r="BP120" s="273"/>
      <c r="BQ120" s="273"/>
      <c r="BR120" s="273"/>
      <c r="BS120" s="273"/>
      <c r="BT120" s="273"/>
      <c r="BU120" s="273"/>
      <c r="BV120" s="273"/>
    </row>
    <row r="121" spans="63:74" x14ac:dyDescent="0.25">
      <c r="BK121" s="273"/>
      <c r="BL121" s="273"/>
      <c r="BM121" s="273"/>
      <c r="BN121" s="273"/>
      <c r="BO121" s="273"/>
      <c r="BP121" s="273"/>
      <c r="BQ121" s="273"/>
      <c r="BR121" s="273"/>
      <c r="BS121" s="273"/>
      <c r="BT121" s="273"/>
      <c r="BU121" s="273"/>
      <c r="BV121" s="273"/>
    </row>
    <row r="122" spans="63:74" x14ac:dyDescent="0.25">
      <c r="BK122" s="273"/>
      <c r="BL122" s="273"/>
      <c r="BM122" s="273"/>
      <c r="BN122" s="273"/>
      <c r="BO122" s="273"/>
      <c r="BP122" s="273"/>
      <c r="BQ122" s="273"/>
      <c r="BR122" s="273"/>
      <c r="BS122" s="273"/>
      <c r="BT122" s="273"/>
      <c r="BU122" s="273"/>
      <c r="BV122" s="273"/>
    </row>
    <row r="123" spans="63:74" x14ac:dyDescent="0.25">
      <c r="BK123" s="273"/>
      <c r="BL123" s="273"/>
      <c r="BM123" s="273"/>
      <c r="BN123" s="273"/>
      <c r="BO123" s="273"/>
      <c r="BP123" s="273"/>
      <c r="BQ123" s="273"/>
      <c r="BR123" s="273"/>
      <c r="BS123" s="273"/>
      <c r="BT123" s="273"/>
      <c r="BU123" s="273"/>
      <c r="BV123" s="273"/>
    </row>
    <row r="124" spans="63:74" x14ac:dyDescent="0.25">
      <c r="BK124" s="273"/>
      <c r="BL124" s="273"/>
      <c r="BM124" s="273"/>
      <c r="BN124" s="273"/>
      <c r="BO124" s="273"/>
      <c r="BP124" s="273"/>
      <c r="BQ124" s="273"/>
      <c r="BR124" s="273"/>
      <c r="BS124" s="273"/>
      <c r="BT124" s="273"/>
      <c r="BU124" s="273"/>
      <c r="BV124" s="273"/>
    </row>
    <row r="125" spans="63:74" x14ac:dyDescent="0.25">
      <c r="BK125" s="273"/>
      <c r="BL125" s="273"/>
      <c r="BM125" s="273"/>
      <c r="BN125" s="273"/>
      <c r="BO125" s="273"/>
      <c r="BP125" s="273"/>
      <c r="BQ125" s="273"/>
      <c r="BR125" s="273"/>
      <c r="BS125" s="273"/>
      <c r="BT125" s="273"/>
      <c r="BU125" s="273"/>
      <c r="BV125" s="273"/>
    </row>
    <row r="126" spans="63:74" x14ac:dyDescent="0.25">
      <c r="BK126" s="273"/>
      <c r="BL126" s="273"/>
      <c r="BM126" s="273"/>
      <c r="BN126" s="273"/>
      <c r="BO126" s="273"/>
      <c r="BP126" s="273"/>
      <c r="BQ126" s="273"/>
      <c r="BR126" s="273"/>
      <c r="BS126" s="273"/>
      <c r="BT126" s="273"/>
      <c r="BU126" s="273"/>
      <c r="BV126" s="273"/>
    </row>
    <row r="127" spans="63:74" x14ac:dyDescent="0.25">
      <c r="BK127" s="273"/>
      <c r="BL127" s="273"/>
      <c r="BM127" s="273"/>
      <c r="BN127" s="273"/>
      <c r="BO127" s="273"/>
      <c r="BP127" s="273"/>
      <c r="BQ127" s="273"/>
      <c r="BR127" s="273"/>
      <c r="BS127" s="273"/>
      <c r="BT127" s="273"/>
      <c r="BU127" s="273"/>
      <c r="BV127" s="273"/>
    </row>
    <row r="128" spans="63:74" x14ac:dyDescent="0.25">
      <c r="BK128" s="273"/>
      <c r="BL128" s="273"/>
      <c r="BM128" s="273"/>
      <c r="BN128" s="273"/>
      <c r="BO128" s="273"/>
      <c r="BP128" s="273"/>
      <c r="BQ128" s="273"/>
      <c r="BR128" s="273"/>
      <c r="BS128" s="273"/>
      <c r="BT128" s="273"/>
      <c r="BU128" s="273"/>
      <c r="BV128" s="273"/>
    </row>
    <row r="129" spans="63:74" x14ac:dyDescent="0.25">
      <c r="BK129" s="273"/>
      <c r="BL129" s="273"/>
      <c r="BM129" s="273"/>
      <c r="BN129" s="273"/>
      <c r="BO129" s="273"/>
      <c r="BP129" s="273"/>
      <c r="BQ129" s="273"/>
      <c r="BR129" s="273"/>
      <c r="BS129" s="273"/>
      <c r="BT129" s="273"/>
      <c r="BU129" s="273"/>
      <c r="BV129" s="273"/>
    </row>
    <row r="130" spans="63:74" x14ac:dyDescent="0.25">
      <c r="BK130" s="273"/>
      <c r="BL130" s="273"/>
      <c r="BM130" s="273"/>
      <c r="BN130" s="273"/>
      <c r="BO130" s="273"/>
      <c r="BP130" s="273"/>
      <c r="BQ130" s="273"/>
      <c r="BR130" s="273"/>
      <c r="BS130" s="273"/>
      <c r="BT130" s="273"/>
      <c r="BU130" s="273"/>
      <c r="BV130" s="273"/>
    </row>
    <row r="131" spans="63:74" x14ac:dyDescent="0.25">
      <c r="BK131" s="273"/>
      <c r="BL131" s="273"/>
      <c r="BM131" s="273"/>
      <c r="BN131" s="273"/>
      <c r="BO131" s="273"/>
      <c r="BP131" s="273"/>
      <c r="BQ131" s="273"/>
      <c r="BR131" s="273"/>
      <c r="BS131" s="273"/>
      <c r="BT131" s="273"/>
      <c r="BU131" s="273"/>
      <c r="BV131" s="273"/>
    </row>
    <row r="132" spans="63:74" x14ac:dyDescent="0.25">
      <c r="BK132" s="273"/>
      <c r="BL132" s="273"/>
      <c r="BM132" s="273"/>
      <c r="BN132" s="273"/>
      <c r="BO132" s="273"/>
      <c r="BP132" s="273"/>
      <c r="BQ132" s="273"/>
      <c r="BR132" s="273"/>
      <c r="BS132" s="273"/>
      <c r="BT132" s="273"/>
      <c r="BU132" s="273"/>
      <c r="BV132" s="273"/>
    </row>
    <row r="133" spans="63:74" x14ac:dyDescent="0.25">
      <c r="BK133" s="273"/>
      <c r="BL133" s="273"/>
      <c r="BM133" s="273"/>
      <c r="BN133" s="273"/>
      <c r="BO133" s="273"/>
      <c r="BP133" s="273"/>
      <c r="BQ133" s="273"/>
      <c r="BR133" s="273"/>
      <c r="BS133" s="273"/>
      <c r="BT133" s="273"/>
      <c r="BU133" s="273"/>
      <c r="BV133" s="273"/>
    </row>
    <row r="134" spans="63:74" x14ac:dyDescent="0.25">
      <c r="BK134" s="273"/>
      <c r="BL134" s="273"/>
      <c r="BM134" s="273"/>
      <c r="BN134" s="273"/>
      <c r="BO134" s="273"/>
      <c r="BP134" s="273"/>
      <c r="BQ134" s="273"/>
      <c r="BR134" s="273"/>
      <c r="BS134" s="273"/>
      <c r="BT134" s="273"/>
      <c r="BU134" s="273"/>
      <c r="BV134" s="273"/>
    </row>
    <row r="135" spans="63:74" x14ac:dyDescent="0.25">
      <c r="BK135" s="273"/>
      <c r="BL135" s="273"/>
      <c r="BM135" s="273"/>
      <c r="BN135" s="273"/>
      <c r="BO135" s="273"/>
      <c r="BP135" s="273"/>
      <c r="BQ135" s="273"/>
      <c r="BR135" s="273"/>
      <c r="BS135" s="273"/>
      <c r="BT135" s="273"/>
      <c r="BU135" s="273"/>
      <c r="BV135" s="273"/>
    </row>
    <row r="136" spans="63:74" x14ac:dyDescent="0.25">
      <c r="BK136" s="273"/>
      <c r="BL136" s="273"/>
      <c r="BM136" s="273"/>
      <c r="BN136" s="273"/>
      <c r="BO136" s="273"/>
      <c r="BP136" s="273"/>
      <c r="BQ136" s="273"/>
      <c r="BR136" s="273"/>
      <c r="BS136" s="273"/>
      <c r="BT136" s="273"/>
      <c r="BU136" s="273"/>
      <c r="BV136" s="273"/>
    </row>
    <row r="137" spans="63:74" x14ac:dyDescent="0.25">
      <c r="BK137" s="273"/>
      <c r="BL137" s="273"/>
      <c r="BM137" s="273"/>
      <c r="BN137" s="273"/>
      <c r="BO137" s="273"/>
      <c r="BP137" s="273"/>
      <c r="BQ137" s="273"/>
      <c r="BR137" s="273"/>
      <c r="BS137" s="273"/>
      <c r="BT137" s="273"/>
      <c r="BU137" s="273"/>
      <c r="BV137" s="273"/>
    </row>
    <row r="138" spans="63:74" x14ac:dyDescent="0.25">
      <c r="BK138" s="273"/>
      <c r="BL138" s="273"/>
      <c r="BM138" s="273"/>
      <c r="BN138" s="273"/>
      <c r="BO138" s="273"/>
      <c r="BP138" s="273"/>
      <c r="BQ138" s="273"/>
      <c r="BR138" s="273"/>
      <c r="BS138" s="273"/>
      <c r="BT138" s="273"/>
      <c r="BU138" s="273"/>
      <c r="BV138" s="273"/>
    </row>
    <row r="139" spans="63:74" x14ac:dyDescent="0.25">
      <c r="BK139" s="273"/>
      <c r="BL139" s="273"/>
      <c r="BM139" s="273"/>
      <c r="BN139" s="273"/>
      <c r="BO139" s="273"/>
      <c r="BP139" s="273"/>
      <c r="BQ139" s="273"/>
      <c r="BR139" s="273"/>
      <c r="BS139" s="273"/>
      <c r="BT139" s="273"/>
      <c r="BU139" s="273"/>
      <c r="BV139" s="273"/>
    </row>
    <row r="140" spans="63:74" x14ac:dyDescent="0.25">
      <c r="BK140" s="273"/>
      <c r="BL140" s="273"/>
      <c r="BM140" s="273"/>
      <c r="BN140" s="273"/>
      <c r="BO140" s="273"/>
      <c r="BP140" s="273"/>
      <c r="BQ140" s="273"/>
      <c r="BR140" s="273"/>
      <c r="BS140" s="273"/>
      <c r="BT140" s="273"/>
      <c r="BU140" s="273"/>
      <c r="BV140" s="273"/>
    </row>
    <row r="141" spans="63:74" x14ac:dyDescent="0.25">
      <c r="BK141" s="273"/>
      <c r="BL141" s="273"/>
      <c r="BM141" s="273"/>
      <c r="BN141" s="273"/>
      <c r="BO141" s="273"/>
      <c r="BP141" s="273"/>
      <c r="BQ141" s="273"/>
      <c r="BR141" s="273"/>
      <c r="BS141" s="273"/>
      <c r="BT141" s="273"/>
      <c r="BU141" s="273"/>
      <c r="BV141" s="273"/>
    </row>
    <row r="142" spans="63:74" x14ac:dyDescent="0.25">
      <c r="BK142" s="273"/>
      <c r="BL142" s="273"/>
      <c r="BM142" s="273"/>
      <c r="BN142" s="273"/>
      <c r="BO142" s="273"/>
      <c r="BP142" s="273"/>
      <c r="BQ142" s="273"/>
      <c r="BR142" s="273"/>
      <c r="BS142" s="273"/>
      <c r="BT142" s="273"/>
      <c r="BU142" s="273"/>
      <c r="BV142" s="273"/>
    </row>
    <row r="143" spans="63:74" x14ac:dyDescent="0.25">
      <c r="BK143" s="273"/>
      <c r="BL143" s="273"/>
      <c r="BM143" s="273"/>
      <c r="BN143" s="273"/>
      <c r="BO143" s="273"/>
      <c r="BP143" s="273"/>
      <c r="BQ143" s="273"/>
      <c r="BR143" s="273"/>
      <c r="BS143" s="273"/>
      <c r="BT143" s="273"/>
      <c r="BU143" s="273"/>
      <c r="BV143" s="273"/>
    </row>
  </sheetData>
  <mergeCells count="18">
    <mergeCell ref="B54:Q54"/>
    <mergeCell ref="B53:Q53"/>
    <mergeCell ref="B55:Q55"/>
    <mergeCell ref="B57:Q57"/>
    <mergeCell ref="B62:Q62"/>
    <mergeCell ref="B58:Q58"/>
    <mergeCell ref="B59:Q59"/>
    <mergeCell ref="B60:Q60"/>
    <mergeCell ref="B61:Q61"/>
    <mergeCell ref="B56:Q56"/>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0F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0.54296875" style="92" customWidth="1"/>
    <col min="2" max="2" width="16.54296875" style="92" customWidth="1"/>
    <col min="3" max="50" width="6.54296875" style="92" customWidth="1"/>
    <col min="51" max="55" width="6.54296875" style="269" customWidth="1"/>
    <col min="56" max="58" width="6.54296875" style="93" customWidth="1"/>
    <col min="59" max="62" width="6.54296875" style="269" customWidth="1"/>
    <col min="63" max="74" width="6.54296875" style="92" customWidth="1"/>
    <col min="75" max="16384" width="9.54296875" style="92"/>
  </cols>
  <sheetData>
    <row r="1" spans="1:74" ht="13.4" customHeight="1" x14ac:dyDescent="0.3">
      <c r="A1" s="622" t="s">
        <v>767</v>
      </c>
      <c r="B1" s="671" t="s">
        <v>1270</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s="87" customFormat="1" ht="13.4" customHeight="1"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73"/>
      <c r="AZ2" s="273"/>
      <c r="BA2" s="273"/>
      <c r="BB2" s="273"/>
      <c r="BC2" s="273"/>
      <c r="BD2" s="89"/>
      <c r="BE2" s="89"/>
      <c r="BF2" s="89"/>
      <c r="BG2" s="273"/>
      <c r="BH2" s="273"/>
      <c r="BI2" s="273"/>
      <c r="BJ2" s="27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91"/>
      <c r="B5" s="93" t="s">
        <v>6</v>
      </c>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309"/>
      <c r="AZ5" s="309"/>
      <c r="BA5" s="309"/>
      <c r="BB5" s="309"/>
      <c r="BC5" s="309"/>
      <c r="BD5" s="94"/>
      <c r="BE5" s="94"/>
      <c r="BF5" s="94"/>
      <c r="BG5" s="94"/>
      <c r="BH5" s="94"/>
      <c r="BI5" s="94"/>
      <c r="BJ5" s="309"/>
      <c r="BK5" s="309"/>
      <c r="BL5" s="309"/>
      <c r="BM5" s="309"/>
      <c r="BN5" s="309"/>
      <c r="BO5" s="309"/>
      <c r="BP5" s="309"/>
      <c r="BQ5" s="309"/>
      <c r="BR5" s="309"/>
      <c r="BS5" s="309"/>
      <c r="BT5" s="309"/>
      <c r="BU5" s="309"/>
      <c r="BV5" s="309"/>
    </row>
    <row r="6" spans="1:74" ht="11.15" customHeight="1" x14ac:dyDescent="0.25">
      <c r="A6" s="91" t="s">
        <v>592</v>
      </c>
      <c r="B6" s="159" t="s">
        <v>413</v>
      </c>
      <c r="C6" s="168">
        <v>21.683181081000001</v>
      </c>
      <c r="D6" s="168">
        <v>22.109746094999998</v>
      </c>
      <c r="E6" s="168">
        <v>21.722515873999999</v>
      </c>
      <c r="F6" s="168">
        <v>22.06718339</v>
      </c>
      <c r="G6" s="168">
        <v>21.656900639</v>
      </c>
      <c r="H6" s="168">
        <v>20.517213578</v>
      </c>
      <c r="I6" s="168">
        <v>20.722164775</v>
      </c>
      <c r="J6" s="168">
        <v>21.015734777999999</v>
      </c>
      <c r="K6" s="168">
        <v>21.374816669000001</v>
      </c>
      <c r="L6" s="168">
        <v>21.146947888</v>
      </c>
      <c r="M6" s="168">
        <v>21.052254747999999</v>
      </c>
      <c r="N6" s="168">
        <v>20.440250031000001</v>
      </c>
      <c r="O6" s="168">
        <v>20.983553435000001</v>
      </c>
      <c r="P6" s="168">
        <v>21.522678192000001</v>
      </c>
      <c r="Q6" s="168">
        <v>21.611452366000002</v>
      </c>
      <c r="R6" s="168">
        <v>22.108653404999998</v>
      </c>
      <c r="S6" s="168">
        <v>21.344865337000002</v>
      </c>
      <c r="T6" s="168">
        <v>20.706113574</v>
      </c>
      <c r="U6" s="168">
        <v>21.374489730000001</v>
      </c>
      <c r="V6" s="168">
        <v>20.856960009000002</v>
      </c>
      <c r="W6" s="168">
        <v>22.209835353999999</v>
      </c>
      <c r="X6" s="168">
        <v>21.907147909999999</v>
      </c>
      <c r="Y6" s="168">
        <v>21.872780318</v>
      </c>
      <c r="Z6" s="168">
        <v>22.066907551</v>
      </c>
      <c r="AA6" s="168">
        <v>22.805612848999999</v>
      </c>
      <c r="AB6" s="168">
        <v>24.600311744999999</v>
      </c>
      <c r="AC6" s="168">
        <v>24.462370999000001</v>
      </c>
      <c r="AD6" s="168">
        <v>24.433223773999998</v>
      </c>
      <c r="AE6" s="168">
        <v>23.722754422000001</v>
      </c>
      <c r="AF6" s="168">
        <v>24.470755981</v>
      </c>
      <c r="AG6" s="168">
        <v>21.674408943</v>
      </c>
      <c r="AH6" s="168">
        <v>25.440293565000001</v>
      </c>
      <c r="AI6" s="168">
        <v>27.310041626</v>
      </c>
      <c r="AJ6" s="168">
        <v>25.574395273</v>
      </c>
      <c r="AK6" s="168">
        <v>26.211034389000002</v>
      </c>
      <c r="AL6" s="168">
        <v>26.947528978000001</v>
      </c>
      <c r="AM6" s="168">
        <v>29.795883517</v>
      </c>
      <c r="AN6" s="168">
        <v>31.135149439999999</v>
      </c>
      <c r="AO6" s="168">
        <v>31.118984307000002</v>
      </c>
      <c r="AP6" s="168">
        <v>31.095952644</v>
      </c>
      <c r="AQ6" s="168">
        <v>29.352609409999999</v>
      </c>
      <c r="AR6" s="168">
        <v>28.361906745999999</v>
      </c>
      <c r="AS6" s="168">
        <v>26.975019249999999</v>
      </c>
      <c r="AT6" s="168">
        <v>27.161667643000001</v>
      </c>
      <c r="AU6" s="168">
        <v>27.41</v>
      </c>
      <c r="AV6" s="168">
        <v>28.12</v>
      </c>
      <c r="AW6" s="168">
        <v>27.754349999999999</v>
      </c>
      <c r="AX6" s="168">
        <v>27.92998</v>
      </c>
      <c r="AY6" s="258">
        <v>30.11093</v>
      </c>
      <c r="AZ6" s="258">
        <v>30.888729999999999</v>
      </c>
      <c r="BA6" s="258">
        <v>30.4986</v>
      </c>
      <c r="BB6" s="258">
        <v>30.168569999999999</v>
      </c>
      <c r="BC6" s="258">
        <v>28.232099999999999</v>
      </c>
      <c r="BD6" s="258">
        <v>27.0609</v>
      </c>
      <c r="BE6" s="258">
        <v>25.795929999999998</v>
      </c>
      <c r="BF6" s="258">
        <v>25.950019999999999</v>
      </c>
      <c r="BG6" s="258">
        <v>26.364409999999999</v>
      </c>
      <c r="BH6" s="258">
        <v>27.191479999999999</v>
      </c>
      <c r="BI6" s="258">
        <v>27.313839999999999</v>
      </c>
      <c r="BJ6" s="258">
        <v>27.789660000000001</v>
      </c>
      <c r="BK6" s="258">
        <v>30.351590000000002</v>
      </c>
      <c r="BL6" s="258">
        <v>31.595359999999999</v>
      </c>
      <c r="BM6" s="258">
        <v>31.648040000000002</v>
      </c>
      <c r="BN6" s="258">
        <v>31.66395</v>
      </c>
      <c r="BO6" s="258">
        <v>29.954029999999999</v>
      </c>
      <c r="BP6" s="258">
        <v>29.102989999999998</v>
      </c>
      <c r="BQ6" s="258">
        <v>27.953040000000001</v>
      </c>
      <c r="BR6" s="258">
        <v>28.28464</v>
      </c>
      <c r="BS6" s="258">
        <v>28.844529999999999</v>
      </c>
      <c r="BT6" s="258">
        <v>29.895859999999999</v>
      </c>
      <c r="BU6" s="258">
        <v>30.040410000000001</v>
      </c>
      <c r="BV6" s="258">
        <v>30.412510000000001</v>
      </c>
    </row>
    <row r="7" spans="1:74" ht="11.15" customHeight="1" x14ac:dyDescent="0.25">
      <c r="A7" s="91" t="s">
        <v>593</v>
      </c>
      <c r="B7" s="148" t="s">
        <v>443</v>
      </c>
      <c r="C7" s="168">
        <v>15.430668606999999</v>
      </c>
      <c r="D7" s="168">
        <v>15.471068882999999</v>
      </c>
      <c r="E7" s="168">
        <v>15.56662279</v>
      </c>
      <c r="F7" s="168">
        <v>15.542254802</v>
      </c>
      <c r="G7" s="168">
        <v>16.074557588000001</v>
      </c>
      <c r="H7" s="168">
        <v>16.2446102</v>
      </c>
      <c r="I7" s="168">
        <v>16.184340699</v>
      </c>
      <c r="J7" s="168">
        <v>16.035819673999999</v>
      </c>
      <c r="K7" s="168">
        <v>16.412071710999999</v>
      </c>
      <c r="L7" s="168">
        <v>16.538432045</v>
      </c>
      <c r="M7" s="168">
        <v>16.024348595999999</v>
      </c>
      <c r="N7" s="168">
        <v>15.569857628999999</v>
      </c>
      <c r="O7" s="168">
        <v>15.551195865</v>
      </c>
      <c r="P7" s="168">
        <v>15.792376773999999</v>
      </c>
      <c r="Q7" s="168">
        <v>15.580229622999999</v>
      </c>
      <c r="R7" s="168">
        <v>16.188765352000001</v>
      </c>
      <c r="S7" s="168">
        <v>16.607577809999999</v>
      </c>
      <c r="T7" s="168">
        <v>16.658155577999999</v>
      </c>
      <c r="U7" s="168">
        <v>16.747512042</v>
      </c>
      <c r="V7" s="168">
        <v>16.897534824000001</v>
      </c>
      <c r="W7" s="168">
        <v>17.187028328</v>
      </c>
      <c r="X7" s="168">
        <v>17.311517051999999</v>
      </c>
      <c r="Y7" s="168">
        <v>16.720277051</v>
      </c>
      <c r="Z7" s="168">
        <v>16.595363836000001</v>
      </c>
      <c r="AA7" s="168">
        <v>16.928622497999999</v>
      </c>
      <c r="AB7" s="168">
        <v>17.305247576999999</v>
      </c>
      <c r="AC7" s="168">
        <v>17.389437227999998</v>
      </c>
      <c r="AD7" s="168">
        <v>17.660164633000001</v>
      </c>
      <c r="AE7" s="168">
        <v>18.099217451000001</v>
      </c>
      <c r="AF7" s="168">
        <v>18.788119759000001</v>
      </c>
      <c r="AG7" s="168">
        <v>18.633474632999999</v>
      </c>
      <c r="AH7" s="168">
        <v>18.426811381</v>
      </c>
      <c r="AI7" s="168">
        <v>19.842108919000001</v>
      </c>
      <c r="AJ7" s="168">
        <v>19.605767094000001</v>
      </c>
      <c r="AK7" s="168">
        <v>19.470607722</v>
      </c>
      <c r="AL7" s="168">
        <v>19.283837267999999</v>
      </c>
      <c r="AM7" s="168">
        <v>19.875402267999998</v>
      </c>
      <c r="AN7" s="168">
        <v>20.091410849999999</v>
      </c>
      <c r="AO7" s="168">
        <v>19.088354907999999</v>
      </c>
      <c r="AP7" s="168">
        <v>18.738889524000001</v>
      </c>
      <c r="AQ7" s="168">
        <v>18.963745758000002</v>
      </c>
      <c r="AR7" s="168">
        <v>19.612104749</v>
      </c>
      <c r="AS7" s="168">
        <v>19.730443813000001</v>
      </c>
      <c r="AT7" s="168">
        <v>19.767298839999999</v>
      </c>
      <c r="AU7" s="168">
        <v>20.11</v>
      </c>
      <c r="AV7" s="168">
        <v>19.920000000000002</v>
      </c>
      <c r="AW7" s="168">
        <v>19.698969999999999</v>
      </c>
      <c r="AX7" s="168">
        <v>19.350619999999999</v>
      </c>
      <c r="AY7" s="258">
        <v>19.66845</v>
      </c>
      <c r="AZ7" s="258">
        <v>19.940709999999999</v>
      </c>
      <c r="BA7" s="258">
        <v>19.292999999999999</v>
      </c>
      <c r="BB7" s="258">
        <v>18.989139999999999</v>
      </c>
      <c r="BC7" s="258">
        <v>19.283570000000001</v>
      </c>
      <c r="BD7" s="258">
        <v>19.91675</v>
      </c>
      <c r="BE7" s="258">
        <v>20.152049999999999</v>
      </c>
      <c r="BF7" s="258">
        <v>20.339839999999999</v>
      </c>
      <c r="BG7" s="258">
        <v>20.84348</v>
      </c>
      <c r="BH7" s="258">
        <v>20.706679999999999</v>
      </c>
      <c r="BI7" s="258">
        <v>20.401759999999999</v>
      </c>
      <c r="BJ7" s="258">
        <v>20.078970000000002</v>
      </c>
      <c r="BK7" s="258">
        <v>20.541060000000002</v>
      </c>
      <c r="BL7" s="258">
        <v>20.83267</v>
      </c>
      <c r="BM7" s="258">
        <v>20.00066</v>
      </c>
      <c r="BN7" s="258">
        <v>19.524570000000001</v>
      </c>
      <c r="BO7" s="258">
        <v>19.744779999999999</v>
      </c>
      <c r="BP7" s="258">
        <v>20.38214</v>
      </c>
      <c r="BQ7" s="258">
        <v>20.615870000000001</v>
      </c>
      <c r="BR7" s="258">
        <v>20.709330000000001</v>
      </c>
      <c r="BS7" s="258">
        <v>21.139109999999999</v>
      </c>
      <c r="BT7" s="258">
        <v>20.944489999999998</v>
      </c>
      <c r="BU7" s="258">
        <v>20.636209999999998</v>
      </c>
      <c r="BV7" s="258">
        <v>20.307230000000001</v>
      </c>
    </row>
    <row r="8" spans="1:74" ht="11.15" customHeight="1" x14ac:dyDescent="0.25">
      <c r="A8" s="91" t="s">
        <v>594</v>
      </c>
      <c r="B8" s="159" t="s">
        <v>414</v>
      </c>
      <c r="C8" s="168">
        <v>13.086401128</v>
      </c>
      <c r="D8" s="168">
        <v>13.122253329999999</v>
      </c>
      <c r="E8" s="168">
        <v>13.479141599</v>
      </c>
      <c r="F8" s="168">
        <v>13.860042158000001</v>
      </c>
      <c r="G8" s="168">
        <v>14.023185935000001</v>
      </c>
      <c r="H8" s="168">
        <v>13.621928906999999</v>
      </c>
      <c r="I8" s="168">
        <v>13.279374110999999</v>
      </c>
      <c r="J8" s="168">
        <v>13.415107501</v>
      </c>
      <c r="K8" s="168">
        <v>13.692963796000001</v>
      </c>
      <c r="L8" s="168">
        <v>14.36820855</v>
      </c>
      <c r="M8" s="168">
        <v>13.940286709</v>
      </c>
      <c r="N8" s="168">
        <v>13.348007754999999</v>
      </c>
      <c r="O8" s="168">
        <v>13.133113228999999</v>
      </c>
      <c r="P8" s="168">
        <v>13.067875362000001</v>
      </c>
      <c r="Q8" s="168">
        <v>13.952736173</v>
      </c>
      <c r="R8" s="168">
        <v>14.499574426000001</v>
      </c>
      <c r="S8" s="168">
        <v>14.682875578999999</v>
      </c>
      <c r="T8" s="168">
        <v>14.276422798</v>
      </c>
      <c r="U8" s="168">
        <v>14.079063983999999</v>
      </c>
      <c r="V8" s="168">
        <v>14.114108483000001</v>
      </c>
      <c r="W8" s="168">
        <v>14.176192444</v>
      </c>
      <c r="X8" s="168">
        <v>14.725485409999999</v>
      </c>
      <c r="Y8" s="168">
        <v>14.640887602999999</v>
      </c>
      <c r="Z8" s="168">
        <v>14.091293528</v>
      </c>
      <c r="AA8" s="168">
        <v>13.800294128999999</v>
      </c>
      <c r="AB8" s="168">
        <v>14.04487297</v>
      </c>
      <c r="AC8" s="168">
        <v>14.552275252999999</v>
      </c>
      <c r="AD8" s="168">
        <v>14.924413162</v>
      </c>
      <c r="AE8" s="168">
        <v>15.289976353</v>
      </c>
      <c r="AF8" s="168">
        <v>15.80028059</v>
      </c>
      <c r="AG8" s="168">
        <v>15.815191003000001</v>
      </c>
      <c r="AH8" s="168">
        <v>16.066114754000001</v>
      </c>
      <c r="AI8" s="168">
        <v>16.199366424000001</v>
      </c>
      <c r="AJ8" s="168">
        <v>16.567289508000002</v>
      </c>
      <c r="AK8" s="168">
        <v>16.154338916</v>
      </c>
      <c r="AL8" s="168">
        <v>15.494587165</v>
      </c>
      <c r="AM8" s="168">
        <v>15.774355705</v>
      </c>
      <c r="AN8" s="168">
        <v>16.253018710999999</v>
      </c>
      <c r="AO8" s="168">
        <v>16.425021827999998</v>
      </c>
      <c r="AP8" s="168">
        <v>16.542721903</v>
      </c>
      <c r="AQ8" s="168">
        <v>16.854690335000001</v>
      </c>
      <c r="AR8" s="168">
        <v>16.379996445</v>
      </c>
      <c r="AS8" s="168">
        <v>16.137911686999999</v>
      </c>
      <c r="AT8" s="168">
        <v>15.773992223</v>
      </c>
      <c r="AU8" s="168">
        <v>16</v>
      </c>
      <c r="AV8" s="168">
        <v>16.53</v>
      </c>
      <c r="AW8" s="168">
        <v>15.932639999999999</v>
      </c>
      <c r="AX8" s="168">
        <v>15.199820000000001</v>
      </c>
      <c r="AY8" s="258">
        <v>15.14817</v>
      </c>
      <c r="AZ8" s="258">
        <v>15.49419</v>
      </c>
      <c r="BA8" s="258">
        <v>15.73376</v>
      </c>
      <c r="BB8" s="258">
        <v>15.88508</v>
      </c>
      <c r="BC8" s="258">
        <v>16.224630000000001</v>
      </c>
      <c r="BD8" s="258">
        <v>15.763719999999999</v>
      </c>
      <c r="BE8" s="258">
        <v>15.60942</v>
      </c>
      <c r="BF8" s="258">
        <v>15.346360000000001</v>
      </c>
      <c r="BG8" s="258">
        <v>15.77793</v>
      </c>
      <c r="BH8" s="258">
        <v>16.397570000000002</v>
      </c>
      <c r="BI8" s="258">
        <v>15.92543</v>
      </c>
      <c r="BJ8" s="258">
        <v>15.195539999999999</v>
      </c>
      <c r="BK8" s="258">
        <v>15.27608</v>
      </c>
      <c r="BL8" s="258">
        <v>15.738989999999999</v>
      </c>
      <c r="BM8" s="258">
        <v>16.06213</v>
      </c>
      <c r="BN8" s="258">
        <v>16.281860000000002</v>
      </c>
      <c r="BO8" s="258">
        <v>16.678740000000001</v>
      </c>
      <c r="BP8" s="258">
        <v>16.24381</v>
      </c>
      <c r="BQ8" s="258">
        <v>16.119890000000002</v>
      </c>
      <c r="BR8" s="258">
        <v>15.85994</v>
      </c>
      <c r="BS8" s="258">
        <v>16.33427</v>
      </c>
      <c r="BT8" s="258">
        <v>16.989370000000001</v>
      </c>
      <c r="BU8" s="258">
        <v>16.50347</v>
      </c>
      <c r="BV8" s="258">
        <v>15.7462</v>
      </c>
    </row>
    <row r="9" spans="1:74" ht="11.15" customHeight="1" x14ac:dyDescent="0.25">
      <c r="A9" s="91" t="s">
        <v>595</v>
      </c>
      <c r="B9" s="159" t="s">
        <v>415</v>
      </c>
      <c r="C9" s="168">
        <v>10.733188022</v>
      </c>
      <c r="D9" s="168">
        <v>10.873007125999999</v>
      </c>
      <c r="E9" s="168">
        <v>11.338593746000001</v>
      </c>
      <c r="F9" s="168">
        <v>11.708627462000001</v>
      </c>
      <c r="G9" s="168">
        <v>12.886608449000001</v>
      </c>
      <c r="H9" s="168">
        <v>12.946082441</v>
      </c>
      <c r="I9" s="168">
        <v>13.015088499000001</v>
      </c>
      <c r="J9" s="168">
        <v>13.081791482</v>
      </c>
      <c r="K9" s="168">
        <v>12.370494774000001</v>
      </c>
      <c r="L9" s="168">
        <v>12.147167603</v>
      </c>
      <c r="M9" s="168">
        <v>11.498895962000001</v>
      </c>
      <c r="N9" s="168">
        <v>10.846659003999999</v>
      </c>
      <c r="O9" s="168">
        <v>10.571374097</v>
      </c>
      <c r="P9" s="168">
        <v>10.754240430999999</v>
      </c>
      <c r="Q9" s="168">
        <v>11.333884769000001</v>
      </c>
      <c r="R9" s="168">
        <v>12.133746994999999</v>
      </c>
      <c r="S9" s="168">
        <v>12.584807210999999</v>
      </c>
      <c r="T9" s="168">
        <v>13.326124772</v>
      </c>
      <c r="U9" s="168">
        <v>13.303411465</v>
      </c>
      <c r="V9" s="168">
        <v>13.307636820000001</v>
      </c>
      <c r="W9" s="168">
        <v>13.231592296000001</v>
      </c>
      <c r="X9" s="168">
        <v>12.391857046</v>
      </c>
      <c r="Y9" s="168">
        <v>12.017039878</v>
      </c>
      <c r="Z9" s="168">
        <v>11.388163207</v>
      </c>
      <c r="AA9" s="168">
        <v>10.828453132</v>
      </c>
      <c r="AB9" s="168">
        <v>10.981086934</v>
      </c>
      <c r="AC9" s="168">
        <v>11.636509472</v>
      </c>
      <c r="AD9" s="168">
        <v>12.188325389999999</v>
      </c>
      <c r="AE9" s="168">
        <v>12.868126659</v>
      </c>
      <c r="AF9" s="168">
        <v>13.957844890000001</v>
      </c>
      <c r="AG9" s="168">
        <v>14.156398726999999</v>
      </c>
      <c r="AH9" s="168">
        <v>14.200544153999999</v>
      </c>
      <c r="AI9" s="168">
        <v>13.983419676</v>
      </c>
      <c r="AJ9" s="168">
        <v>13.148305721</v>
      </c>
      <c r="AK9" s="168">
        <v>12.440034045000001</v>
      </c>
      <c r="AL9" s="168">
        <v>11.382503984</v>
      </c>
      <c r="AM9" s="168">
        <v>11.395528077</v>
      </c>
      <c r="AN9" s="168">
        <v>12.094360806999999</v>
      </c>
      <c r="AO9" s="168">
        <v>12.160005232</v>
      </c>
      <c r="AP9" s="168">
        <v>12.691346462</v>
      </c>
      <c r="AQ9" s="168">
        <v>13.450733359000001</v>
      </c>
      <c r="AR9" s="168">
        <v>14.213762329</v>
      </c>
      <c r="AS9" s="168">
        <v>14.37881522</v>
      </c>
      <c r="AT9" s="168">
        <v>14.265064132999999</v>
      </c>
      <c r="AU9" s="168">
        <v>14.01</v>
      </c>
      <c r="AV9" s="168">
        <v>13.29</v>
      </c>
      <c r="AW9" s="168">
        <v>12.259930000000001</v>
      </c>
      <c r="AX9" s="168">
        <v>11.30118</v>
      </c>
      <c r="AY9" s="258">
        <v>11.11476</v>
      </c>
      <c r="AZ9" s="258">
        <v>11.77989</v>
      </c>
      <c r="BA9" s="258">
        <v>12.022030000000001</v>
      </c>
      <c r="BB9" s="258">
        <v>12.58506</v>
      </c>
      <c r="BC9" s="258">
        <v>13.371180000000001</v>
      </c>
      <c r="BD9" s="258">
        <v>14.16705</v>
      </c>
      <c r="BE9" s="258">
        <v>14.135199999999999</v>
      </c>
      <c r="BF9" s="258">
        <v>14.110279999999999</v>
      </c>
      <c r="BG9" s="258">
        <v>13.96095</v>
      </c>
      <c r="BH9" s="258">
        <v>13.140840000000001</v>
      </c>
      <c r="BI9" s="258">
        <v>12.088509999999999</v>
      </c>
      <c r="BJ9" s="258">
        <v>11.06648</v>
      </c>
      <c r="BK9" s="258">
        <v>11.041779999999999</v>
      </c>
      <c r="BL9" s="258">
        <v>11.83422</v>
      </c>
      <c r="BM9" s="258">
        <v>12.13044</v>
      </c>
      <c r="BN9" s="258">
        <v>12.74309</v>
      </c>
      <c r="BO9" s="258">
        <v>13.56114</v>
      </c>
      <c r="BP9" s="258">
        <v>14.37515</v>
      </c>
      <c r="BQ9" s="258">
        <v>14.35449</v>
      </c>
      <c r="BR9" s="258">
        <v>14.33657</v>
      </c>
      <c r="BS9" s="258">
        <v>14.197699999999999</v>
      </c>
      <c r="BT9" s="258">
        <v>13.359069999999999</v>
      </c>
      <c r="BU9" s="258">
        <v>12.2873</v>
      </c>
      <c r="BV9" s="258">
        <v>11.24807</v>
      </c>
    </row>
    <row r="10" spans="1:74" ht="11.15" customHeight="1" x14ac:dyDescent="0.25">
      <c r="A10" s="91" t="s">
        <v>596</v>
      </c>
      <c r="B10" s="159" t="s">
        <v>416</v>
      </c>
      <c r="C10" s="168">
        <v>11.534651801000001</v>
      </c>
      <c r="D10" s="168">
        <v>11.730764423</v>
      </c>
      <c r="E10" s="168">
        <v>11.870337598000001</v>
      </c>
      <c r="F10" s="168">
        <v>11.965997818</v>
      </c>
      <c r="G10" s="168">
        <v>11.22147157</v>
      </c>
      <c r="H10" s="168">
        <v>11.924951368</v>
      </c>
      <c r="I10" s="168">
        <v>11.864651592</v>
      </c>
      <c r="J10" s="168">
        <v>11.948515231</v>
      </c>
      <c r="K10" s="168">
        <v>12.072773284</v>
      </c>
      <c r="L10" s="168">
        <v>12.083548015</v>
      </c>
      <c r="M10" s="168">
        <v>11.902273472999999</v>
      </c>
      <c r="N10" s="168">
        <v>11.348057684</v>
      </c>
      <c r="O10" s="168">
        <v>11.184155293</v>
      </c>
      <c r="P10" s="168">
        <v>11.634534451</v>
      </c>
      <c r="Q10" s="168">
        <v>11.782531554</v>
      </c>
      <c r="R10" s="168">
        <v>12.064964068</v>
      </c>
      <c r="S10" s="168">
        <v>12.210607258</v>
      </c>
      <c r="T10" s="168">
        <v>12.319965763000001</v>
      </c>
      <c r="U10" s="168">
        <v>12.256948232999999</v>
      </c>
      <c r="V10" s="168">
        <v>12.271114608</v>
      </c>
      <c r="W10" s="168">
        <v>12.508732932999999</v>
      </c>
      <c r="X10" s="168">
        <v>12.57607936</v>
      </c>
      <c r="Y10" s="168">
        <v>12.439067976</v>
      </c>
      <c r="Z10" s="168">
        <v>12.095461157000001</v>
      </c>
      <c r="AA10" s="168">
        <v>12.203211230000001</v>
      </c>
      <c r="AB10" s="168">
        <v>12.467644161999999</v>
      </c>
      <c r="AC10" s="168">
        <v>12.975797344</v>
      </c>
      <c r="AD10" s="168">
        <v>13.203788533999999</v>
      </c>
      <c r="AE10" s="168">
        <v>13.320576236999999</v>
      </c>
      <c r="AF10" s="168">
        <v>13.624796465999999</v>
      </c>
      <c r="AG10" s="168">
        <v>13.870582092999999</v>
      </c>
      <c r="AH10" s="168">
        <v>14.043938406000001</v>
      </c>
      <c r="AI10" s="168">
        <v>14.287792576999999</v>
      </c>
      <c r="AJ10" s="168">
        <v>14.151834931</v>
      </c>
      <c r="AK10" s="168">
        <v>13.697245366000001</v>
      </c>
      <c r="AL10" s="168">
        <v>13.297549286000001</v>
      </c>
      <c r="AM10" s="168">
        <v>14.006094260999999</v>
      </c>
      <c r="AN10" s="168">
        <v>14.668883832000001</v>
      </c>
      <c r="AO10" s="168">
        <v>14.29715519</v>
      </c>
      <c r="AP10" s="168">
        <v>14.730871383</v>
      </c>
      <c r="AQ10" s="168">
        <v>14.688816891</v>
      </c>
      <c r="AR10" s="168">
        <v>14.802304315000001</v>
      </c>
      <c r="AS10" s="168">
        <v>14.334427802</v>
      </c>
      <c r="AT10" s="168">
        <v>14.385811897</v>
      </c>
      <c r="AU10" s="168">
        <v>14.98</v>
      </c>
      <c r="AV10" s="168">
        <v>15.11</v>
      </c>
      <c r="AW10" s="168">
        <v>14.02713</v>
      </c>
      <c r="AX10" s="168">
        <v>13.211819999999999</v>
      </c>
      <c r="AY10" s="258">
        <v>13.43892</v>
      </c>
      <c r="AZ10" s="258">
        <v>13.840999999999999</v>
      </c>
      <c r="BA10" s="258">
        <v>13.56758</v>
      </c>
      <c r="BB10" s="258">
        <v>14.05058</v>
      </c>
      <c r="BC10" s="258">
        <v>14.017099999999999</v>
      </c>
      <c r="BD10" s="258">
        <v>14.10338</v>
      </c>
      <c r="BE10" s="258">
        <v>13.79519</v>
      </c>
      <c r="BF10" s="258">
        <v>13.94464</v>
      </c>
      <c r="BG10" s="258">
        <v>14.5617</v>
      </c>
      <c r="BH10" s="258">
        <v>14.75287</v>
      </c>
      <c r="BI10" s="258">
        <v>13.78436</v>
      </c>
      <c r="BJ10" s="258">
        <v>13.005979999999999</v>
      </c>
      <c r="BK10" s="258">
        <v>13.38237</v>
      </c>
      <c r="BL10" s="258">
        <v>13.862080000000001</v>
      </c>
      <c r="BM10" s="258">
        <v>13.6432</v>
      </c>
      <c r="BN10" s="258">
        <v>14.22813</v>
      </c>
      <c r="BO10" s="258">
        <v>14.25963</v>
      </c>
      <c r="BP10" s="258">
        <v>14.40814</v>
      </c>
      <c r="BQ10" s="258">
        <v>14.171749999999999</v>
      </c>
      <c r="BR10" s="258">
        <v>14.347989999999999</v>
      </c>
      <c r="BS10" s="258">
        <v>14.97017</v>
      </c>
      <c r="BT10" s="258">
        <v>15.141970000000001</v>
      </c>
      <c r="BU10" s="258">
        <v>14.1496</v>
      </c>
      <c r="BV10" s="258">
        <v>13.355600000000001</v>
      </c>
    </row>
    <row r="11" spans="1:74" ht="11.15" customHeight="1" x14ac:dyDescent="0.25">
      <c r="A11" s="91" t="s">
        <v>597</v>
      </c>
      <c r="B11" s="159" t="s">
        <v>417</v>
      </c>
      <c r="C11" s="168">
        <v>11.270339946</v>
      </c>
      <c r="D11" s="168">
        <v>11.088529462</v>
      </c>
      <c r="E11" s="168">
        <v>11.388670056</v>
      </c>
      <c r="F11" s="168">
        <v>11.537479803</v>
      </c>
      <c r="G11" s="168">
        <v>11.560424291</v>
      </c>
      <c r="H11" s="168">
        <v>11.454827847000001</v>
      </c>
      <c r="I11" s="168">
        <v>11.200704303</v>
      </c>
      <c r="J11" s="168">
        <v>11.166418407</v>
      </c>
      <c r="K11" s="168">
        <v>11.361022176000001</v>
      </c>
      <c r="L11" s="168">
        <v>11.806252103</v>
      </c>
      <c r="M11" s="168">
        <v>11.813711671</v>
      </c>
      <c r="N11" s="168">
        <v>10.837257554000001</v>
      </c>
      <c r="O11" s="168">
        <v>10.882767027</v>
      </c>
      <c r="P11" s="168">
        <v>11.038031789</v>
      </c>
      <c r="Q11" s="168">
        <v>11.460835810000001</v>
      </c>
      <c r="R11" s="168">
        <v>12.266596878</v>
      </c>
      <c r="S11" s="168">
        <v>12.218911279</v>
      </c>
      <c r="T11" s="168">
        <v>12.013011885999999</v>
      </c>
      <c r="U11" s="168">
        <v>11.869891739</v>
      </c>
      <c r="V11" s="168">
        <v>11.905376967</v>
      </c>
      <c r="W11" s="168">
        <v>11.937503606</v>
      </c>
      <c r="X11" s="168">
        <v>12.286021107</v>
      </c>
      <c r="Y11" s="168">
        <v>12.366645957999999</v>
      </c>
      <c r="Z11" s="168">
        <v>11.251936929999999</v>
      </c>
      <c r="AA11" s="168">
        <v>11.891343815000001</v>
      </c>
      <c r="AB11" s="168">
        <v>11.592413538000001</v>
      </c>
      <c r="AC11" s="168">
        <v>12.24015342</v>
      </c>
      <c r="AD11" s="168">
        <v>12.769886565</v>
      </c>
      <c r="AE11" s="168">
        <v>12.902625139</v>
      </c>
      <c r="AF11" s="168">
        <v>13.145358893999999</v>
      </c>
      <c r="AG11" s="168">
        <v>13.386823296999999</v>
      </c>
      <c r="AH11" s="168">
        <v>13.952953554</v>
      </c>
      <c r="AI11" s="168">
        <v>13.64250929</v>
      </c>
      <c r="AJ11" s="168">
        <v>13.767955533</v>
      </c>
      <c r="AK11" s="168">
        <v>13.694752851000001</v>
      </c>
      <c r="AL11" s="168">
        <v>12.646627938</v>
      </c>
      <c r="AM11" s="168">
        <v>12.962211546000001</v>
      </c>
      <c r="AN11" s="168">
        <v>13.403677536</v>
      </c>
      <c r="AO11" s="168">
        <v>13.180627122000001</v>
      </c>
      <c r="AP11" s="168">
        <v>13.06419723</v>
      </c>
      <c r="AQ11" s="168">
        <v>13.269125751000001</v>
      </c>
      <c r="AR11" s="168">
        <v>13.253867493</v>
      </c>
      <c r="AS11" s="168">
        <v>13.051703157</v>
      </c>
      <c r="AT11" s="168">
        <v>12.799803663</v>
      </c>
      <c r="AU11" s="168">
        <v>12.99</v>
      </c>
      <c r="AV11" s="168">
        <v>13.5</v>
      </c>
      <c r="AW11" s="168">
        <v>13.53862</v>
      </c>
      <c r="AX11" s="168">
        <v>12.4953</v>
      </c>
      <c r="AY11" s="258">
        <v>12.59559</v>
      </c>
      <c r="AZ11" s="258">
        <v>13.031700000000001</v>
      </c>
      <c r="BA11" s="258">
        <v>13.22517</v>
      </c>
      <c r="BB11" s="258">
        <v>13.414619999999999</v>
      </c>
      <c r="BC11" s="258">
        <v>13.604789999999999</v>
      </c>
      <c r="BD11" s="258">
        <v>13.422929999999999</v>
      </c>
      <c r="BE11" s="258">
        <v>13.172929999999999</v>
      </c>
      <c r="BF11" s="258">
        <v>12.989100000000001</v>
      </c>
      <c r="BG11" s="258">
        <v>13.22231</v>
      </c>
      <c r="BH11" s="258">
        <v>13.744859999999999</v>
      </c>
      <c r="BI11" s="258">
        <v>13.79766</v>
      </c>
      <c r="BJ11" s="258">
        <v>12.778460000000001</v>
      </c>
      <c r="BK11" s="258">
        <v>13.061500000000001</v>
      </c>
      <c r="BL11" s="258">
        <v>13.566079999999999</v>
      </c>
      <c r="BM11" s="258">
        <v>13.68596</v>
      </c>
      <c r="BN11" s="258">
        <v>13.77575</v>
      </c>
      <c r="BO11" s="258">
        <v>13.9176</v>
      </c>
      <c r="BP11" s="258">
        <v>13.75093</v>
      </c>
      <c r="BQ11" s="258">
        <v>13.532249999999999</v>
      </c>
      <c r="BR11" s="258">
        <v>13.38847</v>
      </c>
      <c r="BS11" s="258">
        <v>13.64025</v>
      </c>
      <c r="BT11" s="258">
        <v>14.14917</v>
      </c>
      <c r="BU11" s="258">
        <v>14.170579999999999</v>
      </c>
      <c r="BV11" s="258">
        <v>13.09426</v>
      </c>
    </row>
    <row r="12" spans="1:74" ht="11.15" customHeight="1" x14ac:dyDescent="0.25">
      <c r="A12" s="91" t="s">
        <v>598</v>
      </c>
      <c r="B12" s="159" t="s">
        <v>418</v>
      </c>
      <c r="C12" s="168">
        <v>10.747674409</v>
      </c>
      <c r="D12" s="168">
        <v>10.951225450000001</v>
      </c>
      <c r="E12" s="168">
        <v>11.121433237</v>
      </c>
      <c r="F12" s="168">
        <v>11.409023266</v>
      </c>
      <c r="G12" s="168">
        <v>11.280819304</v>
      </c>
      <c r="H12" s="168">
        <v>11.268439274</v>
      </c>
      <c r="I12" s="168">
        <v>11.127682278</v>
      </c>
      <c r="J12" s="168">
        <v>11.076658077999999</v>
      </c>
      <c r="K12" s="168">
        <v>11.388073949000001</v>
      </c>
      <c r="L12" s="168">
        <v>11.501579159</v>
      </c>
      <c r="M12" s="168">
        <v>11.417120816000001</v>
      </c>
      <c r="N12" s="168">
        <v>10.901400370999999</v>
      </c>
      <c r="O12" s="168">
        <v>10.641094097</v>
      </c>
      <c r="P12" s="168">
        <v>12.047024348000001</v>
      </c>
      <c r="Q12" s="168">
        <v>11.100555870999999</v>
      </c>
      <c r="R12" s="168">
        <v>11.796128341999999</v>
      </c>
      <c r="S12" s="168">
        <v>11.86120594</v>
      </c>
      <c r="T12" s="168">
        <v>11.840776993</v>
      </c>
      <c r="U12" s="168">
        <v>11.551744675</v>
      </c>
      <c r="V12" s="168">
        <v>11.794442511</v>
      </c>
      <c r="W12" s="168">
        <v>12.129236791</v>
      </c>
      <c r="X12" s="168">
        <v>12.390410774999999</v>
      </c>
      <c r="Y12" s="168">
        <v>12.413901737</v>
      </c>
      <c r="Z12" s="168">
        <v>12.075453996</v>
      </c>
      <c r="AA12" s="168">
        <v>11.871385354999999</v>
      </c>
      <c r="AB12" s="168">
        <v>11.818023882</v>
      </c>
      <c r="AC12" s="168">
        <v>12.414181827</v>
      </c>
      <c r="AD12" s="168">
        <v>12.951585608</v>
      </c>
      <c r="AE12" s="168">
        <v>13.028294554</v>
      </c>
      <c r="AF12" s="168">
        <v>13.342482153000001</v>
      </c>
      <c r="AG12" s="168">
        <v>13.646429611</v>
      </c>
      <c r="AH12" s="168">
        <v>14.045443099</v>
      </c>
      <c r="AI12" s="168">
        <v>14.513162034</v>
      </c>
      <c r="AJ12" s="168">
        <v>14.628424007</v>
      </c>
      <c r="AK12" s="168">
        <v>14.359073529</v>
      </c>
      <c r="AL12" s="168">
        <v>13.572250834</v>
      </c>
      <c r="AM12" s="168">
        <v>13.260363604</v>
      </c>
      <c r="AN12" s="168">
        <v>13.841190836999999</v>
      </c>
      <c r="AO12" s="168">
        <v>13.648528589</v>
      </c>
      <c r="AP12" s="168">
        <v>13.445269223</v>
      </c>
      <c r="AQ12" s="168">
        <v>13.706735748</v>
      </c>
      <c r="AR12" s="168">
        <v>13.542186823</v>
      </c>
      <c r="AS12" s="168">
        <v>13.240122873000001</v>
      </c>
      <c r="AT12" s="168">
        <v>13.452737663000001</v>
      </c>
      <c r="AU12" s="168">
        <v>13.89</v>
      </c>
      <c r="AV12" s="168">
        <v>14.07</v>
      </c>
      <c r="AW12" s="168">
        <v>14.09409</v>
      </c>
      <c r="AX12" s="168">
        <v>13.48785</v>
      </c>
      <c r="AY12" s="258">
        <v>12.998659999999999</v>
      </c>
      <c r="AZ12" s="258">
        <v>13.67653</v>
      </c>
      <c r="BA12" s="258">
        <v>13.63621</v>
      </c>
      <c r="BB12" s="258">
        <v>13.544219999999999</v>
      </c>
      <c r="BC12" s="258">
        <v>13.84271</v>
      </c>
      <c r="BD12" s="258">
        <v>13.73807</v>
      </c>
      <c r="BE12" s="258">
        <v>13.51633</v>
      </c>
      <c r="BF12" s="258">
        <v>13.8111</v>
      </c>
      <c r="BG12" s="258">
        <v>14.25067</v>
      </c>
      <c r="BH12" s="258">
        <v>14.15286</v>
      </c>
      <c r="BI12" s="258">
        <v>13.94594</v>
      </c>
      <c r="BJ12" s="258">
        <v>13.252800000000001</v>
      </c>
      <c r="BK12" s="258">
        <v>12.8546</v>
      </c>
      <c r="BL12" s="258">
        <v>13.6165</v>
      </c>
      <c r="BM12" s="258">
        <v>13.68854</v>
      </c>
      <c r="BN12" s="258">
        <v>13.65269</v>
      </c>
      <c r="BO12" s="258">
        <v>14.01737</v>
      </c>
      <c r="BP12" s="258">
        <v>13.94585</v>
      </c>
      <c r="BQ12" s="258">
        <v>13.710509999999999</v>
      </c>
      <c r="BR12" s="258">
        <v>13.98132</v>
      </c>
      <c r="BS12" s="258">
        <v>14.399660000000001</v>
      </c>
      <c r="BT12" s="258">
        <v>14.29396</v>
      </c>
      <c r="BU12" s="258">
        <v>14.10933</v>
      </c>
      <c r="BV12" s="258">
        <v>13.45809</v>
      </c>
    </row>
    <row r="13" spans="1:74" ht="11.15" customHeight="1" x14ac:dyDescent="0.25">
      <c r="A13" s="91" t="s">
        <v>599</v>
      </c>
      <c r="B13" s="159" t="s">
        <v>419</v>
      </c>
      <c r="C13" s="168">
        <v>11.229337871</v>
      </c>
      <c r="D13" s="168">
        <v>11.302544805</v>
      </c>
      <c r="E13" s="168">
        <v>11.4507048</v>
      </c>
      <c r="F13" s="168">
        <v>11.69461753</v>
      </c>
      <c r="G13" s="168">
        <v>11.916282880000001</v>
      </c>
      <c r="H13" s="168">
        <v>12.130062002000001</v>
      </c>
      <c r="I13" s="168">
        <v>12.06686865</v>
      </c>
      <c r="J13" s="168">
        <v>11.929822802</v>
      </c>
      <c r="K13" s="168">
        <v>12.211021643</v>
      </c>
      <c r="L13" s="168">
        <v>11.802868740999999</v>
      </c>
      <c r="M13" s="168">
        <v>11.400880235000001</v>
      </c>
      <c r="N13" s="168">
        <v>11.391379177999999</v>
      </c>
      <c r="O13" s="168">
        <v>11.328639975</v>
      </c>
      <c r="P13" s="168">
        <v>11.53569761</v>
      </c>
      <c r="Q13" s="168">
        <v>11.595175361000001</v>
      </c>
      <c r="R13" s="168">
        <v>11.846484017</v>
      </c>
      <c r="S13" s="168">
        <v>12.102364134</v>
      </c>
      <c r="T13" s="168">
        <v>12.143850241000001</v>
      </c>
      <c r="U13" s="168">
        <v>12.175047094</v>
      </c>
      <c r="V13" s="168">
        <v>12.287264891</v>
      </c>
      <c r="W13" s="168">
        <v>12.460598032</v>
      </c>
      <c r="X13" s="168">
        <v>12.515134177</v>
      </c>
      <c r="Y13" s="168">
        <v>12.159960476</v>
      </c>
      <c r="Z13" s="168">
        <v>12.053986373000001</v>
      </c>
      <c r="AA13" s="168">
        <v>11.953608892</v>
      </c>
      <c r="AB13" s="168">
        <v>12.086199806</v>
      </c>
      <c r="AC13" s="168">
        <v>12.232923657000001</v>
      </c>
      <c r="AD13" s="168">
        <v>12.558688740999999</v>
      </c>
      <c r="AE13" s="168">
        <v>12.651478881999999</v>
      </c>
      <c r="AF13" s="168">
        <v>13.030917793</v>
      </c>
      <c r="AG13" s="168">
        <v>13.0953424</v>
      </c>
      <c r="AH13" s="168">
        <v>13.159447291999999</v>
      </c>
      <c r="AI13" s="168">
        <v>13.280743899999999</v>
      </c>
      <c r="AJ13" s="168">
        <v>13.348015489</v>
      </c>
      <c r="AK13" s="168">
        <v>12.905590789</v>
      </c>
      <c r="AL13" s="168">
        <v>12.56130564</v>
      </c>
      <c r="AM13" s="168">
        <v>12.776867226</v>
      </c>
      <c r="AN13" s="168">
        <v>13.060748158999999</v>
      </c>
      <c r="AO13" s="168">
        <v>13.064798775</v>
      </c>
      <c r="AP13" s="168">
        <v>13.424000360999999</v>
      </c>
      <c r="AQ13" s="168">
        <v>13.931317275</v>
      </c>
      <c r="AR13" s="168">
        <v>14.216828512999999</v>
      </c>
      <c r="AS13" s="168">
        <v>14.058916046</v>
      </c>
      <c r="AT13" s="168">
        <v>13.9428201</v>
      </c>
      <c r="AU13" s="168">
        <v>14.39</v>
      </c>
      <c r="AV13" s="168">
        <v>13.9</v>
      </c>
      <c r="AW13" s="168">
        <v>13.35614</v>
      </c>
      <c r="AX13" s="168">
        <v>12.83282</v>
      </c>
      <c r="AY13" s="258">
        <v>12.923489999999999</v>
      </c>
      <c r="AZ13" s="258">
        <v>13.117100000000001</v>
      </c>
      <c r="BA13" s="258">
        <v>13.0662</v>
      </c>
      <c r="BB13" s="258">
        <v>13.293290000000001</v>
      </c>
      <c r="BC13" s="258">
        <v>13.674620000000001</v>
      </c>
      <c r="BD13" s="258">
        <v>13.902570000000001</v>
      </c>
      <c r="BE13" s="258">
        <v>13.74823</v>
      </c>
      <c r="BF13" s="258">
        <v>13.551270000000001</v>
      </c>
      <c r="BG13" s="258">
        <v>13.94777</v>
      </c>
      <c r="BH13" s="258">
        <v>13.573510000000001</v>
      </c>
      <c r="BI13" s="258">
        <v>13.14387</v>
      </c>
      <c r="BJ13" s="258">
        <v>12.708410000000001</v>
      </c>
      <c r="BK13" s="258">
        <v>12.90958</v>
      </c>
      <c r="BL13" s="258">
        <v>13.20209</v>
      </c>
      <c r="BM13" s="258">
        <v>13.155200000000001</v>
      </c>
      <c r="BN13" s="258">
        <v>13.385859999999999</v>
      </c>
      <c r="BO13" s="258">
        <v>13.87007</v>
      </c>
      <c r="BP13" s="258">
        <v>14.17168</v>
      </c>
      <c r="BQ13" s="258">
        <v>13.970409999999999</v>
      </c>
      <c r="BR13" s="258">
        <v>13.8515</v>
      </c>
      <c r="BS13" s="258">
        <v>14.327209999999999</v>
      </c>
      <c r="BT13" s="258">
        <v>13.866849999999999</v>
      </c>
      <c r="BU13" s="258">
        <v>13.39086</v>
      </c>
      <c r="BV13" s="258">
        <v>12.946149999999999</v>
      </c>
    </row>
    <row r="14" spans="1:74" ht="11.15" customHeight="1" x14ac:dyDescent="0.25">
      <c r="A14" s="91" t="s">
        <v>600</v>
      </c>
      <c r="B14" s="161" t="s">
        <v>420</v>
      </c>
      <c r="C14" s="168">
        <v>15.590223887000001</v>
      </c>
      <c r="D14" s="168">
        <v>15.90377159</v>
      </c>
      <c r="E14" s="168">
        <v>15.627945686</v>
      </c>
      <c r="F14" s="168">
        <v>15.898811409</v>
      </c>
      <c r="G14" s="168">
        <v>15.849550673</v>
      </c>
      <c r="H14" s="168">
        <v>16.732188941</v>
      </c>
      <c r="I14" s="168">
        <v>17.246142771999999</v>
      </c>
      <c r="J14" s="168">
        <v>17.777884082</v>
      </c>
      <c r="K14" s="168">
        <v>18.301697109999999</v>
      </c>
      <c r="L14" s="168">
        <v>17.667856653000001</v>
      </c>
      <c r="M14" s="168">
        <v>16.682205188000001</v>
      </c>
      <c r="N14" s="168">
        <v>16.145313010999999</v>
      </c>
      <c r="O14" s="168">
        <v>16.435506718999999</v>
      </c>
      <c r="P14" s="168">
        <v>16.568413026000002</v>
      </c>
      <c r="Q14" s="168">
        <v>16.965321619000001</v>
      </c>
      <c r="R14" s="168">
        <v>17.538137518999999</v>
      </c>
      <c r="S14" s="168">
        <v>18.249789728</v>
      </c>
      <c r="T14" s="168">
        <v>18.594405492</v>
      </c>
      <c r="U14" s="168">
        <v>19.022100114000001</v>
      </c>
      <c r="V14" s="168">
        <v>19.610905237000001</v>
      </c>
      <c r="W14" s="168">
        <v>19.802066339</v>
      </c>
      <c r="X14" s="168">
        <v>17.604330472000001</v>
      </c>
      <c r="Y14" s="168">
        <v>17.934959092</v>
      </c>
      <c r="Z14" s="168">
        <v>17.337192915999999</v>
      </c>
      <c r="AA14" s="168">
        <v>17.256056719</v>
      </c>
      <c r="AB14" s="168">
        <v>17.764186985999999</v>
      </c>
      <c r="AC14" s="168">
        <v>18.818039101</v>
      </c>
      <c r="AD14" s="168">
        <v>17.284427355999998</v>
      </c>
      <c r="AE14" s="168">
        <v>20.517167500999999</v>
      </c>
      <c r="AF14" s="168">
        <v>22.326088522999999</v>
      </c>
      <c r="AG14" s="168">
        <v>21.082932651</v>
      </c>
      <c r="AH14" s="168">
        <v>21.740904337</v>
      </c>
      <c r="AI14" s="168">
        <v>21.900204666</v>
      </c>
      <c r="AJ14" s="168">
        <v>20.540959700999998</v>
      </c>
      <c r="AK14" s="168">
        <v>18.734588581000001</v>
      </c>
      <c r="AL14" s="168">
        <v>18.174492450999999</v>
      </c>
      <c r="AM14" s="168">
        <v>19.480250805000001</v>
      </c>
      <c r="AN14" s="168">
        <v>19.382121494</v>
      </c>
      <c r="AO14" s="168">
        <v>19.951647084000001</v>
      </c>
      <c r="AP14" s="168">
        <v>21.270577432</v>
      </c>
      <c r="AQ14" s="168">
        <v>22.125781914000001</v>
      </c>
      <c r="AR14" s="168">
        <v>23.66231071</v>
      </c>
      <c r="AS14" s="168">
        <v>23.349891757000002</v>
      </c>
      <c r="AT14" s="168">
        <v>24.163115658999999</v>
      </c>
      <c r="AU14" s="168">
        <v>24.3</v>
      </c>
      <c r="AV14" s="168">
        <v>20.83</v>
      </c>
      <c r="AW14" s="168">
        <v>19.155639999999998</v>
      </c>
      <c r="AX14" s="168">
        <v>18.34646</v>
      </c>
      <c r="AY14" s="258">
        <v>19.457999999999998</v>
      </c>
      <c r="AZ14" s="258">
        <v>19.27186</v>
      </c>
      <c r="BA14" s="258">
        <v>19.859310000000001</v>
      </c>
      <c r="BB14" s="258">
        <v>21.89161</v>
      </c>
      <c r="BC14" s="258">
        <v>22.293230000000001</v>
      </c>
      <c r="BD14" s="258">
        <v>24.196660000000001</v>
      </c>
      <c r="BE14" s="258">
        <v>24.03735</v>
      </c>
      <c r="BF14" s="258">
        <v>24.902809999999999</v>
      </c>
      <c r="BG14" s="258">
        <v>25.125900000000001</v>
      </c>
      <c r="BH14" s="258">
        <v>20.893630000000002</v>
      </c>
      <c r="BI14" s="258">
        <v>19.735910000000001</v>
      </c>
      <c r="BJ14" s="258">
        <v>18.949120000000001</v>
      </c>
      <c r="BK14" s="258">
        <v>20.19716</v>
      </c>
      <c r="BL14" s="258">
        <v>20.060390000000002</v>
      </c>
      <c r="BM14" s="258">
        <v>20.686620000000001</v>
      </c>
      <c r="BN14" s="258">
        <v>23.562449999999998</v>
      </c>
      <c r="BO14" s="258">
        <v>23.185269999999999</v>
      </c>
      <c r="BP14" s="258">
        <v>25.112310000000001</v>
      </c>
      <c r="BQ14" s="258">
        <v>24.919239999999999</v>
      </c>
      <c r="BR14" s="258">
        <v>25.828939999999999</v>
      </c>
      <c r="BS14" s="258">
        <v>26.079470000000001</v>
      </c>
      <c r="BT14" s="258">
        <v>21.082090000000001</v>
      </c>
      <c r="BU14" s="258">
        <v>20.561419999999998</v>
      </c>
      <c r="BV14" s="258">
        <v>19.742470000000001</v>
      </c>
    </row>
    <row r="15" spans="1:74" ht="11.15" customHeight="1" x14ac:dyDescent="0.25">
      <c r="A15" s="91" t="s">
        <v>601</v>
      </c>
      <c r="B15" s="161" t="s">
        <v>394</v>
      </c>
      <c r="C15" s="168">
        <v>12.76</v>
      </c>
      <c r="D15" s="168">
        <v>12.82</v>
      </c>
      <c r="E15" s="168">
        <v>13.04</v>
      </c>
      <c r="F15" s="168">
        <v>13.24</v>
      </c>
      <c r="G15" s="168">
        <v>13.1</v>
      </c>
      <c r="H15" s="168">
        <v>13.22</v>
      </c>
      <c r="I15" s="168">
        <v>13.21</v>
      </c>
      <c r="J15" s="168">
        <v>13.26</v>
      </c>
      <c r="K15" s="168">
        <v>13.49</v>
      </c>
      <c r="L15" s="168">
        <v>13.66</v>
      </c>
      <c r="M15" s="168">
        <v>13.31</v>
      </c>
      <c r="N15" s="168">
        <v>12.78</v>
      </c>
      <c r="O15" s="168">
        <v>12.62</v>
      </c>
      <c r="P15" s="168">
        <v>13.01</v>
      </c>
      <c r="Q15" s="168">
        <v>13.24</v>
      </c>
      <c r="R15" s="168">
        <v>13.73</v>
      </c>
      <c r="S15" s="168">
        <v>13.86</v>
      </c>
      <c r="T15" s="168">
        <v>13.83</v>
      </c>
      <c r="U15" s="168">
        <v>13.83</v>
      </c>
      <c r="V15" s="168">
        <v>13.92</v>
      </c>
      <c r="W15" s="168">
        <v>14.14</v>
      </c>
      <c r="X15" s="168">
        <v>14.06</v>
      </c>
      <c r="Y15" s="168">
        <v>14.07</v>
      </c>
      <c r="Z15" s="168">
        <v>13.72</v>
      </c>
      <c r="AA15" s="168">
        <v>13.64</v>
      </c>
      <c r="AB15" s="168">
        <v>13.76</v>
      </c>
      <c r="AC15" s="168">
        <v>14.41</v>
      </c>
      <c r="AD15" s="168">
        <v>14.57</v>
      </c>
      <c r="AE15" s="168">
        <v>14.89</v>
      </c>
      <c r="AF15" s="168">
        <v>15.3</v>
      </c>
      <c r="AG15" s="168">
        <v>15.31</v>
      </c>
      <c r="AH15" s="168">
        <v>15.82</v>
      </c>
      <c r="AI15" s="168">
        <v>16.190000000000001</v>
      </c>
      <c r="AJ15" s="168">
        <v>15.99</v>
      </c>
      <c r="AK15" s="168">
        <v>15.55</v>
      </c>
      <c r="AL15" s="168">
        <v>14.94</v>
      </c>
      <c r="AM15" s="168">
        <v>15.47</v>
      </c>
      <c r="AN15" s="168">
        <v>15.98</v>
      </c>
      <c r="AO15" s="168">
        <v>15.91</v>
      </c>
      <c r="AP15" s="168">
        <v>16.100000000000001</v>
      </c>
      <c r="AQ15" s="168">
        <v>16.149999999999999</v>
      </c>
      <c r="AR15" s="168">
        <v>16.11</v>
      </c>
      <c r="AS15" s="168">
        <v>15.89</v>
      </c>
      <c r="AT15" s="168">
        <v>15.93</v>
      </c>
      <c r="AU15" s="168">
        <v>16.29</v>
      </c>
      <c r="AV15" s="168">
        <v>16.21</v>
      </c>
      <c r="AW15" s="168">
        <v>15.713039999999999</v>
      </c>
      <c r="AX15" s="168">
        <v>14.951359999999999</v>
      </c>
      <c r="AY15" s="258">
        <v>15.08381</v>
      </c>
      <c r="AZ15" s="258">
        <v>15.47569</v>
      </c>
      <c r="BA15" s="258">
        <v>15.548550000000001</v>
      </c>
      <c r="BB15" s="258">
        <v>15.896940000000001</v>
      </c>
      <c r="BC15" s="258">
        <v>15.89343</v>
      </c>
      <c r="BD15" s="258">
        <v>15.886279999999999</v>
      </c>
      <c r="BE15" s="258">
        <v>15.76492</v>
      </c>
      <c r="BF15" s="258">
        <v>15.96223</v>
      </c>
      <c r="BG15" s="258">
        <v>16.44519</v>
      </c>
      <c r="BH15" s="258">
        <v>16.190639999999998</v>
      </c>
      <c r="BI15" s="258">
        <v>15.69938</v>
      </c>
      <c r="BJ15" s="258">
        <v>14.93318</v>
      </c>
      <c r="BK15" s="258">
        <v>15.265610000000001</v>
      </c>
      <c r="BL15" s="258">
        <v>15.74949</v>
      </c>
      <c r="BM15" s="258">
        <v>15.85412</v>
      </c>
      <c r="BN15" s="258">
        <v>16.317889999999998</v>
      </c>
      <c r="BO15" s="258">
        <v>16.26343</v>
      </c>
      <c r="BP15" s="258">
        <v>16.288589999999999</v>
      </c>
      <c r="BQ15" s="258">
        <v>16.197209999999998</v>
      </c>
      <c r="BR15" s="258">
        <v>16.414249999999999</v>
      </c>
      <c r="BS15" s="258">
        <v>16.911439999999999</v>
      </c>
      <c r="BT15" s="258">
        <v>16.575310000000002</v>
      </c>
      <c r="BU15" s="258">
        <v>16.14819</v>
      </c>
      <c r="BV15" s="258">
        <v>15.361750000000001</v>
      </c>
    </row>
    <row r="16" spans="1:74" ht="11.15" customHeight="1" x14ac:dyDescent="0.25">
      <c r="A16" s="91"/>
      <c r="B16" s="93" t="s">
        <v>7</v>
      </c>
      <c r="C16" s="363"/>
      <c r="D16" s="363"/>
      <c r="E16" s="363"/>
      <c r="F16" s="363"/>
      <c r="G16" s="363"/>
      <c r="H16" s="363"/>
      <c r="I16" s="363"/>
      <c r="J16" s="363"/>
      <c r="K16" s="363"/>
      <c r="L16" s="363"/>
      <c r="M16" s="363"/>
      <c r="N16" s="363"/>
      <c r="O16" s="363"/>
      <c r="P16" s="363"/>
      <c r="Q16" s="363"/>
      <c r="R16" s="363"/>
      <c r="S16" s="363"/>
      <c r="T16" s="363"/>
      <c r="U16" s="363"/>
      <c r="V16" s="363"/>
      <c r="W16" s="363"/>
      <c r="X16" s="363"/>
      <c r="Y16" s="363"/>
      <c r="Z16" s="363"/>
      <c r="AA16" s="363"/>
      <c r="AB16" s="363"/>
      <c r="AC16" s="363"/>
      <c r="AD16" s="363"/>
      <c r="AE16" s="363"/>
      <c r="AF16" s="363"/>
      <c r="AG16" s="363"/>
      <c r="AH16" s="363"/>
      <c r="AI16" s="363"/>
      <c r="AJ16" s="363"/>
      <c r="AK16" s="363"/>
      <c r="AL16" s="363"/>
      <c r="AM16" s="363"/>
      <c r="AN16" s="363"/>
      <c r="AO16" s="363"/>
      <c r="AP16" s="363"/>
      <c r="AQ16" s="363"/>
      <c r="AR16" s="363"/>
      <c r="AS16" s="363"/>
      <c r="AT16" s="363"/>
      <c r="AU16" s="363"/>
      <c r="AV16" s="363"/>
      <c r="AW16" s="363"/>
      <c r="AX16" s="363"/>
      <c r="AY16" s="364"/>
      <c r="AZ16" s="364"/>
      <c r="BA16" s="364"/>
      <c r="BB16" s="364"/>
      <c r="BC16" s="364"/>
      <c r="BD16" s="364"/>
      <c r="BE16" s="364"/>
      <c r="BF16" s="364"/>
      <c r="BG16" s="364"/>
      <c r="BH16" s="364"/>
      <c r="BI16" s="364"/>
      <c r="BJ16" s="364"/>
      <c r="BK16" s="364"/>
      <c r="BL16" s="364"/>
      <c r="BM16" s="364"/>
      <c r="BN16" s="364"/>
      <c r="BO16" s="364"/>
      <c r="BP16" s="364"/>
      <c r="BQ16" s="364"/>
      <c r="BR16" s="364"/>
      <c r="BS16" s="364"/>
      <c r="BT16" s="364"/>
      <c r="BU16" s="364"/>
      <c r="BV16" s="364"/>
    </row>
    <row r="17" spans="1:74" ht="11.15" customHeight="1" x14ac:dyDescent="0.25">
      <c r="A17" s="91" t="s">
        <v>602</v>
      </c>
      <c r="B17" s="159" t="s">
        <v>413</v>
      </c>
      <c r="C17" s="168">
        <v>16.186677169999999</v>
      </c>
      <c r="D17" s="168">
        <v>16.347419266999999</v>
      </c>
      <c r="E17" s="168">
        <v>15.984393038</v>
      </c>
      <c r="F17" s="168">
        <v>16.102505294</v>
      </c>
      <c r="G17" s="168">
        <v>15.422289617000001</v>
      </c>
      <c r="H17" s="168">
        <v>15.329538927</v>
      </c>
      <c r="I17" s="168">
        <v>15.805311869000001</v>
      </c>
      <c r="J17" s="168">
        <v>16.196122151000001</v>
      </c>
      <c r="K17" s="168">
        <v>15.721464696</v>
      </c>
      <c r="L17" s="168">
        <v>15.668205794</v>
      </c>
      <c r="M17" s="168">
        <v>15.495932445999999</v>
      </c>
      <c r="N17" s="168">
        <v>15.626898262999999</v>
      </c>
      <c r="O17" s="168">
        <v>15.862833542000001</v>
      </c>
      <c r="P17" s="168">
        <v>16.463689609999999</v>
      </c>
      <c r="Q17" s="168">
        <v>16.236495013999999</v>
      </c>
      <c r="R17" s="168">
        <v>15.702829933</v>
      </c>
      <c r="S17" s="168">
        <v>15.648289255</v>
      </c>
      <c r="T17" s="168">
        <v>16.066078018999999</v>
      </c>
      <c r="U17" s="168">
        <v>16.831774374999998</v>
      </c>
      <c r="V17" s="168">
        <v>16.109072665999999</v>
      </c>
      <c r="W17" s="168">
        <v>16.945644950999998</v>
      </c>
      <c r="X17" s="168">
        <v>16.698054901999999</v>
      </c>
      <c r="Y17" s="168">
        <v>16.501980815</v>
      </c>
      <c r="Z17" s="168">
        <v>16.904633434000001</v>
      </c>
      <c r="AA17" s="168">
        <v>18.125874498000002</v>
      </c>
      <c r="AB17" s="168">
        <v>19.268902032</v>
      </c>
      <c r="AC17" s="168">
        <v>17.879793089</v>
      </c>
      <c r="AD17" s="168">
        <v>17.403876236999999</v>
      </c>
      <c r="AE17" s="168">
        <v>16.965513538</v>
      </c>
      <c r="AF17" s="168">
        <v>17.746126091000001</v>
      </c>
      <c r="AG17" s="168">
        <v>17.097546510000001</v>
      </c>
      <c r="AH17" s="168">
        <v>18.711378221</v>
      </c>
      <c r="AI17" s="168">
        <v>19.054856979</v>
      </c>
      <c r="AJ17" s="168">
        <v>18.131795704000002</v>
      </c>
      <c r="AK17" s="168">
        <v>18.093251480999999</v>
      </c>
      <c r="AL17" s="168">
        <v>19.123153313</v>
      </c>
      <c r="AM17" s="168">
        <v>20.536346184999999</v>
      </c>
      <c r="AN17" s="168">
        <v>21.057394098</v>
      </c>
      <c r="AO17" s="168">
        <v>20.098508893000002</v>
      </c>
      <c r="AP17" s="168">
        <v>19.250734437999999</v>
      </c>
      <c r="AQ17" s="168">
        <v>18.092027760000001</v>
      </c>
      <c r="AR17" s="168">
        <v>17.908999613999999</v>
      </c>
      <c r="AS17" s="168">
        <v>18.421690969</v>
      </c>
      <c r="AT17" s="168">
        <v>18.976107243000001</v>
      </c>
      <c r="AU17" s="168">
        <v>18.829999999999998</v>
      </c>
      <c r="AV17" s="168">
        <v>19.23</v>
      </c>
      <c r="AW17" s="168">
        <v>18.563369999999999</v>
      </c>
      <c r="AX17" s="168">
        <v>19.15409</v>
      </c>
      <c r="AY17" s="258">
        <v>20.06673</v>
      </c>
      <c r="AZ17" s="258">
        <v>20.332450000000001</v>
      </c>
      <c r="BA17" s="258">
        <v>19.288119999999999</v>
      </c>
      <c r="BB17" s="258">
        <v>18.411200000000001</v>
      </c>
      <c r="BC17" s="258">
        <v>17.32517</v>
      </c>
      <c r="BD17" s="258">
        <v>17.143640000000001</v>
      </c>
      <c r="BE17" s="258">
        <v>17.87453</v>
      </c>
      <c r="BF17" s="258">
        <v>18.42352</v>
      </c>
      <c r="BG17" s="258">
        <v>18.648689999999998</v>
      </c>
      <c r="BH17" s="258">
        <v>19.243069999999999</v>
      </c>
      <c r="BI17" s="258">
        <v>18.857150000000001</v>
      </c>
      <c r="BJ17" s="258">
        <v>19.651389999999999</v>
      </c>
      <c r="BK17" s="258">
        <v>20.86046</v>
      </c>
      <c r="BL17" s="258">
        <v>21.369</v>
      </c>
      <c r="BM17" s="258">
        <v>20.448799999999999</v>
      </c>
      <c r="BN17" s="258">
        <v>19.63738</v>
      </c>
      <c r="BO17" s="258">
        <v>18.557950000000002</v>
      </c>
      <c r="BP17" s="258">
        <v>18.40305</v>
      </c>
      <c r="BQ17" s="258">
        <v>19.185590000000001</v>
      </c>
      <c r="BR17" s="258">
        <v>19.710249999999998</v>
      </c>
      <c r="BS17" s="258">
        <v>19.870480000000001</v>
      </c>
      <c r="BT17" s="258">
        <v>20.395679999999999</v>
      </c>
      <c r="BU17" s="258">
        <v>19.876580000000001</v>
      </c>
      <c r="BV17" s="258">
        <v>20.591619999999999</v>
      </c>
    </row>
    <row r="18" spans="1:74" ht="11.15" customHeight="1" x14ac:dyDescent="0.25">
      <c r="A18" s="91" t="s">
        <v>603</v>
      </c>
      <c r="B18" s="148" t="s">
        <v>443</v>
      </c>
      <c r="C18" s="168">
        <v>11.573990487</v>
      </c>
      <c r="D18" s="168">
        <v>11.609913350999999</v>
      </c>
      <c r="E18" s="168">
        <v>11.864847665999999</v>
      </c>
      <c r="F18" s="168">
        <v>11.854787188</v>
      </c>
      <c r="G18" s="168">
        <v>12.273592130999999</v>
      </c>
      <c r="H18" s="168">
        <v>13.287174928000001</v>
      </c>
      <c r="I18" s="168">
        <v>13.161075282000001</v>
      </c>
      <c r="J18" s="168">
        <v>13.191348573999999</v>
      </c>
      <c r="K18" s="168">
        <v>13.270994694000001</v>
      </c>
      <c r="L18" s="168">
        <v>12.790435639</v>
      </c>
      <c r="M18" s="168">
        <v>12.446685916</v>
      </c>
      <c r="N18" s="168">
        <v>11.98879827</v>
      </c>
      <c r="O18" s="168">
        <v>12.076198482000001</v>
      </c>
      <c r="P18" s="168">
        <v>12.650287844999999</v>
      </c>
      <c r="Q18" s="168">
        <v>12.627640105999999</v>
      </c>
      <c r="R18" s="168">
        <v>12.296020641</v>
      </c>
      <c r="S18" s="168">
        <v>13.088693311</v>
      </c>
      <c r="T18" s="168">
        <v>14.015609582</v>
      </c>
      <c r="U18" s="168">
        <v>14.150847922000001</v>
      </c>
      <c r="V18" s="168">
        <v>14.194472034</v>
      </c>
      <c r="W18" s="168">
        <v>14.362306948000001</v>
      </c>
      <c r="X18" s="168">
        <v>13.957826288</v>
      </c>
      <c r="Y18" s="168">
        <v>13.36283435</v>
      </c>
      <c r="Z18" s="168">
        <v>13.076788168</v>
      </c>
      <c r="AA18" s="168">
        <v>13.672746596</v>
      </c>
      <c r="AB18" s="168">
        <v>14.399134441999999</v>
      </c>
      <c r="AC18" s="168">
        <v>13.813785912</v>
      </c>
      <c r="AD18" s="168">
        <v>14.01397064</v>
      </c>
      <c r="AE18" s="168">
        <v>14.476708077</v>
      </c>
      <c r="AF18" s="168">
        <v>16.024294593</v>
      </c>
      <c r="AG18" s="168">
        <v>16.196400365999999</v>
      </c>
      <c r="AH18" s="168">
        <v>16.570913084000001</v>
      </c>
      <c r="AI18" s="168">
        <v>16.727833390000001</v>
      </c>
      <c r="AJ18" s="168">
        <v>15.582495845</v>
      </c>
      <c r="AK18" s="168">
        <v>14.869710427999999</v>
      </c>
      <c r="AL18" s="168">
        <v>15.057808309</v>
      </c>
      <c r="AM18" s="168">
        <v>15.419553231</v>
      </c>
      <c r="AN18" s="168">
        <v>14.583638627999999</v>
      </c>
      <c r="AO18" s="168">
        <v>14.560952426</v>
      </c>
      <c r="AP18" s="168">
        <v>14.358664139</v>
      </c>
      <c r="AQ18" s="168">
        <v>14.451581029</v>
      </c>
      <c r="AR18" s="168">
        <v>15.777465285</v>
      </c>
      <c r="AS18" s="168">
        <v>16.390035686000001</v>
      </c>
      <c r="AT18" s="168">
        <v>16.190959879000001</v>
      </c>
      <c r="AU18" s="168">
        <v>16.600000000000001</v>
      </c>
      <c r="AV18" s="168">
        <v>15.7</v>
      </c>
      <c r="AW18" s="168">
        <v>14.44244</v>
      </c>
      <c r="AX18" s="168">
        <v>14.21476</v>
      </c>
      <c r="AY18" s="258">
        <v>14.599489999999999</v>
      </c>
      <c r="AZ18" s="258">
        <v>13.776450000000001</v>
      </c>
      <c r="BA18" s="258">
        <v>13.89274</v>
      </c>
      <c r="BB18" s="258">
        <v>13.93849</v>
      </c>
      <c r="BC18" s="258">
        <v>14.2475</v>
      </c>
      <c r="BD18" s="258">
        <v>15.80034</v>
      </c>
      <c r="BE18" s="258">
        <v>16.592680000000001</v>
      </c>
      <c r="BF18" s="258">
        <v>16.59543</v>
      </c>
      <c r="BG18" s="258">
        <v>17.028749999999999</v>
      </c>
      <c r="BH18" s="258">
        <v>16.107479999999999</v>
      </c>
      <c r="BI18" s="258">
        <v>14.845140000000001</v>
      </c>
      <c r="BJ18" s="258">
        <v>14.65197</v>
      </c>
      <c r="BK18" s="258">
        <v>14.941000000000001</v>
      </c>
      <c r="BL18" s="258">
        <v>14.0868</v>
      </c>
      <c r="BM18" s="258">
        <v>14.202959999999999</v>
      </c>
      <c r="BN18" s="258">
        <v>14.28091</v>
      </c>
      <c r="BO18" s="258">
        <v>14.60464</v>
      </c>
      <c r="BP18" s="258">
        <v>16.191569999999999</v>
      </c>
      <c r="BQ18" s="258">
        <v>16.995819999999998</v>
      </c>
      <c r="BR18" s="258">
        <v>16.924990000000001</v>
      </c>
      <c r="BS18" s="258">
        <v>17.424060000000001</v>
      </c>
      <c r="BT18" s="258">
        <v>16.47092</v>
      </c>
      <c r="BU18" s="258">
        <v>15.100899999999999</v>
      </c>
      <c r="BV18" s="258">
        <v>14.80536</v>
      </c>
    </row>
    <row r="19" spans="1:74" ht="11.15" customHeight="1" x14ac:dyDescent="0.25">
      <c r="A19" s="91" t="s">
        <v>604</v>
      </c>
      <c r="B19" s="159" t="s">
        <v>414</v>
      </c>
      <c r="C19" s="168">
        <v>9.9315446591000001</v>
      </c>
      <c r="D19" s="168">
        <v>9.9388998430999997</v>
      </c>
      <c r="E19" s="168">
        <v>10.163630700000001</v>
      </c>
      <c r="F19" s="168">
        <v>10.410397318999999</v>
      </c>
      <c r="G19" s="168">
        <v>10.350308734</v>
      </c>
      <c r="H19" s="168">
        <v>10.5432484</v>
      </c>
      <c r="I19" s="168">
        <v>10.113948667000001</v>
      </c>
      <c r="J19" s="168">
        <v>10.135232021</v>
      </c>
      <c r="K19" s="168">
        <v>10.622865904999999</v>
      </c>
      <c r="L19" s="168">
        <v>10.440630404</v>
      </c>
      <c r="M19" s="168">
        <v>10.466703295</v>
      </c>
      <c r="N19" s="168">
        <v>10.1942336</v>
      </c>
      <c r="O19" s="168">
        <v>10.071852163999999</v>
      </c>
      <c r="P19" s="168">
        <v>10.441721533000001</v>
      </c>
      <c r="Q19" s="168">
        <v>10.650154339</v>
      </c>
      <c r="R19" s="168">
        <v>10.611072209</v>
      </c>
      <c r="S19" s="168">
        <v>10.743413986</v>
      </c>
      <c r="T19" s="168">
        <v>10.700115452</v>
      </c>
      <c r="U19" s="168">
        <v>10.546718293</v>
      </c>
      <c r="V19" s="168">
        <v>10.647080955</v>
      </c>
      <c r="W19" s="168">
        <v>10.810234884</v>
      </c>
      <c r="X19" s="168">
        <v>10.961536927999999</v>
      </c>
      <c r="Y19" s="168">
        <v>11.072919125</v>
      </c>
      <c r="Z19" s="168">
        <v>10.70341103</v>
      </c>
      <c r="AA19" s="168">
        <v>10.680457487</v>
      </c>
      <c r="AB19" s="168">
        <v>11.135856055</v>
      </c>
      <c r="AC19" s="168">
        <v>11.071990433</v>
      </c>
      <c r="AD19" s="168">
        <v>11.424174676</v>
      </c>
      <c r="AE19" s="168">
        <v>11.703033331</v>
      </c>
      <c r="AF19" s="168">
        <v>11.965536341</v>
      </c>
      <c r="AG19" s="168">
        <v>11.928929661</v>
      </c>
      <c r="AH19" s="168">
        <v>11.992981176000001</v>
      </c>
      <c r="AI19" s="168">
        <v>11.976270777</v>
      </c>
      <c r="AJ19" s="168">
        <v>11.993845042</v>
      </c>
      <c r="AK19" s="168">
        <v>11.653678414</v>
      </c>
      <c r="AL19" s="168">
        <v>11.627800611</v>
      </c>
      <c r="AM19" s="168">
        <v>12.070896926</v>
      </c>
      <c r="AN19" s="168">
        <v>11.980830892</v>
      </c>
      <c r="AO19" s="168">
        <v>11.966565208</v>
      </c>
      <c r="AP19" s="168">
        <v>12.018377880999999</v>
      </c>
      <c r="AQ19" s="168">
        <v>12.132005894000001</v>
      </c>
      <c r="AR19" s="168">
        <v>12.030527556999999</v>
      </c>
      <c r="AS19" s="168">
        <v>11.810368563000001</v>
      </c>
      <c r="AT19" s="168">
        <v>11.960292988000001</v>
      </c>
      <c r="AU19" s="168">
        <v>11.92</v>
      </c>
      <c r="AV19" s="168">
        <v>11.93</v>
      </c>
      <c r="AW19" s="168">
        <v>11.149570000000001</v>
      </c>
      <c r="AX19" s="168">
        <v>10.919600000000001</v>
      </c>
      <c r="AY19" s="258">
        <v>11.25365</v>
      </c>
      <c r="AZ19" s="258">
        <v>11.19032</v>
      </c>
      <c r="BA19" s="258">
        <v>11.296250000000001</v>
      </c>
      <c r="BB19" s="258">
        <v>11.49335</v>
      </c>
      <c r="BC19" s="258">
        <v>11.763400000000001</v>
      </c>
      <c r="BD19" s="258">
        <v>11.79804</v>
      </c>
      <c r="BE19" s="258">
        <v>11.69801</v>
      </c>
      <c r="BF19" s="258">
        <v>11.96857</v>
      </c>
      <c r="BG19" s="258">
        <v>12.02582</v>
      </c>
      <c r="BH19" s="258">
        <v>12.083780000000001</v>
      </c>
      <c r="BI19" s="258">
        <v>11.33206</v>
      </c>
      <c r="BJ19" s="258">
        <v>11.12322</v>
      </c>
      <c r="BK19" s="258">
        <v>11.48518</v>
      </c>
      <c r="BL19" s="258">
        <v>11.433009999999999</v>
      </c>
      <c r="BM19" s="258">
        <v>11.55913</v>
      </c>
      <c r="BN19" s="258">
        <v>11.781319999999999</v>
      </c>
      <c r="BO19" s="258">
        <v>12.07525</v>
      </c>
      <c r="BP19" s="258">
        <v>12.13531</v>
      </c>
      <c r="BQ19" s="258">
        <v>12.06606</v>
      </c>
      <c r="BR19" s="258">
        <v>12.352499999999999</v>
      </c>
      <c r="BS19" s="258">
        <v>12.45138</v>
      </c>
      <c r="BT19" s="258">
        <v>12.517250000000001</v>
      </c>
      <c r="BU19" s="258">
        <v>11.72306</v>
      </c>
      <c r="BV19" s="258">
        <v>11.473140000000001</v>
      </c>
    </row>
    <row r="20" spans="1:74" ht="11.15" customHeight="1" x14ac:dyDescent="0.25">
      <c r="A20" s="91" t="s">
        <v>605</v>
      </c>
      <c r="B20" s="159" t="s">
        <v>415</v>
      </c>
      <c r="C20" s="168">
        <v>8.8992918552999996</v>
      </c>
      <c r="D20" s="168">
        <v>9.0853980486000001</v>
      </c>
      <c r="E20" s="168">
        <v>9.2141435809000001</v>
      </c>
      <c r="F20" s="168">
        <v>9.4989764316999992</v>
      </c>
      <c r="G20" s="168">
        <v>10.139348942</v>
      </c>
      <c r="H20" s="168">
        <v>10.600035021</v>
      </c>
      <c r="I20" s="168">
        <v>10.454887144000001</v>
      </c>
      <c r="J20" s="168">
        <v>10.472018223999999</v>
      </c>
      <c r="K20" s="168">
        <v>10.003935475</v>
      </c>
      <c r="L20" s="168">
        <v>9.2810515593999998</v>
      </c>
      <c r="M20" s="168">
        <v>9.1429101726000006</v>
      </c>
      <c r="N20" s="168">
        <v>8.8643407180999993</v>
      </c>
      <c r="O20" s="168">
        <v>8.8146654378000004</v>
      </c>
      <c r="P20" s="168">
        <v>9.2285350351000002</v>
      </c>
      <c r="Q20" s="168">
        <v>9.2636025590000006</v>
      </c>
      <c r="R20" s="168">
        <v>9.4924240382999994</v>
      </c>
      <c r="S20" s="168">
        <v>9.8946724809000006</v>
      </c>
      <c r="T20" s="168">
        <v>11.032551765999999</v>
      </c>
      <c r="U20" s="168">
        <v>10.934082799</v>
      </c>
      <c r="V20" s="168">
        <v>10.851788687999999</v>
      </c>
      <c r="W20" s="168">
        <v>10.699040886000001</v>
      </c>
      <c r="X20" s="168">
        <v>9.7224262649999993</v>
      </c>
      <c r="Y20" s="168">
        <v>9.7283710587000005</v>
      </c>
      <c r="Z20" s="168">
        <v>9.4137077356999992</v>
      </c>
      <c r="AA20" s="168">
        <v>9.4235150620999999</v>
      </c>
      <c r="AB20" s="168">
        <v>9.5559915677999996</v>
      </c>
      <c r="AC20" s="168">
        <v>9.7401596336999994</v>
      </c>
      <c r="AD20" s="168">
        <v>9.8432326455000005</v>
      </c>
      <c r="AE20" s="168">
        <v>10.295449852000001</v>
      </c>
      <c r="AF20" s="168">
        <v>11.482830742999999</v>
      </c>
      <c r="AG20" s="168">
        <v>11.61598511</v>
      </c>
      <c r="AH20" s="168">
        <v>11.674528905000001</v>
      </c>
      <c r="AI20" s="168">
        <v>10.974541672999999</v>
      </c>
      <c r="AJ20" s="168">
        <v>10.368467434999999</v>
      </c>
      <c r="AK20" s="168">
        <v>10.145949830999999</v>
      </c>
      <c r="AL20" s="168">
        <v>9.6844366063000002</v>
      </c>
      <c r="AM20" s="168">
        <v>9.7483299243000001</v>
      </c>
      <c r="AN20" s="168">
        <v>10.064579589999999</v>
      </c>
      <c r="AO20" s="168">
        <v>10.054915014000001</v>
      </c>
      <c r="AP20" s="168">
        <v>10.114730844</v>
      </c>
      <c r="AQ20" s="168">
        <v>10.392619327</v>
      </c>
      <c r="AR20" s="168">
        <v>11.368102922</v>
      </c>
      <c r="AS20" s="168">
        <v>11.458763065999999</v>
      </c>
      <c r="AT20" s="168">
        <v>11.424662701999999</v>
      </c>
      <c r="AU20" s="168">
        <v>11.23</v>
      </c>
      <c r="AV20" s="168">
        <v>10.130000000000001</v>
      </c>
      <c r="AW20" s="168">
        <v>9.7230869999999996</v>
      </c>
      <c r="AX20" s="168">
        <v>9.1750699999999998</v>
      </c>
      <c r="AY20" s="258">
        <v>9.3052259999999993</v>
      </c>
      <c r="AZ20" s="258">
        <v>9.7171620000000001</v>
      </c>
      <c r="BA20" s="258">
        <v>9.8489730000000009</v>
      </c>
      <c r="BB20" s="258">
        <v>10.04604</v>
      </c>
      <c r="BC20" s="258">
        <v>10.412430000000001</v>
      </c>
      <c r="BD20" s="258">
        <v>11.47139</v>
      </c>
      <c r="BE20" s="258">
        <v>11.505280000000001</v>
      </c>
      <c r="BF20" s="258">
        <v>11.559519999999999</v>
      </c>
      <c r="BG20" s="258">
        <v>11.374750000000001</v>
      </c>
      <c r="BH20" s="258">
        <v>10.17375</v>
      </c>
      <c r="BI20" s="258">
        <v>9.791131</v>
      </c>
      <c r="BJ20" s="258">
        <v>9.2099569999999993</v>
      </c>
      <c r="BK20" s="258">
        <v>9.3029799999999998</v>
      </c>
      <c r="BL20" s="258">
        <v>9.7291600000000003</v>
      </c>
      <c r="BM20" s="258">
        <v>9.9147770000000008</v>
      </c>
      <c r="BN20" s="258">
        <v>10.215170000000001</v>
      </c>
      <c r="BO20" s="258">
        <v>10.660080000000001</v>
      </c>
      <c r="BP20" s="258">
        <v>11.750999999999999</v>
      </c>
      <c r="BQ20" s="258">
        <v>11.78937</v>
      </c>
      <c r="BR20" s="258">
        <v>11.813650000000001</v>
      </c>
      <c r="BS20" s="258">
        <v>11.63631</v>
      </c>
      <c r="BT20" s="258">
        <v>10.38781</v>
      </c>
      <c r="BU20" s="258">
        <v>9.9198489999999993</v>
      </c>
      <c r="BV20" s="258">
        <v>9.3093009999999996</v>
      </c>
    </row>
    <row r="21" spans="1:74" ht="11.15" customHeight="1" x14ac:dyDescent="0.25">
      <c r="A21" s="91" t="s">
        <v>606</v>
      </c>
      <c r="B21" s="159" t="s">
        <v>416</v>
      </c>
      <c r="C21" s="168">
        <v>9.0220932071999993</v>
      </c>
      <c r="D21" s="168">
        <v>9.2237169948000002</v>
      </c>
      <c r="E21" s="168">
        <v>9.2133336825000001</v>
      </c>
      <c r="F21" s="168">
        <v>9.2255742287999993</v>
      </c>
      <c r="G21" s="168">
        <v>8.6171248157000004</v>
      </c>
      <c r="H21" s="168">
        <v>9.0000674042999993</v>
      </c>
      <c r="I21" s="168">
        <v>8.9217604592999997</v>
      </c>
      <c r="J21" s="168">
        <v>9.0021871545999996</v>
      </c>
      <c r="K21" s="168">
        <v>9.1158535542999992</v>
      </c>
      <c r="L21" s="168">
        <v>9.0801091762000006</v>
      </c>
      <c r="M21" s="168">
        <v>9.0175567133999994</v>
      </c>
      <c r="N21" s="168">
        <v>9.2471422151000002</v>
      </c>
      <c r="O21" s="168">
        <v>8.8940953785999994</v>
      </c>
      <c r="P21" s="168">
        <v>9.4708853160000004</v>
      </c>
      <c r="Q21" s="168">
        <v>9.3120002640999999</v>
      </c>
      <c r="R21" s="168">
        <v>8.8619834751000006</v>
      </c>
      <c r="S21" s="168">
        <v>9.1453637235999992</v>
      </c>
      <c r="T21" s="168">
        <v>9.2973983406999992</v>
      </c>
      <c r="U21" s="168">
        <v>9.3415821034000004</v>
      </c>
      <c r="V21" s="168">
        <v>9.4440240403000004</v>
      </c>
      <c r="W21" s="168">
        <v>9.5628918608000006</v>
      </c>
      <c r="X21" s="168">
        <v>9.7716382445000001</v>
      </c>
      <c r="Y21" s="168">
        <v>9.9482134148999997</v>
      </c>
      <c r="Z21" s="168">
        <v>9.9018124758999999</v>
      </c>
      <c r="AA21" s="168">
        <v>9.8881265631000002</v>
      </c>
      <c r="AB21" s="168">
        <v>10.270259912</v>
      </c>
      <c r="AC21" s="168">
        <v>10.271440205999999</v>
      </c>
      <c r="AD21" s="168">
        <v>10.217719263999999</v>
      </c>
      <c r="AE21" s="168">
        <v>10.750687138</v>
      </c>
      <c r="AF21" s="168">
        <v>11.031799016000001</v>
      </c>
      <c r="AG21" s="168">
        <v>11.205812179</v>
      </c>
      <c r="AH21" s="168">
        <v>11.412025117000001</v>
      </c>
      <c r="AI21" s="168">
        <v>11.350068062</v>
      </c>
      <c r="AJ21" s="168">
        <v>11.179218843999999</v>
      </c>
      <c r="AK21" s="168">
        <v>10.889618198999999</v>
      </c>
      <c r="AL21" s="168">
        <v>11.056902314</v>
      </c>
      <c r="AM21" s="168">
        <v>11.571039594</v>
      </c>
      <c r="AN21" s="168">
        <v>11.420715995</v>
      </c>
      <c r="AO21" s="168">
        <v>10.983974077999999</v>
      </c>
      <c r="AP21" s="168">
        <v>11.08014674</v>
      </c>
      <c r="AQ21" s="168">
        <v>10.862624783999999</v>
      </c>
      <c r="AR21" s="168">
        <v>10.915871801</v>
      </c>
      <c r="AS21" s="168">
        <v>10.901337452</v>
      </c>
      <c r="AT21" s="168">
        <v>10.87229204</v>
      </c>
      <c r="AU21" s="168">
        <v>10.94</v>
      </c>
      <c r="AV21" s="168">
        <v>11.07</v>
      </c>
      <c r="AW21" s="168">
        <v>10.328200000000001</v>
      </c>
      <c r="AX21" s="168">
        <v>10.184530000000001</v>
      </c>
      <c r="AY21" s="258">
        <v>10.54557</v>
      </c>
      <c r="AZ21" s="258">
        <v>10.385960000000001</v>
      </c>
      <c r="BA21" s="258">
        <v>10.042</v>
      </c>
      <c r="BB21" s="258">
        <v>10.23545</v>
      </c>
      <c r="BC21" s="258">
        <v>10.1934</v>
      </c>
      <c r="BD21" s="258">
        <v>10.382009999999999</v>
      </c>
      <c r="BE21" s="258">
        <v>10.44007</v>
      </c>
      <c r="BF21" s="258">
        <v>10.512650000000001</v>
      </c>
      <c r="BG21" s="258">
        <v>10.665839999999999</v>
      </c>
      <c r="BH21" s="258">
        <v>10.812060000000001</v>
      </c>
      <c r="BI21" s="258">
        <v>10.145289999999999</v>
      </c>
      <c r="BJ21" s="258">
        <v>10.062099999999999</v>
      </c>
      <c r="BK21" s="258">
        <v>10.43078</v>
      </c>
      <c r="BL21" s="258">
        <v>10.32287</v>
      </c>
      <c r="BM21" s="258">
        <v>10.057169999999999</v>
      </c>
      <c r="BN21" s="258">
        <v>10.341670000000001</v>
      </c>
      <c r="BO21" s="258">
        <v>10.3428</v>
      </c>
      <c r="BP21" s="258">
        <v>10.58708</v>
      </c>
      <c r="BQ21" s="258">
        <v>10.71458</v>
      </c>
      <c r="BR21" s="258">
        <v>10.792310000000001</v>
      </c>
      <c r="BS21" s="258">
        <v>10.93022</v>
      </c>
      <c r="BT21" s="258">
        <v>11.07062</v>
      </c>
      <c r="BU21" s="258">
        <v>10.371829999999999</v>
      </c>
      <c r="BV21" s="258">
        <v>10.26662</v>
      </c>
    </row>
    <row r="22" spans="1:74" ht="11.15" customHeight="1" x14ac:dyDescent="0.25">
      <c r="A22" s="91" t="s">
        <v>607</v>
      </c>
      <c r="B22" s="159" t="s">
        <v>417</v>
      </c>
      <c r="C22" s="168">
        <v>10.812263388</v>
      </c>
      <c r="D22" s="168">
        <v>10.717488900999999</v>
      </c>
      <c r="E22" s="168">
        <v>10.809890880999999</v>
      </c>
      <c r="F22" s="168">
        <v>10.819069051</v>
      </c>
      <c r="G22" s="168">
        <v>10.872665333</v>
      </c>
      <c r="H22" s="168">
        <v>10.834884309</v>
      </c>
      <c r="I22" s="168">
        <v>10.585759914</v>
      </c>
      <c r="J22" s="168">
        <v>10.560347957999999</v>
      </c>
      <c r="K22" s="168">
        <v>10.740716446</v>
      </c>
      <c r="L22" s="168">
        <v>10.670218156000001</v>
      </c>
      <c r="M22" s="168">
        <v>10.914178994</v>
      </c>
      <c r="N22" s="168">
        <v>10.529464662000001</v>
      </c>
      <c r="O22" s="168">
        <v>10.610770075</v>
      </c>
      <c r="P22" s="168">
        <v>10.979192331</v>
      </c>
      <c r="Q22" s="168">
        <v>11.011848493</v>
      </c>
      <c r="R22" s="168">
        <v>11.139905389999999</v>
      </c>
      <c r="S22" s="168">
        <v>11.09630499</v>
      </c>
      <c r="T22" s="168">
        <v>11.135353426</v>
      </c>
      <c r="U22" s="168">
        <v>11.121738701</v>
      </c>
      <c r="V22" s="168">
        <v>11.110717748000001</v>
      </c>
      <c r="W22" s="168">
        <v>11.209909917999999</v>
      </c>
      <c r="X22" s="168">
        <v>11.193777239999999</v>
      </c>
      <c r="Y22" s="168">
        <v>11.500644486000001</v>
      </c>
      <c r="Z22" s="168">
        <v>10.727609742</v>
      </c>
      <c r="AA22" s="168">
        <v>11.473170451</v>
      </c>
      <c r="AB22" s="168">
        <v>11.435938083</v>
      </c>
      <c r="AC22" s="168">
        <v>11.57340338</v>
      </c>
      <c r="AD22" s="168">
        <v>11.721514609</v>
      </c>
      <c r="AE22" s="168">
        <v>11.854674470000001</v>
      </c>
      <c r="AF22" s="168">
        <v>12.339188286000001</v>
      </c>
      <c r="AG22" s="168">
        <v>12.542936104000001</v>
      </c>
      <c r="AH22" s="168">
        <v>13.08144892</v>
      </c>
      <c r="AI22" s="168">
        <v>12.788700690000001</v>
      </c>
      <c r="AJ22" s="168">
        <v>12.489835169999999</v>
      </c>
      <c r="AK22" s="168">
        <v>12.576025229000001</v>
      </c>
      <c r="AL22" s="168">
        <v>12.071847363</v>
      </c>
      <c r="AM22" s="168">
        <v>12.558143844</v>
      </c>
      <c r="AN22" s="168">
        <v>12.903359528999999</v>
      </c>
      <c r="AO22" s="168">
        <v>12.261751404</v>
      </c>
      <c r="AP22" s="168">
        <v>11.960657771999999</v>
      </c>
      <c r="AQ22" s="168">
        <v>12.011845234999999</v>
      </c>
      <c r="AR22" s="168">
        <v>12.275950208999999</v>
      </c>
      <c r="AS22" s="168">
        <v>12.169991831999999</v>
      </c>
      <c r="AT22" s="168">
        <v>12.006250707</v>
      </c>
      <c r="AU22" s="168">
        <v>12.04</v>
      </c>
      <c r="AV22" s="168">
        <v>12.04</v>
      </c>
      <c r="AW22" s="168">
        <v>12.264099999999999</v>
      </c>
      <c r="AX22" s="168">
        <v>11.777839999999999</v>
      </c>
      <c r="AY22" s="258">
        <v>12.336980000000001</v>
      </c>
      <c r="AZ22" s="258">
        <v>12.77148</v>
      </c>
      <c r="BA22" s="258">
        <v>12.282590000000001</v>
      </c>
      <c r="BB22" s="258">
        <v>12.12787</v>
      </c>
      <c r="BC22" s="258">
        <v>12.28288</v>
      </c>
      <c r="BD22" s="258">
        <v>12.586399999999999</v>
      </c>
      <c r="BE22" s="258">
        <v>12.50806</v>
      </c>
      <c r="BF22" s="258">
        <v>12.40699</v>
      </c>
      <c r="BG22" s="258">
        <v>12.4575</v>
      </c>
      <c r="BH22" s="258">
        <v>12.414619999999999</v>
      </c>
      <c r="BI22" s="258">
        <v>12.63278</v>
      </c>
      <c r="BJ22" s="258">
        <v>12.10148</v>
      </c>
      <c r="BK22" s="258">
        <v>12.600339999999999</v>
      </c>
      <c r="BL22" s="258">
        <v>13.022650000000001</v>
      </c>
      <c r="BM22" s="258">
        <v>12.54609</v>
      </c>
      <c r="BN22" s="258">
        <v>12.40888</v>
      </c>
      <c r="BO22" s="258">
        <v>12.56963</v>
      </c>
      <c r="BP22" s="258">
        <v>12.88476</v>
      </c>
      <c r="BQ22" s="258">
        <v>12.80593</v>
      </c>
      <c r="BR22" s="258">
        <v>12.683809999999999</v>
      </c>
      <c r="BS22" s="258">
        <v>12.72935</v>
      </c>
      <c r="BT22" s="258">
        <v>12.67916</v>
      </c>
      <c r="BU22" s="258">
        <v>12.87368</v>
      </c>
      <c r="BV22" s="258">
        <v>12.306279999999999</v>
      </c>
    </row>
    <row r="23" spans="1:74" ht="11.15" customHeight="1" x14ac:dyDescent="0.25">
      <c r="A23" s="91" t="s">
        <v>608</v>
      </c>
      <c r="B23" s="159" t="s">
        <v>418</v>
      </c>
      <c r="C23" s="168">
        <v>7.6220499935000001</v>
      </c>
      <c r="D23" s="168">
        <v>7.8769167761999999</v>
      </c>
      <c r="E23" s="168">
        <v>7.8328969335999998</v>
      </c>
      <c r="F23" s="168">
        <v>7.8545500358</v>
      </c>
      <c r="G23" s="168">
        <v>7.7522477268000003</v>
      </c>
      <c r="H23" s="168">
        <v>7.8111553655000003</v>
      </c>
      <c r="I23" s="168">
        <v>7.6242827145999996</v>
      </c>
      <c r="J23" s="168">
        <v>7.8374996963000001</v>
      </c>
      <c r="K23" s="168">
        <v>8.0335897821</v>
      </c>
      <c r="L23" s="168">
        <v>7.7742803792000004</v>
      </c>
      <c r="M23" s="168">
        <v>8.0548089907999998</v>
      </c>
      <c r="N23" s="168">
        <v>7.7877382677</v>
      </c>
      <c r="O23" s="168">
        <v>7.7850857923000003</v>
      </c>
      <c r="P23" s="168">
        <v>12.576745751000001</v>
      </c>
      <c r="Q23" s="168">
        <v>10.003637166000001</v>
      </c>
      <c r="R23" s="168">
        <v>10.061004777000001</v>
      </c>
      <c r="S23" s="168">
        <v>8.6596492753999996</v>
      </c>
      <c r="T23" s="168">
        <v>8.0886350284000006</v>
      </c>
      <c r="U23" s="168">
        <v>8.3867120431999993</v>
      </c>
      <c r="V23" s="168">
        <v>8.4736512058999995</v>
      </c>
      <c r="W23" s="168">
        <v>8.5798132055000007</v>
      </c>
      <c r="X23" s="168">
        <v>8.6283541289999999</v>
      </c>
      <c r="Y23" s="168">
        <v>8.7280728789000008</v>
      </c>
      <c r="Z23" s="168">
        <v>8.4235019470000001</v>
      </c>
      <c r="AA23" s="168">
        <v>8.291551535</v>
      </c>
      <c r="AB23" s="168">
        <v>8.6555377532000009</v>
      </c>
      <c r="AC23" s="168">
        <v>8.6758032186000005</v>
      </c>
      <c r="AD23" s="168">
        <v>8.7320153618000003</v>
      </c>
      <c r="AE23" s="168">
        <v>9.5198749698</v>
      </c>
      <c r="AF23" s="168">
        <v>10.038643678</v>
      </c>
      <c r="AG23" s="168">
        <v>10.338756187</v>
      </c>
      <c r="AH23" s="168">
        <v>10.515581811000001</v>
      </c>
      <c r="AI23" s="168">
        <v>10.205997890000001</v>
      </c>
      <c r="AJ23" s="168">
        <v>9.9643920993999995</v>
      </c>
      <c r="AK23" s="168">
        <v>9.4774648100000007</v>
      </c>
      <c r="AL23" s="168">
        <v>9.3523852094999995</v>
      </c>
      <c r="AM23" s="168">
        <v>9.3328481268000001</v>
      </c>
      <c r="AN23" s="168">
        <v>9.6083893767999999</v>
      </c>
      <c r="AO23" s="168">
        <v>9.1572584422999999</v>
      </c>
      <c r="AP23" s="168">
        <v>8.5448193031000006</v>
      </c>
      <c r="AQ23" s="168">
        <v>8.8427067826000005</v>
      </c>
      <c r="AR23" s="168">
        <v>9.0759852320000007</v>
      </c>
      <c r="AS23" s="168">
        <v>9.3374589109000006</v>
      </c>
      <c r="AT23" s="168">
        <v>9.9195647997999998</v>
      </c>
      <c r="AU23" s="168">
        <v>9.59</v>
      </c>
      <c r="AV23" s="168">
        <v>9.3800000000000008</v>
      </c>
      <c r="AW23" s="168">
        <v>8.5844159999999992</v>
      </c>
      <c r="AX23" s="168">
        <v>8.3676790000000008</v>
      </c>
      <c r="AY23" s="258">
        <v>8.4782270000000004</v>
      </c>
      <c r="AZ23" s="258">
        <v>8.8687740000000002</v>
      </c>
      <c r="BA23" s="258">
        <v>8.5966950000000004</v>
      </c>
      <c r="BB23" s="258">
        <v>8.1949719999999999</v>
      </c>
      <c r="BC23" s="258">
        <v>8.7428950000000007</v>
      </c>
      <c r="BD23" s="258">
        <v>9.1526789999999991</v>
      </c>
      <c r="BE23" s="258">
        <v>9.6290859999999991</v>
      </c>
      <c r="BF23" s="258">
        <v>10.38115</v>
      </c>
      <c r="BG23" s="258">
        <v>10.353300000000001</v>
      </c>
      <c r="BH23" s="258">
        <v>10.19035</v>
      </c>
      <c r="BI23" s="258">
        <v>9.3451550000000001</v>
      </c>
      <c r="BJ23" s="258">
        <v>9.0831239999999998</v>
      </c>
      <c r="BK23" s="258">
        <v>9.0933589999999995</v>
      </c>
      <c r="BL23" s="258">
        <v>9.5331050000000008</v>
      </c>
      <c r="BM23" s="258">
        <v>9.3019929999999995</v>
      </c>
      <c r="BN23" s="258">
        <v>9.0282719999999994</v>
      </c>
      <c r="BO23" s="258">
        <v>9.8303670000000007</v>
      </c>
      <c r="BP23" s="258">
        <v>10.292260000000001</v>
      </c>
      <c r="BQ23" s="258">
        <v>10.72907</v>
      </c>
      <c r="BR23" s="258">
        <v>11.48199</v>
      </c>
      <c r="BS23" s="258">
        <v>11.176489999999999</v>
      </c>
      <c r="BT23" s="258">
        <v>10.81766</v>
      </c>
      <c r="BU23" s="258">
        <v>9.8455250000000003</v>
      </c>
      <c r="BV23" s="258">
        <v>9.5248059999999999</v>
      </c>
    </row>
    <row r="24" spans="1:74" ht="11.15" customHeight="1" x14ac:dyDescent="0.25">
      <c r="A24" s="91" t="s">
        <v>609</v>
      </c>
      <c r="B24" s="159" t="s">
        <v>419</v>
      </c>
      <c r="C24" s="168">
        <v>8.7615645741999995</v>
      </c>
      <c r="D24" s="168">
        <v>8.9202850471000001</v>
      </c>
      <c r="E24" s="168">
        <v>8.9712186072000009</v>
      </c>
      <c r="F24" s="168">
        <v>9.2671734108999999</v>
      </c>
      <c r="G24" s="168">
        <v>9.6400455718</v>
      </c>
      <c r="H24" s="168">
        <v>10.089310232000001</v>
      </c>
      <c r="I24" s="168">
        <v>10.036999509999999</v>
      </c>
      <c r="J24" s="168">
        <v>9.9198674244999996</v>
      </c>
      <c r="K24" s="168">
        <v>9.9166173087999994</v>
      </c>
      <c r="L24" s="168">
        <v>9.3899801871000008</v>
      </c>
      <c r="M24" s="168">
        <v>9.1707748977999994</v>
      </c>
      <c r="N24" s="168">
        <v>8.9560109197000006</v>
      </c>
      <c r="O24" s="168">
        <v>8.9262044062000001</v>
      </c>
      <c r="P24" s="168">
        <v>9.2962949814000009</v>
      </c>
      <c r="Q24" s="168">
        <v>9.1365204372999997</v>
      </c>
      <c r="R24" s="168">
        <v>9.3481787767999993</v>
      </c>
      <c r="S24" s="168">
        <v>9.6756220711999994</v>
      </c>
      <c r="T24" s="168">
        <v>10.182142289</v>
      </c>
      <c r="U24" s="168">
        <v>10.336252292999999</v>
      </c>
      <c r="V24" s="168">
        <v>10.163908843</v>
      </c>
      <c r="W24" s="168">
        <v>10.151712453</v>
      </c>
      <c r="X24" s="168">
        <v>9.8295012089</v>
      </c>
      <c r="Y24" s="168">
        <v>9.5285856101000004</v>
      </c>
      <c r="Z24" s="168">
        <v>9.4219738081000006</v>
      </c>
      <c r="AA24" s="168">
        <v>9.4591673975999999</v>
      </c>
      <c r="AB24" s="168">
        <v>9.6524554037999994</v>
      </c>
      <c r="AC24" s="168">
        <v>9.5612622747000007</v>
      </c>
      <c r="AD24" s="168">
        <v>9.9138509458000001</v>
      </c>
      <c r="AE24" s="168">
        <v>10.118781483999999</v>
      </c>
      <c r="AF24" s="168">
        <v>10.811387726</v>
      </c>
      <c r="AG24" s="168">
        <v>11.070915004</v>
      </c>
      <c r="AH24" s="168">
        <v>10.97741409</v>
      </c>
      <c r="AI24" s="168">
        <v>11.185201531000001</v>
      </c>
      <c r="AJ24" s="168">
        <v>10.651465173</v>
      </c>
      <c r="AK24" s="168">
        <v>10.455937801999999</v>
      </c>
      <c r="AL24" s="168">
        <v>10.140872127</v>
      </c>
      <c r="AM24" s="168">
        <v>10.184773526000001</v>
      </c>
      <c r="AN24" s="168">
        <v>10.448093525000001</v>
      </c>
      <c r="AO24" s="168">
        <v>10.415818042</v>
      </c>
      <c r="AP24" s="168">
        <v>10.734290027</v>
      </c>
      <c r="AQ24" s="168">
        <v>10.927501357000001</v>
      </c>
      <c r="AR24" s="168">
        <v>11.554948156</v>
      </c>
      <c r="AS24" s="168">
        <v>11.707174148</v>
      </c>
      <c r="AT24" s="168">
        <v>11.621180406000001</v>
      </c>
      <c r="AU24" s="168">
        <v>11.63</v>
      </c>
      <c r="AV24" s="168">
        <v>10.91</v>
      </c>
      <c r="AW24" s="168">
        <v>10.67249</v>
      </c>
      <c r="AX24" s="168">
        <v>10.295109999999999</v>
      </c>
      <c r="AY24" s="258">
        <v>10.227119999999999</v>
      </c>
      <c r="AZ24" s="258">
        <v>10.3809</v>
      </c>
      <c r="BA24" s="258">
        <v>10.27774</v>
      </c>
      <c r="BB24" s="258">
        <v>10.535360000000001</v>
      </c>
      <c r="BC24" s="258">
        <v>10.64996</v>
      </c>
      <c r="BD24" s="258">
        <v>11.19327</v>
      </c>
      <c r="BE24" s="258">
        <v>11.46101</v>
      </c>
      <c r="BF24" s="258">
        <v>11.41226</v>
      </c>
      <c r="BG24" s="258">
        <v>11.450900000000001</v>
      </c>
      <c r="BH24" s="258">
        <v>10.81217</v>
      </c>
      <c r="BI24" s="258">
        <v>10.61382</v>
      </c>
      <c r="BJ24" s="258">
        <v>10.226789999999999</v>
      </c>
      <c r="BK24" s="258">
        <v>10.155060000000001</v>
      </c>
      <c r="BL24" s="258">
        <v>10.366680000000001</v>
      </c>
      <c r="BM24" s="258">
        <v>10.311809999999999</v>
      </c>
      <c r="BN24" s="258">
        <v>10.539020000000001</v>
      </c>
      <c r="BO24" s="258">
        <v>10.69927</v>
      </c>
      <c r="BP24" s="258">
        <v>11.294040000000001</v>
      </c>
      <c r="BQ24" s="258">
        <v>11.49858</v>
      </c>
      <c r="BR24" s="258">
        <v>11.433339999999999</v>
      </c>
      <c r="BS24" s="258">
        <v>11.488939999999999</v>
      </c>
      <c r="BT24" s="258">
        <v>10.865740000000001</v>
      </c>
      <c r="BU24" s="258">
        <v>10.663320000000001</v>
      </c>
      <c r="BV24" s="258">
        <v>10.34061</v>
      </c>
    </row>
    <row r="25" spans="1:74" ht="11.15" customHeight="1" x14ac:dyDescent="0.25">
      <c r="A25" s="91" t="s">
        <v>610</v>
      </c>
      <c r="B25" s="161" t="s">
        <v>420</v>
      </c>
      <c r="C25" s="168">
        <v>13.281972274999999</v>
      </c>
      <c r="D25" s="168">
        <v>13.476176421</v>
      </c>
      <c r="E25" s="168">
        <v>13.306090458</v>
      </c>
      <c r="F25" s="168">
        <v>13.157424401</v>
      </c>
      <c r="G25" s="168">
        <v>14.411673349000001</v>
      </c>
      <c r="H25" s="168">
        <v>16.350916095999999</v>
      </c>
      <c r="I25" s="168">
        <v>16.816324990999998</v>
      </c>
      <c r="J25" s="168">
        <v>17.445836307</v>
      </c>
      <c r="K25" s="168">
        <v>17.036475679999999</v>
      </c>
      <c r="L25" s="168">
        <v>15.989942981</v>
      </c>
      <c r="M25" s="168">
        <v>14.752489200999999</v>
      </c>
      <c r="N25" s="168">
        <v>14.067689441000001</v>
      </c>
      <c r="O25" s="168">
        <v>14.113069649</v>
      </c>
      <c r="P25" s="168">
        <v>14.589693131000001</v>
      </c>
      <c r="Q25" s="168">
        <v>14.557835549</v>
      </c>
      <c r="R25" s="168">
        <v>15.314779383999999</v>
      </c>
      <c r="S25" s="168">
        <v>15.14614877</v>
      </c>
      <c r="T25" s="168">
        <v>17.171424212000002</v>
      </c>
      <c r="U25" s="168">
        <v>17.758570464999998</v>
      </c>
      <c r="V25" s="168">
        <v>18.035598104000002</v>
      </c>
      <c r="W25" s="168">
        <v>18.415405014000001</v>
      </c>
      <c r="X25" s="168">
        <v>17.414490312000002</v>
      </c>
      <c r="Y25" s="168">
        <v>15.176191551000001</v>
      </c>
      <c r="Z25" s="168">
        <v>15.547235239000001</v>
      </c>
      <c r="AA25" s="168">
        <v>15.604853351999999</v>
      </c>
      <c r="AB25" s="168">
        <v>16.215276934999999</v>
      </c>
      <c r="AC25" s="168">
        <v>16.550589485</v>
      </c>
      <c r="AD25" s="168">
        <v>17.599706805</v>
      </c>
      <c r="AE25" s="168">
        <v>16.81739674</v>
      </c>
      <c r="AF25" s="168">
        <v>18.931892635000001</v>
      </c>
      <c r="AG25" s="168">
        <v>19.917856857</v>
      </c>
      <c r="AH25" s="168">
        <v>20.684563583999999</v>
      </c>
      <c r="AI25" s="168">
        <v>20.418603815000001</v>
      </c>
      <c r="AJ25" s="168">
        <v>19.332461085999999</v>
      </c>
      <c r="AK25" s="168">
        <v>17.884993199</v>
      </c>
      <c r="AL25" s="168">
        <v>17.365032397</v>
      </c>
      <c r="AM25" s="168">
        <v>18.285412411999999</v>
      </c>
      <c r="AN25" s="168">
        <v>17.850166639000001</v>
      </c>
      <c r="AO25" s="168">
        <v>18.010327553</v>
      </c>
      <c r="AP25" s="168">
        <v>17.626301076000001</v>
      </c>
      <c r="AQ25" s="168">
        <v>18.451956989999999</v>
      </c>
      <c r="AR25" s="168">
        <v>20.231684196</v>
      </c>
      <c r="AS25" s="168">
        <v>22.147338425000001</v>
      </c>
      <c r="AT25" s="168">
        <v>23.135677051999998</v>
      </c>
      <c r="AU25" s="168">
        <v>22.8</v>
      </c>
      <c r="AV25" s="168">
        <v>20.67</v>
      </c>
      <c r="AW25" s="168">
        <v>18.93919</v>
      </c>
      <c r="AX25" s="168">
        <v>18.203800000000001</v>
      </c>
      <c r="AY25" s="258">
        <v>18.839110000000002</v>
      </c>
      <c r="AZ25" s="258">
        <v>18.06596</v>
      </c>
      <c r="BA25" s="258">
        <v>18.083379999999998</v>
      </c>
      <c r="BB25" s="258">
        <v>17.55519</v>
      </c>
      <c r="BC25" s="258">
        <v>18.166419999999999</v>
      </c>
      <c r="BD25" s="258">
        <v>19.78397</v>
      </c>
      <c r="BE25" s="258">
        <v>21.943149999999999</v>
      </c>
      <c r="BF25" s="258">
        <v>23.203279999999999</v>
      </c>
      <c r="BG25" s="258">
        <v>23.050889999999999</v>
      </c>
      <c r="BH25" s="258">
        <v>21.043130000000001</v>
      </c>
      <c r="BI25" s="258">
        <v>19.438189999999999</v>
      </c>
      <c r="BJ25" s="258">
        <v>18.619009999999999</v>
      </c>
      <c r="BK25" s="258">
        <v>19.105840000000001</v>
      </c>
      <c r="BL25" s="258">
        <v>18.399730000000002</v>
      </c>
      <c r="BM25" s="258">
        <v>18.50365</v>
      </c>
      <c r="BN25" s="258">
        <v>17.836600000000001</v>
      </c>
      <c r="BO25" s="258">
        <v>18.563800000000001</v>
      </c>
      <c r="BP25" s="258">
        <v>20.449059999999999</v>
      </c>
      <c r="BQ25" s="258">
        <v>22.43993</v>
      </c>
      <c r="BR25" s="258">
        <v>23.562239999999999</v>
      </c>
      <c r="BS25" s="258">
        <v>23.39339</v>
      </c>
      <c r="BT25" s="258">
        <v>21.461950000000002</v>
      </c>
      <c r="BU25" s="258">
        <v>19.685970000000001</v>
      </c>
      <c r="BV25" s="258">
        <v>19.038889999999999</v>
      </c>
    </row>
    <row r="26" spans="1:74" ht="11.15" customHeight="1" x14ac:dyDescent="0.25">
      <c r="A26" s="91" t="s">
        <v>611</v>
      </c>
      <c r="B26" s="161" t="s">
        <v>394</v>
      </c>
      <c r="C26" s="168">
        <v>10.18</v>
      </c>
      <c r="D26" s="168">
        <v>10.3</v>
      </c>
      <c r="E26" s="168">
        <v>10.34</v>
      </c>
      <c r="F26" s="168">
        <v>10.37</v>
      </c>
      <c r="G26" s="168">
        <v>10.4</v>
      </c>
      <c r="H26" s="168">
        <v>10.89</v>
      </c>
      <c r="I26" s="168">
        <v>10.84</v>
      </c>
      <c r="J26" s="168">
        <v>10.9</v>
      </c>
      <c r="K26" s="168">
        <v>11.02</v>
      </c>
      <c r="L26" s="168">
        <v>10.72</v>
      </c>
      <c r="M26" s="168">
        <v>10.53</v>
      </c>
      <c r="N26" s="168">
        <v>10.41</v>
      </c>
      <c r="O26" s="168">
        <v>10.27</v>
      </c>
      <c r="P26" s="168">
        <v>11.36</v>
      </c>
      <c r="Q26" s="168">
        <v>11.08</v>
      </c>
      <c r="R26" s="168">
        <v>10.87</v>
      </c>
      <c r="S26" s="168">
        <v>10.86</v>
      </c>
      <c r="T26" s="168">
        <v>11.33</v>
      </c>
      <c r="U26" s="168">
        <v>11.46</v>
      </c>
      <c r="V26" s="168">
        <v>11.52</v>
      </c>
      <c r="W26" s="168">
        <v>11.65</v>
      </c>
      <c r="X26" s="168">
        <v>11.52</v>
      </c>
      <c r="Y26" s="168">
        <v>11.29</v>
      </c>
      <c r="Z26" s="168">
        <v>11.15</v>
      </c>
      <c r="AA26" s="168">
        <v>11.26</v>
      </c>
      <c r="AB26" s="168">
        <v>11.66</v>
      </c>
      <c r="AC26" s="168">
        <v>11.65</v>
      </c>
      <c r="AD26" s="168">
        <v>11.82</v>
      </c>
      <c r="AE26" s="168">
        <v>12</v>
      </c>
      <c r="AF26" s="168">
        <v>12.75</v>
      </c>
      <c r="AG26" s="168">
        <v>13.02</v>
      </c>
      <c r="AH26" s="168">
        <v>13.41</v>
      </c>
      <c r="AI26" s="168">
        <v>13.28</v>
      </c>
      <c r="AJ26" s="168">
        <v>12.89</v>
      </c>
      <c r="AK26" s="168">
        <v>12.33</v>
      </c>
      <c r="AL26" s="168">
        <v>12.28</v>
      </c>
      <c r="AM26" s="168">
        <v>12.75</v>
      </c>
      <c r="AN26" s="168">
        <v>12.7</v>
      </c>
      <c r="AO26" s="168">
        <v>12.48</v>
      </c>
      <c r="AP26" s="168">
        <v>12.21</v>
      </c>
      <c r="AQ26" s="168">
        <v>12.32</v>
      </c>
      <c r="AR26" s="168">
        <v>12.77</v>
      </c>
      <c r="AS26" s="168">
        <v>13.1</v>
      </c>
      <c r="AT26" s="168">
        <v>13.27</v>
      </c>
      <c r="AU26" s="168">
        <v>13.25</v>
      </c>
      <c r="AV26" s="168">
        <v>12.91</v>
      </c>
      <c r="AW26" s="168">
        <v>12.025740000000001</v>
      </c>
      <c r="AX26" s="168">
        <v>11.782640000000001</v>
      </c>
      <c r="AY26" s="258">
        <v>12.12734</v>
      </c>
      <c r="AZ26" s="258">
        <v>12.073410000000001</v>
      </c>
      <c r="BA26" s="258">
        <v>11.9358</v>
      </c>
      <c r="BB26" s="258">
        <v>11.767720000000001</v>
      </c>
      <c r="BC26" s="258">
        <v>11.97434</v>
      </c>
      <c r="BD26" s="258">
        <v>12.518380000000001</v>
      </c>
      <c r="BE26" s="258">
        <v>12.997579999999999</v>
      </c>
      <c r="BF26" s="258">
        <v>13.31593</v>
      </c>
      <c r="BG26" s="258">
        <v>13.43735</v>
      </c>
      <c r="BH26" s="258">
        <v>13.11431</v>
      </c>
      <c r="BI26" s="258">
        <v>12.243460000000001</v>
      </c>
      <c r="BJ26" s="258">
        <v>12.00113</v>
      </c>
      <c r="BK26" s="258">
        <v>12.321630000000001</v>
      </c>
      <c r="BL26" s="258">
        <v>12.304740000000001</v>
      </c>
      <c r="BM26" s="258">
        <v>12.21752</v>
      </c>
      <c r="BN26" s="258">
        <v>12.0936</v>
      </c>
      <c r="BO26" s="258">
        <v>12.377459999999999</v>
      </c>
      <c r="BP26" s="258">
        <v>12.98953</v>
      </c>
      <c r="BQ26" s="258">
        <v>13.461220000000001</v>
      </c>
      <c r="BR26" s="258">
        <v>13.75497</v>
      </c>
      <c r="BS26" s="258">
        <v>13.840400000000001</v>
      </c>
      <c r="BT26" s="258">
        <v>13.486129999999999</v>
      </c>
      <c r="BU26" s="258">
        <v>12.539339999999999</v>
      </c>
      <c r="BV26" s="258">
        <v>12.28275</v>
      </c>
    </row>
    <row r="27" spans="1:74" ht="11.15" customHeight="1" x14ac:dyDescent="0.25">
      <c r="A27" s="91"/>
      <c r="B27" s="93" t="s">
        <v>27</v>
      </c>
      <c r="C27" s="363"/>
      <c r="D27" s="363"/>
      <c r="E27" s="363"/>
      <c r="F27" s="363"/>
      <c r="G27" s="363"/>
      <c r="H27" s="363"/>
      <c r="I27" s="363"/>
      <c r="J27" s="363"/>
      <c r="K27" s="363"/>
      <c r="L27" s="363"/>
      <c r="M27" s="363"/>
      <c r="N27" s="363"/>
      <c r="O27" s="363"/>
      <c r="P27" s="363"/>
      <c r="Q27" s="363"/>
      <c r="R27" s="363"/>
      <c r="S27" s="363"/>
      <c r="T27" s="363"/>
      <c r="U27" s="363"/>
      <c r="V27" s="363"/>
      <c r="W27" s="363"/>
      <c r="X27" s="363"/>
      <c r="Y27" s="363"/>
      <c r="Z27" s="363"/>
      <c r="AA27" s="363"/>
      <c r="AB27" s="363"/>
      <c r="AC27" s="363"/>
      <c r="AD27" s="363"/>
      <c r="AE27" s="363"/>
      <c r="AF27" s="363"/>
      <c r="AG27" s="363"/>
      <c r="AH27" s="363"/>
      <c r="AI27" s="363"/>
      <c r="AJ27" s="363"/>
      <c r="AK27" s="363"/>
      <c r="AL27" s="363"/>
      <c r="AM27" s="363"/>
      <c r="AN27" s="363"/>
      <c r="AO27" s="363"/>
      <c r="AP27" s="363"/>
      <c r="AQ27" s="363"/>
      <c r="AR27" s="363"/>
      <c r="AS27" s="363"/>
      <c r="AT27" s="363"/>
      <c r="AU27" s="363"/>
      <c r="AV27" s="363"/>
      <c r="AW27" s="363"/>
      <c r="AX27" s="363"/>
      <c r="AY27" s="364"/>
      <c r="AZ27" s="364"/>
      <c r="BA27" s="364"/>
      <c r="BB27" s="364"/>
      <c r="BC27" s="364"/>
      <c r="BD27" s="364"/>
      <c r="BE27" s="364"/>
      <c r="BF27" s="364"/>
      <c r="BG27" s="364"/>
      <c r="BH27" s="364"/>
      <c r="BI27" s="364"/>
      <c r="BJ27" s="364"/>
      <c r="BK27" s="364"/>
      <c r="BL27" s="364"/>
      <c r="BM27" s="364"/>
      <c r="BN27" s="364"/>
      <c r="BO27" s="364"/>
      <c r="BP27" s="364"/>
      <c r="BQ27" s="364"/>
      <c r="BR27" s="364"/>
      <c r="BS27" s="364"/>
      <c r="BT27" s="364"/>
      <c r="BU27" s="364"/>
      <c r="BV27" s="364"/>
    </row>
    <row r="28" spans="1:74" ht="11.15" customHeight="1" x14ac:dyDescent="0.25">
      <c r="A28" s="91" t="s">
        <v>612</v>
      </c>
      <c r="B28" s="159" t="s">
        <v>413</v>
      </c>
      <c r="C28" s="168">
        <v>13.217267387</v>
      </c>
      <c r="D28" s="168">
        <v>13.096735646000001</v>
      </c>
      <c r="E28" s="168">
        <v>12.847841194000001</v>
      </c>
      <c r="F28" s="168">
        <v>12.859046425000001</v>
      </c>
      <c r="G28" s="168">
        <v>13.03534368</v>
      </c>
      <c r="H28" s="168">
        <v>12.823530775</v>
      </c>
      <c r="I28" s="168">
        <v>13.087591976000001</v>
      </c>
      <c r="J28" s="168">
        <v>13.040714662999999</v>
      </c>
      <c r="K28" s="168">
        <v>12.802897241</v>
      </c>
      <c r="L28" s="168">
        <v>12.516286856000001</v>
      </c>
      <c r="M28" s="168">
        <v>12.562359388999999</v>
      </c>
      <c r="N28" s="168">
        <v>12.713910773</v>
      </c>
      <c r="O28" s="168">
        <v>12.422948471</v>
      </c>
      <c r="P28" s="168">
        <v>13.228068444</v>
      </c>
      <c r="Q28" s="168">
        <v>12.750089239999999</v>
      </c>
      <c r="R28" s="168">
        <v>11.906142044999999</v>
      </c>
      <c r="S28" s="168">
        <v>12.064642473999999</v>
      </c>
      <c r="T28" s="168">
        <v>12.646033853</v>
      </c>
      <c r="U28" s="168">
        <v>12.856625482</v>
      </c>
      <c r="V28" s="168">
        <v>12.70655597</v>
      </c>
      <c r="W28" s="168">
        <v>13.052499578999999</v>
      </c>
      <c r="X28" s="168">
        <v>13.086565413000001</v>
      </c>
      <c r="Y28" s="168">
        <v>13.411839647000001</v>
      </c>
      <c r="Z28" s="168">
        <v>13.474086418000001</v>
      </c>
      <c r="AA28" s="168">
        <v>14.908978846</v>
      </c>
      <c r="AB28" s="168">
        <v>15.171336002</v>
      </c>
      <c r="AC28" s="168">
        <v>14.481802047</v>
      </c>
      <c r="AD28" s="168">
        <v>14.389690284</v>
      </c>
      <c r="AE28" s="168">
        <v>14.632975843000001</v>
      </c>
      <c r="AF28" s="168">
        <v>15.195911039</v>
      </c>
      <c r="AG28" s="168">
        <v>15.346667663</v>
      </c>
      <c r="AH28" s="168">
        <v>15.677703128999999</v>
      </c>
      <c r="AI28" s="168">
        <v>15.387625308000001</v>
      </c>
      <c r="AJ28" s="168">
        <v>14.571207530000001</v>
      </c>
      <c r="AK28" s="168">
        <v>14.458808072</v>
      </c>
      <c r="AL28" s="168">
        <v>16.011839629000001</v>
      </c>
      <c r="AM28" s="168">
        <v>16.424828707</v>
      </c>
      <c r="AN28" s="168">
        <v>16.313054740999998</v>
      </c>
      <c r="AO28" s="168">
        <v>15.991700415</v>
      </c>
      <c r="AP28" s="168">
        <v>15.219502090000001</v>
      </c>
      <c r="AQ28" s="168">
        <v>15.179464701000001</v>
      </c>
      <c r="AR28" s="168">
        <v>15.308599801</v>
      </c>
      <c r="AS28" s="168">
        <v>16.006511679999999</v>
      </c>
      <c r="AT28" s="168">
        <v>15.701490655000001</v>
      </c>
      <c r="AU28" s="168">
        <v>15.44</v>
      </c>
      <c r="AV28" s="168">
        <v>15.56</v>
      </c>
      <c r="AW28" s="168">
        <v>14.93187</v>
      </c>
      <c r="AX28" s="168">
        <v>16.093620000000001</v>
      </c>
      <c r="AY28" s="258">
        <v>16.183050000000001</v>
      </c>
      <c r="AZ28" s="258">
        <v>15.87566</v>
      </c>
      <c r="BA28" s="258">
        <v>15.407069999999999</v>
      </c>
      <c r="BB28" s="258">
        <v>14.51751</v>
      </c>
      <c r="BC28" s="258">
        <v>14.55011</v>
      </c>
      <c r="BD28" s="258">
        <v>14.72035</v>
      </c>
      <c r="BE28" s="258">
        <v>15.46838</v>
      </c>
      <c r="BF28" s="258">
        <v>15.310079999999999</v>
      </c>
      <c r="BG28" s="258">
        <v>15.227550000000001</v>
      </c>
      <c r="BH28" s="258">
        <v>15.49635</v>
      </c>
      <c r="BI28" s="258">
        <v>15.022830000000001</v>
      </c>
      <c r="BJ28" s="258">
        <v>16.455680000000001</v>
      </c>
      <c r="BK28" s="258">
        <v>16.727429999999998</v>
      </c>
      <c r="BL28" s="258">
        <v>16.574780000000001</v>
      </c>
      <c r="BM28" s="258">
        <v>16.205159999999999</v>
      </c>
      <c r="BN28" s="258">
        <v>15.429729999999999</v>
      </c>
      <c r="BO28" s="258">
        <v>15.54701</v>
      </c>
      <c r="BP28" s="258">
        <v>15.70515</v>
      </c>
      <c r="BQ28" s="258">
        <v>16.457699999999999</v>
      </c>
      <c r="BR28" s="258">
        <v>16.241790000000002</v>
      </c>
      <c r="BS28" s="258">
        <v>16.116759999999999</v>
      </c>
      <c r="BT28" s="258">
        <v>16.34573</v>
      </c>
      <c r="BU28" s="258">
        <v>15.7456</v>
      </c>
      <c r="BV28" s="258">
        <v>17.046330000000001</v>
      </c>
    </row>
    <row r="29" spans="1:74" ht="11.15" customHeight="1" x14ac:dyDescent="0.25">
      <c r="A29" s="91" t="s">
        <v>613</v>
      </c>
      <c r="B29" s="148" t="s">
        <v>443</v>
      </c>
      <c r="C29" s="168">
        <v>6.4270655356999997</v>
      </c>
      <c r="D29" s="168">
        <v>6.4813402352000002</v>
      </c>
      <c r="E29" s="168">
        <v>6.3032138796000003</v>
      </c>
      <c r="F29" s="168">
        <v>6.3328181225</v>
      </c>
      <c r="G29" s="168">
        <v>6.3648522463999999</v>
      </c>
      <c r="H29" s="168">
        <v>6.4174307717000003</v>
      </c>
      <c r="I29" s="168">
        <v>6.4847160788</v>
      </c>
      <c r="J29" s="168">
        <v>6.4197455364999998</v>
      </c>
      <c r="K29" s="168">
        <v>6.3974225639000002</v>
      </c>
      <c r="L29" s="168">
        <v>6.2597208706999998</v>
      </c>
      <c r="M29" s="168">
        <v>6.2859094853000004</v>
      </c>
      <c r="N29" s="168">
        <v>6.3420104778999997</v>
      </c>
      <c r="O29" s="168">
        <v>6.3396190471000002</v>
      </c>
      <c r="P29" s="168">
        <v>6.7377005798000003</v>
      </c>
      <c r="Q29" s="168">
        <v>6.4890401725000002</v>
      </c>
      <c r="R29" s="168">
        <v>6.3598956999</v>
      </c>
      <c r="S29" s="168">
        <v>6.4799137913999996</v>
      </c>
      <c r="T29" s="168">
        <v>6.8237050268999999</v>
      </c>
      <c r="U29" s="168">
        <v>6.9944182974000002</v>
      </c>
      <c r="V29" s="168">
        <v>7.0778118276999997</v>
      </c>
      <c r="W29" s="168">
        <v>7.1083969311999997</v>
      </c>
      <c r="X29" s="168">
        <v>7.2496738734999999</v>
      </c>
      <c r="Y29" s="168">
        <v>7.4660578033</v>
      </c>
      <c r="Z29" s="168">
        <v>7.1868959987999999</v>
      </c>
      <c r="AA29" s="168">
        <v>7.9314032747000001</v>
      </c>
      <c r="AB29" s="168">
        <v>7.8641777908000003</v>
      </c>
      <c r="AC29" s="168">
        <v>7.5817049504999998</v>
      </c>
      <c r="AD29" s="168">
        <v>7.8086707592</v>
      </c>
      <c r="AE29" s="168">
        <v>8.1989770983000003</v>
      </c>
      <c r="AF29" s="168">
        <v>8.7105879702000006</v>
      </c>
      <c r="AG29" s="168">
        <v>9.1837315897000007</v>
      </c>
      <c r="AH29" s="168">
        <v>9.4516428053000006</v>
      </c>
      <c r="AI29" s="168">
        <v>8.9872132330000003</v>
      </c>
      <c r="AJ29" s="168">
        <v>8.2300072918999998</v>
      </c>
      <c r="AK29" s="168">
        <v>8.0932084025000002</v>
      </c>
      <c r="AL29" s="168">
        <v>8.7473167956999998</v>
      </c>
      <c r="AM29" s="168">
        <v>8.5987684848000008</v>
      </c>
      <c r="AN29" s="168">
        <v>8.1550825072999995</v>
      </c>
      <c r="AO29" s="168">
        <v>7.8377616737000002</v>
      </c>
      <c r="AP29" s="168">
        <v>7.7365608498</v>
      </c>
      <c r="AQ29" s="168">
        <v>7.6601303438999997</v>
      </c>
      <c r="AR29" s="168">
        <v>7.7562455596</v>
      </c>
      <c r="AS29" s="168">
        <v>7.8982405393999997</v>
      </c>
      <c r="AT29" s="168">
        <v>7.8905039894</v>
      </c>
      <c r="AU29" s="168">
        <v>7.84</v>
      </c>
      <c r="AV29" s="168">
        <v>7.75</v>
      </c>
      <c r="AW29" s="168">
        <v>7.7178699999999996</v>
      </c>
      <c r="AX29" s="168">
        <v>8.0705380000000009</v>
      </c>
      <c r="AY29" s="258">
        <v>8.3807639999999992</v>
      </c>
      <c r="AZ29" s="258">
        <v>8.0701269999999994</v>
      </c>
      <c r="BA29" s="258">
        <v>7.9400870000000001</v>
      </c>
      <c r="BB29" s="258">
        <v>7.7312329999999996</v>
      </c>
      <c r="BC29" s="258">
        <v>7.6550640000000003</v>
      </c>
      <c r="BD29" s="258">
        <v>7.7621820000000001</v>
      </c>
      <c r="BE29" s="258">
        <v>7.9608930000000004</v>
      </c>
      <c r="BF29" s="258">
        <v>8.2453199999999995</v>
      </c>
      <c r="BG29" s="258">
        <v>7.7833649999999999</v>
      </c>
      <c r="BH29" s="258">
        <v>7.7129570000000003</v>
      </c>
      <c r="BI29" s="258">
        <v>7.6823940000000004</v>
      </c>
      <c r="BJ29" s="258">
        <v>8.207789</v>
      </c>
      <c r="BK29" s="258">
        <v>8.5631280000000007</v>
      </c>
      <c r="BL29" s="258">
        <v>8.0409419999999994</v>
      </c>
      <c r="BM29" s="258">
        <v>7.8617869999999996</v>
      </c>
      <c r="BN29" s="258">
        <v>7.664879</v>
      </c>
      <c r="BO29" s="258">
        <v>7.6603940000000001</v>
      </c>
      <c r="BP29" s="258">
        <v>7.8010299999999999</v>
      </c>
      <c r="BQ29" s="258">
        <v>7.9741720000000003</v>
      </c>
      <c r="BR29" s="258">
        <v>8.0224759999999993</v>
      </c>
      <c r="BS29" s="258">
        <v>7.8133759999999999</v>
      </c>
      <c r="BT29" s="258">
        <v>7.6688219999999996</v>
      </c>
      <c r="BU29" s="258">
        <v>7.6729209999999997</v>
      </c>
      <c r="BV29" s="258">
        <v>8.1872559999999996</v>
      </c>
    </row>
    <row r="30" spans="1:74" ht="11.15" customHeight="1" x14ac:dyDescent="0.25">
      <c r="A30" s="91" t="s">
        <v>614</v>
      </c>
      <c r="B30" s="159" t="s">
        <v>414</v>
      </c>
      <c r="C30" s="168">
        <v>6.6578068922</v>
      </c>
      <c r="D30" s="168">
        <v>6.6908738697999999</v>
      </c>
      <c r="E30" s="168">
        <v>6.5287158402000003</v>
      </c>
      <c r="F30" s="168">
        <v>6.7975839215000002</v>
      </c>
      <c r="G30" s="168">
        <v>6.8242303160000004</v>
      </c>
      <c r="H30" s="168">
        <v>6.9815446275999999</v>
      </c>
      <c r="I30" s="168">
        <v>6.9892020386000002</v>
      </c>
      <c r="J30" s="168">
        <v>6.8269002636999998</v>
      </c>
      <c r="K30" s="168">
        <v>6.8003334860000004</v>
      </c>
      <c r="L30" s="168">
        <v>6.7730877098000004</v>
      </c>
      <c r="M30" s="168">
        <v>6.6938937074</v>
      </c>
      <c r="N30" s="168">
        <v>6.7527188794999997</v>
      </c>
      <c r="O30" s="168">
        <v>6.5946683356999998</v>
      </c>
      <c r="P30" s="168">
        <v>7.3473519191000003</v>
      </c>
      <c r="Q30" s="168">
        <v>6.8314690316000002</v>
      </c>
      <c r="R30" s="168">
        <v>6.7411302057000002</v>
      </c>
      <c r="S30" s="168">
        <v>6.8480583908000003</v>
      </c>
      <c r="T30" s="168">
        <v>7.1637419305999996</v>
      </c>
      <c r="U30" s="168">
        <v>7.2952575303999998</v>
      </c>
      <c r="V30" s="168">
        <v>7.3259164397000003</v>
      </c>
      <c r="W30" s="168">
        <v>7.45402874</v>
      </c>
      <c r="X30" s="168">
        <v>7.6804445053999997</v>
      </c>
      <c r="Y30" s="168">
        <v>7.7885547268000002</v>
      </c>
      <c r="Z30" s="168">
        <v>7.5053069775000001</v>
      </c>
      <c r="AA30" s="168">
        <v>7.4423024396999997</v>
      </c>
      <c r="AB30" s="168">
        <v>7.6354207839999999</v>
      </c>
      <c r="AC30" s="168">
        <v>7.4951994691000001</v>
      </c>
      <c r="AD30" s="168">
        <v>7.8827468553999998</v>
      </c>
      <c r="AE30" s="168">
        <v>8.3858649539000005</v>
      </c>
      <c r="AF30" s="168">
        <v>8.7535488104999999</v>
      </c>
      <c r="AG30" s="168">
        <v>8.7969761858000002</v>
      </c>
      <c r="AH30" s="168">
        <v>8.9437379590999999</v>
      </c>
      <c r="AI30" s="168">
        <v>8.5451066675000007</v>
      </c>
      <c r="AJ30" s="168">
        <v>8.4634214650999997</v>
      </c>
      <c r="AK30" s="168">
        <v>8.1296094663999998</v>
      </c>
      <c r="AL30" s="168">
        <v>8.2563320495999992</v>
      </c>
      <c r="AM30" s="168">
        <v>8.3814979650999994</v>
      </c>
      <c r="AN30" s="168">
        <v>8.4101950783999992</v>
      </c>
      <c r="AO30" s="168">
        <v>8.1521905401999994</v>
      </c>
      <c r="AP30" s="168">
        <v>7.8871913053</v>
      </c>
      <c r="AQ30" s="168">
        <v>7.8631795058999998</v>
      </c>
      <c r="AR30" s="168">
        <v>7.9099033206999998</v>
      </c>
      <c r="AS30" s="168">
        <v>8.0250972286</v>
      </c>
      <c r="AT30" s="168">
        <v>8.1755764774999999</v>
      </c>
      <c r="AU30" s="168">
        <v>7.97</v>
      </c>
      <c r="AV30" s="168">
        <v>7.98</v>
      </c>
      <c r="AW30" s="168">
        <v>7.7779530000000001</v>
      </c>
      <c r="AX30" s="168">
        <v>7.723357</v>
      </c>
      <c r="AY30" s="258">
        <v>8.213832</v>
      </c>
      <c r="AZ30" s="258">
        <v>8.4309659999999997</v>
      </c>
      <c r="BA30" s="258">
        <v>8.2696079999999998</v>
      </c>
      <c r="BB30" s="258">
        <v>7.9782070000000003</v>
      </c>
      <c r="BC30" s="258">
        <v>7.8851940000000003</v>
      </c>
      <c r="BD30" s="258">
        <v>7.991301</v>
      </c>
      <c r="BE30" s="258">
        <v>8.0136909999999997</v>
      </c>
      <c r="BF30" s="258">
        <v>8.3459760000000003</v>
      </c>
      <c r="BG30" s="258">
        <v>8.0588110000000004</v>
      </c>
      <c r="BH30" s="258">
        <v>7.9794770000000002</v>
      </c>
      <c r="BI30" s="258">
        <v>7.8802919999999999</v>
      </c>
      <c r="BJ30" s="258">
        <v>7.9990379999999996</v>
      </c>
      <c r="BK30" s="258">
        <v>8.5619029999999992</v>
      </c>
      <c r="BL30" s="258">
        <v>8.6220610000000004</v>
      </c>
      <c r="BM30" s="258">
        <v>8.470599</v>
      </c>
      <c r="BN30" s="258">
        <v>8.1249210000000005</v>
      </c>
      <c r="BO30" s="258">
        <v>8.088139</v>
      </c>
      <c r="BP30" s="258">
        <v>8.2326879999999996</v>
      </c>
      <c r="BQ30" s="258">
        <v>8.2442419999999998</v>
      </c>
      <c r="BR30" s="258">
        <v>8.5651639999999993</v>
      </c>
      <c r="BS30" s="258">
        <v>8.276821</v>
      </c>
      <c r="BT30" s="258">
        <v>8.1478429999999999</v>
      </c>
      <c r="BU30" s="258">
        <v>8.0653939999999995</v>
      </c>
      <c r="BV30" s="258">
        <v>8.207986</v>
      </c>
    </row>
    <row r="31" spans="1:74" ht="11.15" customHeight="1" x14ac:dyDescent="0.25">
      <c r="A31" s="91" t="s">
        <v>615</v>
      </c>
      <c r="B31" s="159" t="s">
        <v>415</v>
      </c>
      <c r="C31" s="168">
        <v>6.7198545871000004</v>
      </c>
      <c r="D31" s="168">
        <v>6.8608327616000002</v>
      </c>
      <c r="E31" s="168">
        <v>7.0266901168000002</v>
      </c>
      <c r="F31" s="168">
        <v>6.9402286843000001</v>
      </c>
      <c r="G31" s="168">
        <v>7.0957065009000004</v>
      </c>
      <c r="H31" s="168">
        <v>7.5854529225</v>
      </c>
      <c r="I31" s="168">
        <v>7.9831805633000004</v>
      </c>
      <c r="J31" s="168">
        <v>7.7860921724000001</v>
      </c>
      <c r="K31" s="168">
        <v>7.4948935853999998</v>
      </c>
      <c r="L31" s="168">
        <v>6.7182768771000001</v>
      </c>
      <c r="M31" s="168">
        <v>6.5305261128999996</v>
      </c>
      <c r="N31" s="168">
        <v>6.4075210440000001</v>
      </c>
      <c r="O31" s="168">
        <v>6.5390085628000003</v>
      </c>
      <c r="P31" s="168">
        <v>7.6887506858999997</v>
      </c>
      <c r="Q31" s="168">
        <v>6.7081519269000003</v>
      </c>
      <c r="R31" s="168">
        <v>6.9985164012999999</v>
      </c>
      <c r="S31" s="168">
        <v>6.8622900054000002</v>
      </c>
      <c r="T31" s="168">
        <v>8.0045221544</v>
      </c>
      <c r="U31" s="168">
        <v>8.0217404806000001</v>
      </c>
      <c r="V31" s="168">
        <v>7.9719006506000003</v>
      </c>
      <c r="W31" s="168">
        <v>7.9769041450999998</v>
      </c>
      <c r="X31" s="168">
        <v>7.1558948824000002</v>
      </c>
      <c r="Y31" s="168">
        <v>7.0771081061999999</v>
      </c>
      <c r="Z31" s="168">
        <v>6.9497268762999997</v>
      </c>
      <c r="AA31" s="168">
        <v>7.0697299444999997</v>
      </c>
      <c r="AB31" s="168">
        <v>7.1843274207999999</v>
      </c>
      <c r="AC31" s="168">
        <v>7.0633141728000002</v>
      </c>
      <c r="AD31" s="168">
        <v>7.3094850137999998</v>
      </c>
      <c r="AE31" s="168">
        <v>7.7037813721999999</v>
      </c>
      <c r="AF31" s="168">
        <v>8.7449701041000001</v>
      </c>
      <c r="AG31" s="168">
        <v>8.7349333631999997</v>
      </c>
      <c r="AH31" s="168">
        <v>8.7221187454999995</v>
      </c>
      <c r="AI31" s="168">
        <v>8.5248511838999992</v>
      </c>
      <c r="AJ31" s="168">
        <v>7.5772113161999997</v>
      </c>
      <c r="AK31" s="168">
        <v>7.3810858010000002</v>
      </c>
      <c r="AL31" s="168">
        <v>7.4567666406999997</v>
      </c>
      <c r="AM31" s="168">
        <v>7.480907234</v>
      </c>
      <c r="AN31" s="168">
        <v>7.4604365323000001</v>
      </c>
      <c r="AO31" s="168">
        <v>7.3748504151000001</v>
      </c>
      <c r="AP31" s="168">
        <v>7.3853817070999996</v>
      </c>
      <c r="AQ31" s="168">
        <v>7.4112095513999998</v>
      </c>
      <c r="AR31" s="168">
        <v>8.5260521650999994</v>
      </c>
      <c r="AS31" s="168">
        <v>8.4018816475999998</v>
      </c>
      <c r="AT31" s="168">
        <v>8.5854878779000003</v>
      </c>
      <c r="AU31" s="168">
        <v>8.2899999999999991</v>
      </c>
      <c r="AV31" s="168">
        <v>7.43</v>
      </c>
      <c r="AW31" s="168">
        <v>7.2627829999999998</v>
      </c>
      <c r="AX31" s="168">
        <v>7.2414649999999998</v>
      </c>
      <c r="AY31" s="258">
        <v>7.5417709999999998</v>
      </c>
      <c r="AZ31" s="258">
        <v>7.6104479999999999</v>
      </c>
      <c r="BA31" s="258">
        <v>7.594811</v>
      </c>
      <c r="BB31" s="258">
        <v>7.5340340000000001</v>
      </c>
      <c r="BC31" s="258">
        <v>7.5035400000000001</v>
      </c>
      <c r="BD31" s="258">
        <v>8.6355249999999995</v>
      </c>
      <c r="BE31" s="258">
        <v>8.4834879999999995</v>
      </c>
      <c r="BF31" s="258">
        <v>8.6833240000000007</v>
      </c>
      <c r="BG31" s="258">
        <v>8.3916559999999993</v>
      </c>
      <c r="BH31" s="258">
        <v>7.5205019999999996</v>
      </c>
      <c r="BI31" s="258">
        <v>7.4214770000000003</v>
      </c>
      <c r="BJ31" s="258">
        <v>7.5211499999999996</v>
      </c>
      <c r="BK31" s="258">
        <v>7.8223849999999997</v>
      </c>
      <c r="BL31" s="258">
        <v>7.7569879999999998</v>
      </c>
      <c r="BM31" s="258">
        <v>7.7347250000000001</v>
      </c>
      <c r="BN31" s="258">
        <v>7.6627770000000002</v>
      </c>
      <c r="BO31" s="258">
        <v>7.6646489999999998</v>
      </c>
      <c r="BP31" s="258">
        <v>8.860258</v>
      </c>
      <c r="BQ31" s="258">
        <v>8.6835260000000005</v>
      </c>
      <c r="BR31" s="258">
        <v>8.8683809999999994</v>
      </c>
      <c r="BS31" s="258">
        <v>8.5742560000000001</v>
      </c>
      <c r="BT31" s="258">
        <v>7.6607310000000002</v>
      </c>
      <c r="BU31" s="258">
        <v>7.5522330000000002</v>
      </c>
      <c r="BV31" s="258">
        <v>7.6686899999999998</v>
      </c>
    </row>
    <row r="32" spans="1:74" ht="11.15" customHeight="1" x14ac:dyDescent="0.25">
      <c r="A32" s="91" t="s">
        <v>616</v>
      </c>
      <c r="B32" s="159" t="s">
        <v>416</v>
      </c>
      <c r="C32" s="168">
        <v>6.0515661856999996</v>
      </c>
      <c r="D32" s="168">
        <v>6.1468225091999997</v>
      </c>
      <c r="E32" s="168">
        <v>5.9809495596</v>
      </c>
      <c r="F32" s="168">
        <v>6.2340350358999999</v>
      </c>
      <c r="G32" s="168">
        <v>5.9003762639000001</v>
      </c>
      <c r="H32" s="168">
        <v>6.3737728657000003</v>
      </c>
      <c r="I32" s="168">
        <v>6.6941014761000002</v>
      </c>
      <c r="J32" s="168">
        <v>6.4365569173999999</v>
      </c>
      <c r="K32" s="168">
        <v>6.5947067642999997</v>
      </c>
      <c r="L32" s="168">
        <v>6.1771795300000001</v>
      </c>
      <c r="M32" s="168">
        <v>6.0052619374000002</v>
      </c>
      <c r="N32" s="168">
        <v>6.3695819271999996</v>
      </c>
      <c r="O32" s="168">
        <v>5.8947251439999997</v>
      </c>
      <c r="P32" s="168">
        <v>6.4352609333000004</v>
      </c>
      <c r="Q32" s="168">
        <v>6.0460772943999999</v>
      </c>
      <c r="R32" s="168">
        <v>5.9640857099</v>
      </c>
      <c r="S32" s="168">
        <v>6.1967561717999997</v>
      </c>
      <c r="T32" s="168">
        <v>6.3687729852999997</v>
      </c>
      <c r="U32" s="168">
        <v>6.8072164721000004</v>
      </c>
      <c r="V32" s="168">
        <v>6.9542200309000002</v>
      </c>
      <c r="W32" s="168">
        <v>6.9978518759000004</v>
      </c>
      <c r="X32" s="168">
        <v>6.7959541619000001</v>
      </c>
      <c r="Y32" s="168">
        <v>6.7056289057000003</v>
      </c>
      <c r="Z32" s="168">
        <v>6.7264747498000004</v>
      </c>
      <c r="AA32" s="168">
        <v>6.4826409815000003</v>
      </c>
      <c r="AB32" s="168">
        <v>6.4598519705999999</v>
      </c>
      <c r="AC32" s="168">
        <v>6.7764387645999999</v>
      </c>
      <c r="AD32" s="168">
        <v>7.0373198672999999</v>
      </c>
      <c r="AE32" s="168">
        <v>7.6839572647000001</v>
      </c>
      <c r="AF32" s="168">
        <v>8.9371481737000007</v>
      </c>
      <c r="AG32" s="168">
        <v>8.8777604150999991</v>
      </c>
      <c r="AH32" s="168">
        <v>9.0875493835000007</v>
      </c>
      <c r="AI32" s="168">
        <v>8.4838947354999998</v>
      </c>
      <c r="AJ32" s="168">
        <v>7.7145927936999996</v>
      </c>
      <c r="AK32" s="168">
        <v>7.5433864682999996</v>
      </c>
      <c r="AL32" s="168">
        <v>8.1532663414000002</v>
      </c>
      <c r="AM32" s="168">
        <v>8.0305307189999997</v>
      </c>
      <c r="AN32" s="168">
        <v>7.7698759497000003</v>
      </c>
      <c r="AO32" s="168">
        <v>7.3879438368999999</v>
      </c>
      <c r="AP32" s="168">
        <v>7.3124280473000001</v>
      </c>
      <c r="AQ32" s="168">
        <v>7.2910739490000003</v>
      </c>
      <c r="AR32" s="168">
        <v>7.5058761612999998</v>
      </c>
      <c r="AS32" s="168">
        <v>8.1602528494000008</v>
      </c>
      <c r="AT32" s="168">
        <v>8.1445283127000003</v>
      </c>
      <c r="AU32" s="168">
        <v>7.91</v>
      </c>
      <c r="AV32" s="168">
        <v>7.54</v>
      </c>
      <c r="AW32" s="168">
        <v>7.3315140000000003</v>
      </c>
      <c r="AX32" s="168">
        <v>7.5871649999999997</v>
      </c>
      <c r="AY32" s="258">
        <v>8.1204230000000006</v>
      </c>
      <c r="AZ32" s="258">
        <v>8.0916490000000003</v>
      </c>
      <c r="BA32" s="258">
        <v>7.6238229999999998</v>
      </c>
      <c r="BB32" s="258">
        <v>7.4107799999999999</v>
      </c>
      <c r="BC32" s="258">
        <v>7.4134640000000003</v>
      </c>
      <c r="BD32" s="258">
        <v>7.6038059999999996</v>
      </c>
      <c r="BE32" s="258">
        <v>8.1785320000000006</v>
      </c>
      <c r="BF32" s="258">
        <v>8.2553210000000004</v>
      </c>
      <c r="BG32" s="258">
        <v>8.0797340000000002</v>
      </c>
      <c r="BH32" s="258">
        <v>7.6211510000000002</v>
      </c>
      <c r="BI32" s="258">
        <v>7.4511459999999996</v>
      </c>
      <c r="BJ32" s="258">
        <v>7.9800019999999998</v>
      </c>
      <c r="BK32" s="258">
        <v>8.4041130000000006</v>
      </c>
      <c r="BL32" s="258">
        <v>8.2362459999999995</v>
      </c>
      <c r="BM32" s="258">
        <v>7.7540959999999997</v>
      </c>
      <c r="BN32" s="258">
        <v>7.4882590000000002</v>
      </c>
      <c r="BO32" s="258">
        <v>7.5464359999999999</v>
      </c>
      <c r="BP32" s="258">
        <v>7.8179109999999996</v>
      </c>
      <c r="BQ32" s="258">
        <v>8.3996479999999991</v>
      </c>
      <c r="BR32" s="258">
        <v>8.4513029999999993</v>
      </c>
      <c r="BS32" s="258">
        <v>8.2564729999999997</v>
      </c>
      <c r="BT32" s="258">
        <v>7.7318040000000003</v>
      </c>
      <c r="BU32" s="258">
        <v>7.5567539999999997</v>
      </c>
      <c r="BV32" s="258">
        <v>8.0789220000000004</v>
      </c>
    </row>
    <row r="33" spans="1:74" ht="11.15" customHeight="1" x14ac:dyDescent="0.25">
      <c r="A33" s="91" t="s">
        <v>617</v>
      </c>
      <c r="B33" s="159" t="s">
        <v>417</v>
      </c>
      <c r="C33" s="168">
        <v>5.5101687882999997</v>
      </c>
      <c r="D33" s="168">
        <v>5.4980937828999998</v>
      </c>
      <c r="E33" s="168">
        <v>5.3987681709000004</v>
      </c>
      <c r="F33" s="168">
        <v>5.4344095648000001</v>
      </c>
      <c r="G33" s="168">
        <v>5.4730875518</v>
      </c>
      <c r="H33" s="168">
        <v>5.6226452120000001</v>
      </c>
      <c r="I33" s="168">
        <v>5.7348069328999998</v>
      </c>
      <c r="J33" s="168">
        <v>5.7361492156000002</v>
      </c>
      <c r="K33" s="168">
        <v>5.6414426132999997</v>
      </c>
      <c r="L33" s="168">
        <v>5.5569668345999998</v>
      </c>
      <c r="M33" s="168">
        <v>5.5865003027000002</v>
      </c>
      <c r="N33" s="168">
        <v>5.4116147912999999</v>
      </c>
      <c r="O33" s="168">
        <v>5.4256635254000001</v>
      </c>
      <c r="P33" s="168">
        <v>6.0731565225999997</v>
      </c>
      <c r="Q33" s="168">
        <v>5.5783862064000003</v>
      </c>
      <c r="R33" s="168">
        <v>5.7447058860000002</v>
      </c>
      <c r="S33" s="168">
        <v>5.6707102346999996</v>
      </c>
      <c r="T33" s="168">
        <v>5.9716769947000001</v>
      </c>
      <c r="U33" s="168">
        <v>6.2153885197000003</v>
      </c>
      <c r="V33" s="168">
        <v>6.1996615134999997</v>
      </c>
      <c r="W33" s="168">
        <v>6.1895866870000003</v>
      </c>
      <c r="X33" s="168">
        <v>6.2250311070000004</v>
      </c>
      <c r="Y33" s="168">
        <v>6.4528558184999998</v>
      </c>
      <c r="Z33" s="168">
        <v>5.8824351067</v>
      </c>
      <c r="AA33" s="168">
        <v>6.4334290622000001</v>
      </c>
      <c r="AB33" s="168">
        <v>6.0574071904000002</v>
      </c>
      <c r="AC33" s="168">
        <v>5.9705374535000004</v>
      </c>
      <c r="AD33" s="168">
        <v>6.6269019350000002</v>
      </c>
      <c r="AE33" s="168">
        <v>6.9878694500999998</v>
      </c>
      <c r="AF33" s="168">
        <v>7.7764275499000002</v>
      </c>
      <c r="AG33" s="168">
        <v>8.0308405934000007</v>
      </c>
      <c r="AH33" s="168">
        <v>8.5870602300000005</v>
      </c>
      <c r="AI33" s="168">
        <v>7.8234963236999997</v>
      </c>
      <c r="AJ33" s="168">
        <v>7.1991602264000001</v>
      </c>
      <c r="AK33" s="168">
        <v>7.4240153320999998</v>
      </c>
      <c r="AL33" s="168">
        <v>7.3124088721999998</v>
      </c>
      <c r="AM33" s="168">
        <v>7.0792046302999996</v>
      </c>
      <c r="AN33" s="168">
        <v>7.2201620010000003</v>
      </c>
      <c r="AO33" s="168">
        <v>6.6605750215999997</v>
      </c>
      <c r="AP33" s="168">
        <v>6.3876617019999999</v>
      </c>
      <c r="AQ33" s="168">
        <v>6.7165576427999998</v>
      </c>
      <c r="AR33" s="168">
        <v>6.8797319767999996</v>
      </c>
      <c r="AS33" s="168">
        <v>6.9891959804999999</v>
      </c>
      <c r="AT33" s="168">
        <v>7.0041857799000002</v>
      </c>
      <c r="AU33" s="168">
        <v>6.73</v>
      </c>
      <c r="AV33" s="168">
        <v>6.8</v>
      </c>
      <c r="AW33" s="168">
        <v>7.0281799999999999</v>
      </c>
      <c r="AX33" s="168">
        <v>6.7827950000000001</v>
      </c>
      <c r="AY33" s="258">
        <v>7.0192569999999996</v>
      </c>
      <c r="AZ33" s="258">
        <v>7.39459</v>
      </c>
      <c r="BA33" s="258">
        <v>6.7878939999999997</v>
      </c>
      <c r="BB33" s="258">
        <v>6.4471179999999997</v>
      </c>
      <c r="BC33" s="258">
        <v>6.7952519999999996</v>
      </c>
      <c r="BD33" s="258">
        <v>6.9571100000000001</v>
      </c>
      <c r="BE33" s="258">
        <v>7.0102880000000001</v>
      </c>
      <c r="BF33" s="258">
        <v>7.1089409999999997</v>
      </c>
      <c r="BG33" s="258">
        <v>6.8537749999999997</v>
      </c>
      <c r="BH33" s="258">
        <v>6.8704080000000003</v>
      </c>
      <c r="BI33" s="258">
        <v>7.1471770000000001</v>
      </c>
      <c r="BJ33" s="258">
        <v>7.1113689999999998</v>
      </c>
      <c r="BK33" s="258">
        <v>7.2727139999999997</v>
      </c>
      <c r="BL33" s="258">
        <v>7.54122</v>
      </c>
      <c r="BM33" s="258">
        <v>6.9222570000000001</v>
      </c>
      <c r="BN33" s="258">
        <v>6.524222</v>
      </c>
      <c r="BO33" s="258">
        <v>6.9275080000000004</v>
      </c>
      <c r="BP33" s="258">
        <v>7.1700970000000002</v>
      </c>
      <c r="BQ33" s="258">
        <v>7.2145650000000003</v>
      </c>
      <c r="BR33" s="258">
        <v>7.3020230000000002</v>
      </c>
      <c r="BS33" s="258">
        <v>7.0231089999999998</v>
      </c>
      <c r="BT33" s="258">
        <v>6.9981689999999999</v>
      </c>
      <c r="BU33" s="258">
        <v>7.2762460000000004</v>
      </c>
      <c r="BV33" s="258">
        <v>7.2255269999999996</v>
      </c>
    </row>
    <row r="34" spans="1:74" ht="11.15" customHeight="1" x14ac:dyDescent="0.25">
      <c r="A34" s="91" t="s">
        <v>618</v>
      </c>
      <c r="B34" s="159" t="s">
        <v>418</v>
      </c>
      <c r="C34" s="168">
        <v>4.9433925716999996</v>
      </c>
      <c r="D34" s="168">
        <v>5.0818534786000003</v>
      </c>
      <c r="E34" s="168">
        <v>5.0546900494999996</v>
      </c>
      <c r="F34" s="168">
        <v>4.8845273050999998</v>
      </c>
      <c r="G34" s="168">
        <v>4.9542533906999999</v>
      </c>
      <c r="H34" s="168">
        <v>5.0658255270000003</v>
      </c>
      <c r="I34" s="168">
        <v>5.1760920513000004</v>
      </c>
      <c r="J34" s="168">
        <v>5.2973032121000001</v>
      </c>
      <c r="K34" s="168">
        <v>5.1359848263999996</v>
      </c>
      <c r="L34" s="168">
        <v>5.1576133975999996</v>
      </c>
      <c r="M34" s="168">
        <v>4.972241135</v>
      </c>
      <c r="N34" s="168">
        <v>4.9312789848999996</v>
      </c>
      <c r="O34" s="168">
        <v>4.9772134049999996</v>
      </c>
      <c r="P34" s="168">
        <v>9.4185719832999997</v>
      </c>
      <c r="Q34" s="168">
        <v>7.1690529208999996</v>
      </c>
      <c r="R34" s="168">
        <v>5.9697717267000003</v>
      </c>
      <c r="S34" s="168">
        <v>5.0351350303000002</v>
      </c>
      <c r="T34" s="168">
        <v>5.5897180615000002</v>
      </c>
      <c r="U34" s="168">
        <v>5.5672263601000003</v>
      </c>
      <c r="V34" s="168">
        <v>6.0743497634999999</v>
      </c>
      <c r="W34" s="168">
        <v>6.1856699822000003</v>
      </c>
      <c r="X34" s="168">
        <v>6.2185564420999997</v>
      </c>
      <c r="Y34" s="168">
        <v>6.1771899598999997</v>
      </c>
      <c r="Z34" s="168">
        <v>5.8008095613000004</v>
      </c>
      <c r="AA34" s="168">
        <v>5.9521204727999999</v>
      </c>
      <c r="AB34" s="168">
        <v>6.0527928467000001</v>
      </c>
      <c r="AC34" s="168">
        <v>6.2638458658999996</v>
      </c>
      <c r="AD34" s="168">
        <v>6.6060261669999996</v>
      </c>
      <c r="AE34" s="168">
        <v>7.5515022987</v>
      </c>
      <c r="AF34" s="168">
        <v>7.5164522445999999</v>
      </c>
      <c r="AG34" s="168">
        <v>8.6176112499999995</v>
      </c>
      <c r="AH34" s="168">
        <v>8.0096406492999996</v>
      </c>
      <c r="AI34" s="168">
        <v>7.7668885367999998</v>
      </c>
      <c r="AJ34" s="168">
        <v>7.3270076301999998</v>
      </c>
      <c r="AK34" s="168">
        <v>7.1419396679</v>
      </c>
      <c r="AL34" s="168">
        <v>7.2893665729999997</v>
      </c>
      <c r="AM34" s="168">
        <v>6.914770699</v>
      </c>
      <c r="AN34" s="168">
        <v>6.6744342585999998</v>
      </c>
      <c r="AO34" s="168">
        <v>6.1900317114999996</v>
      </c>
      <c r="AP34" s="168">
        <v>5.6325931480999998</v>
      </c>
      <c r="AQ34" s="168">
        <v>5.8096274343000003</v>
      </c>
      <c r="AR34" s="168">
        <v>6.3734078402999996</v>
      </c>
      <c r="AS34" s="168">
        <v>6.4405386436000001</v>
      </c>
      <c r="AT34" s="168">
        <v>7.8199316093000002</v>
      </c>
      <c r="AU34" s="168">
        <v>7.34</v>
      </c>
      <c r="AV34" s="168">
        <v>6.52</v>
      </c>
      <c r="AW34" s="168">
        <v>6.5451129999999997</v>
      </c>
      <c r="AX34" s="168">
        <v>6.5905870000000002</v>
      </c>
      <c r="AY34" s="258">
        <v>6.7803519999999997</v>
      </c>
      <c r="AZ34" s="258">
        <v>6.6902419999999996</v>
      </c>
      <c r="BA34" s="258">
        <v>6.2117269999999998</v>
      </c>
      <c r="BB34" s="258">
        <v>6.2653540000000003</v>
      </c>
      <c r="BC34" s="258">
        <v>5.7164169999999999</v>
      </c>
      <c r="BD34" s="258">
        <v>5.9105569999999998</v>
      </c>
      <c r="BE34" s="258">
        <v>6.1984529999999998</v>
      </c>
      <c r="BF34" s="258">
        <v>6.8233949999999997</v>
      </c>
      <c r="BG34" s="258">
        <v>6.8289439999999999</v>
      </c>
      <c r="BH34" s="258">
        <v>6.645543</v>
      </c>
      <c r="BI34" s="258">
        <v>6.6406530000000004</v>
      </c>
      <c r="BJ34" s="258">
        <v>7.0511330000000001</v>
      </c>
      <c r="BK34" s="258">
        <v>7.1145319999999996</v>
      </c>
      <c r="BL34" s="258">
        <v>6.8167330000000002</v>
      </c>
      <c r="BM34" s="258">
        <v>6.2470720000000002</v>
      </c>
      <c r="BN34" s="258">
        <v>5.6024580000000004</v>
      </c>
      <c r="BO34" s="258">
        <v>5.7978209999999999</v>
      </c>
      <c r="BP34" s="258">
        <v>6.0207980000000001</v>
      </c>
      <c r="BQ34" s="258">
        <v>6.289892</v>
      </c>
      <c r="BR34" s="258">
        <v>6.9051239999999998</v>
      </c>
      <c r="BS34" s="258">
        <v>6.9289690000000004</v>
      </c>
      <c r="BT34" s="258">
        <v>6.697991</v>
      </c>
      <c r="BU34" s="258">
        <v>6.6861179999999996</v>
      </c>
      <c r="BV34" s="258">
        <v>7.1303999999999998</v>
      </c>
    </row>
    <row r="35" spans="1:74" ht="11.15" customHeight="1" x14ac:dyDescent="0.25">
      <c r="A35" s="91" t="s">
        <v>619</v>
      </c>
      <c r="B35" s="159" t="s">
        <v>419</v>
      </c>
      <c r="C35" s="168">
        <v>5.7414928578</v>
      </c>
      <c r="D35" s="168">
        <v>5.8256922607000003</v>
      </c>
      <c r="E35" s="168">
        <v>5.8031350261999997</v>
      </c>
      <c r="F35" s="168">
        <v>5.7898191174000004</v>
      </c>
      <c r="G35" s="168">
        <v>6.1498845028</v>
      </c>
      <c r="H35" s="168">
        <v>6.6190566754000004</v>
      </c>
      <c r="I35" s="168">
        <v>6.9272708892999999</v>
      </c>
      <c r="J35" s="168">
        <v>7.0843920176999999</v>
      </c>
      <c r="K35" s="168">
        <v>6.7846341619999997</v>
      </c>
      <c r="L35" s="168">
        <v>6.155094761</v>
      </c>
      <c r="M35" s="168">
        <v>5.9581445738000003</v>
      </c>
      <c r="N35" s="168">
        <v>5.8354317780000002</v>
      </c>
      <c r="O35" s="168">
        <v>5.8790266619000002</v>
      </c>
      <c r="P35" s="168">
        <v>6.4948404327000002</v>
      </c>
      <c r="Q35" s="168">
        <v>6.2384845702999998</v>
      </c>
      <c r="R35" s="168">
        <v>6.1815313331999997</v>
      </c>
      <c r="S35" s="168">
        <v>6.4293646671999998</v>
      </c>
      <c r="T35" s="168">
        <v>7.0885033223000002</v>
      </c>
      <c r="U35" s="168">
        <v>7.4297416105999998</v>
      </c>
      <c r="V35" s="168">
        <v>7.3221921175000002</v>
      </c>
      <c r="W35" s="168">
        <v>7.2697758438999998</v>
      </c>
      <c r="X35" s="168">
        <v>6.6359548759999996</v>
      </c>
      <c r="Y35" s="168">
        <v>6.4617150443</v>
      </c>
      <c r="Z35" s="168">
        <v>6.3472505529000003</v>
      </c>
      <c r="AA35" s="168">
        <v>6.4751116883000002</v>
      </c>
      <c r="AB35" s="168">
        <v>6.5611300379999999</v>
      </c>
      <c r="AC35" s="168">
        <v>6.6008459177000001</v>
      </c>
      <c r="AD35" s="168">
        <v>6.9490500014999999</v>
      </c>
      <c r="AE35" s="168">
        <v>7.0815223437999997</v>
      </c>
      <c r="AF35" s="168">
        <v>7.6462824157</v>
      </c>
      <c r="AG35" s="168">
        <v>8.1058411166000006</v>
      </c>
      <c r="AH35" s="168">
        <v>8.5497605766000007</v>
      </c>
      <c r="AI35" s="168">
        <v>8.6886644089999994</v>
      </c>
      <c r="AJ35" s="168">
        <v>7.5300955960999998</v>
      </c>
      <c r="AK35" s="168">
        <v>7.4288249898999998</v>
      </c>
      <c r="AL35" s="168">
        <v>8.575188313</v>
      </c>
      <c r="AM35" s="168">
        <v>8.0291181639999998</v>
      </c>
      <c r="AN35" s="168">
        <v>7.4602350687000003</v>
      </c>
      <c r="AO35" s="168">
        <v>7.4378444468999998</v>
      </c>
      <c r="AP35" s="168">
        <v>7.4711263033000002</v>
      </c>
      <c r="AQ35" s="168">
        <v>7.3115521022000003</v>
      </c>
      <c r="AR35" s="168">
        <v>8.1254339747</v>
      </c>
      <c r="AS35" s="168">
        <v>8.4364508273999999</v>
      </c>
      <c r="AT35" s="168">
        <v>8.6503404997000004</v>
      </c>
      <c r="AU35" s="168">
        <v>8.26</v>
      </c>
      <c r="AV35" s="168">
        <v>7.47</v>
      </c>
      <c r="AW35" s="168">
        <v>7.3555390000000003</v>
      </c>
      <c r="AX35" s="168">
        <v>8.0228760000000001</v>
      </c>
      <c r="AY35" s="258">
        <v>7.8170060000000001</v>
      </c>
      <c r="AZ35" s="258">
        <v>7.4347750000000001</v>
      </c>
      <c r="BA35" s="258">
        <v>7.4511719999999997</v>
      </c>
      <c r="BB35" s="258">
        <v>7.4363299999999999</v>
      </c>
      <c r="BC35" s="258">
        <v>7.67997</v>
      </c>
      <c r="BD35" s="258">
        <v>8.4194230000000001</v>
      </c>
      <c r="BE35" s="258">
        <v>8.377891</v>
      </c>
      <c r="BF35" s="258">
        <v>8.4329909999999995</v>
      </c>
      <c r="BG35" s="258">
        <v>8.5005109999999995</v>
      </c>
      <c r="BH35" s="258">
        <v>7.5633489999999997</v>
      </c>
      <c r="BI35" s="258">
        <v>7.4937699999999996</v>
      </c>
      <c r="BJ35" s="258">
        <v>8.3271850000000001</v>
      </c>
      <c r="BK35" s="258">
        <v>8.0470919999999992</v>
      </c>
      <c r="BL35" s="258">
        <v>7.587377</v>
      </c>
      <c r="BM35" s="258">
        <v>7.621607</v>
      </c>
      <c r="BN35" s="258">
        <v>7.5595309999999998</v>
      </c>
      <c r="BO35" s="258">
        <v>7.826981</v>
      </c>
      <c r="BP35" s="258">
        <v>8.6075470000000003</v>
      </c>
      <c r="BQ35" s="258">
        <v>8.5724470000000004</v>
      </c>
      <c r="BR35" s="258">
        <v>8.9665140000000001</v>
      </c>
      <c r="BS35" s="258">
        <v>8.7004079999999995</v>
      </c>
      <c r="BT35" s="258">
        <v>7.7488060000000001</v>
      </c>
      <c r="BU35" s="258">
        <v>7.6671969999999998</v>
      </c>
      <c r="BV35" s="258">
        <v>8.5271139999999992</v>
      </c>
    </row>
    <row r="36" spans="1:74" ht="11.15" customHeight="1" x14ac:dyDescent="0.25">
      <c r="A36" s="91" t="s">
        <v>620</v>
      </c>
      <c r="B36" s="161" t="s">
        <v>420</v>
      </c>
      <c r="C36" s="168">
        <v>8.4731726019</v>
      </c>
      <c r="D36" s="168">
        <v>8.5888088719999995</v>
      </c>
      <c r="E36" s="168">
        <v>8.8763051477000001</v>
      </c>
      <c r="F36" s="168">
        <v>8.5583037653999998</v>
      </c>
      <c r="G36" s="168">
        <v>9.7189108121000007</v>
      </c>
      <c r="H36" s="168">
        <v>11.414875153000001</v>
      </c>
      <c r="I36" s="168">
        <v>11.96020785</v>
      </c>
      <c r="J36" s="168">
        <v>11.677496781</v>
      </c>
      <c r="K36" s="168">
        <v>11.998098976</v>
      </c>
      <c r="L36" s="168">
        <v>11.503539882</v>
      </c>
      <c r="M36" s="168">
        <v>10.503197554</v>
      </c>
      <c r="N36" s="168">
        <v>9.3845863570999999</v>
      </c>
      <c r="O36" s="168">
        <v>9.2251632996000001</v>
      </c>
      <c r="P36" s="168">
        <v>9.5480661790999992</v>
      </c>
      <c r="Q36" s="168">
        <v>9.5708327228000005</v>
      </c>
      <c r="R36" s="168">
        <v>9.5368771658</v>
      </c>
      <c r="S36" s="168">
        <v>10.104942889</v>
      </c>
      <c r="T36" s="168">
        <v>11.43432844</v>
      </c>
      <c r="U36" s="168">
        <v>12.334630693999999</v>
      </c>
      <c r="V36" s="168">
        <v>12.115348915</v>
      </c>
      <c r="W36" s="168">
        <v>12.333805347</v>
      </c>
      <c r="X36" s="168">
        <v>11.663353792000001</v>
      </c>
      <c r="Y36" s="168">
        <v>10.677790781000001</v>
      </c>
      <c r="Z36" s="168">
        <v>9.8740512949999992</v>
      </c>
      <c r="AA36" s="168">
        <v>9.7656399244000003</v>
      </c>
      <c r="AB36" s="168">
        <v>10.159812126</v>
      </c>
      <c r="AC36" s="168">
        <v>10.858365727000001</v>
      </c>
      <c r="AD36" s="168">
        <v>11.160845533</v>
      </c>
      <c r="AE36" s="168">
        <v>11.672558184</v>
      </c>
      <c r="AF36" s="168">
        <v>12.593171904</v>
      </c>
      <c r="AG36" s="168">
        <v>13.7817401</v>
      </c>
      <c r="AH36" s="168">
        <v>13.942163294</v>
      </c>
      <c r="AI36" s="168">
        <v>14.069939803</v>
      </c>
      <c r="AJ36" s="168">
        <v>13.299305448</v>
      </c>
      <c r="AK36" s="168">
        <v>11.722324325000001</v>
      </c>
      <c r="AL36" s="168">
        <v>12.371943885</v>
      </c>
      <c r="AM36" s="168">
        <v>11.912307978999999</v>
      </c>
      <c r="AN36" s="168">
        <v>11.515449114999999</v>
      </c>
      <c r="AO36" s="168">
        <v>11.966244841</v>
      </c>
      <c r="AP36" s="168">
        <v>11.538266202999999</v>
      </c>
      <c r="AQ36" s="168">
        <v>12.387541894</v>
      </c>
      <c r="AR36" s="168">
        <v>13.342862479000001</v>
      </c>
      <c r="AS36" s="168">
        <v>14.479717094</v>
      </c>
      <c r="AT36" s="168">
        <v>15.351928054</v>
      </c>
      <c r="AU36" s="168">
        <v>14.69</v>
      </c>
      <c r="AV36" s="168">
        <v>14.34</v>
      </c>
      <c r="AW36" s="168">
        <v>12.41522</v>
      </c>
      <c r="AX36" s="168">
        <v>12.55368</v>
      </c>
      <c r="AY36" s="258">
        <v>12.260870000000001</v>
      </c>
      <c r="AZ36" s="258">
        <v>11.99718</v>
      </c>
      <c r="BA36" s="258">
        <v>12.44781</v>
      </c>
      <c r="BB36" s="258">
        <v>11.90948</v>
      </c>
      <c r="BC36" s="258">
        <v>13.260289999999999</v>
      </c>
      <c r="BD36" s="258">
        <v>13.972289999999999</v>
      </c>
      <c r="BE36" s="258">
        <v>14.8468</v>
      </c>
      <c r="BF36" s="258">
        <v>15.85233</v>
      </c>
      <c r="BG36" s="258">
        <v>15.485189999999999</v>
      </c>
      <c r="BH36" s="258">
        <v>14.860290000000001</v>
      </c>
      <c r="BI36" s="258">
        <v>12.940720000000001</v>
      </c>
      <c r="BJ36" s="258">
        <v>13.177160000000001</v>
      </c>
      <c r="BK36" s="258">
        <v>12.83015</v>
      </c>
      <c r="BL36" s="258">
        <v>12.51815</v>
      </c>
      <c r="BM36" s="258">
        <v>13.020060000000001</v>
      </c>
      <c r="BN36" s="258">
        <v>12.40113</v>
      </c>
      <c r="BO36" s="258">
        <v>13.67103</v>
      </c>
      <c r="BP36" s="258">
        <v>14.624269999999999</v>
      </c>
      <c r="BQ36" s="258">
        <v>15.495240000000001</v>
      </c>
      <c r="BR36" s="258">
        <v>16.597110000000001</v>
      </c>
      <c r="BS36" s="258">
        <v>16.144369999999999</v>
      </c>
      <c r="BT36" s="258">
        <v>15.525410000000001</v>
      </c>
      <c r="BU36" s="258">
        <v>13.50816</v>
      </c>
      <c r="BV36" s="258">
        <v>13.74736</v>
      </c>
    </row>
    <row r="37" spans="1:74" ht="11.15" customHeight="1" x14ac:dyDescent="0.25">
      <c r="A37" s="91" t="s">
        <v>621</v>
      </c>
      <c r="B37" s="161" t="s">
        <v>394</v>
      </c>
      <c r="C37" s="168">
        <v>6.37</v>
      </c>
      <c r="D37" s="168">
        <v>6.44</v>
      </c>
      <c r="E37" s="168">
        <v>6.39</v>
      </c>
      <c r="F37" s="168">
        <v>6.39</v>
      </c>
      <c r="G37" s="168">
        <v>6.54</v>
      </c>
      <c r="H37" s="168">
        <v>6.94</v>
      </c>
      <c r="I37" s="168">
        <v>7.16</v>
      </c>
      <c r="J37" s="168">
        <v>7.07</v>
      </c>
      <c r="K37" s="168">
        <v>7</v>
      </c>
      <c r="L37" s="168">
        <v>6.72</v>
      </c>
      <c r="M37" s="168">
        <v>6.49</v>
      </c>
      <c r="N37" s="168">
        <v>6.41</v>
      </c>
      <c r="O37" s="168">
        <v>6.32</v>
      </c>
      <c r="P37" s="168">
        <v>7.75</v>
      </c>
      <c r="Q37" s="168">
        <v>6.98</v>
      </c>
      <c r="R37" s="168">
        <v>6.7</v>
      </c>
      <c r="S37" s="168">
        <v>6.65</v>
      </c>
      <c r="T37" s="168">
        <v>7.22</v>
      </c>
      <c r="U37" s="168">
        <v>7.42</v>
      </c>
      <c r="V37" s="168">
        <v>7.54</v>
      </c>
      <c r="W37" s="168">
        <v>7.61</v>
      </c>
      <c r="X37" s="168">
        <v>7.44</v>
      </c>
      <c r="Y37" s="168">
        <v>7.37</v>
      </c>
      <c r="Z37" s="168">
        <v>7.06</v>
      </c>
      <c r="AA37" s="168">
        <v>7.19</v>
      </c>
      <c r="AB37" s="168">
        <v>7.28</v>
      </c>
      <c r="AC37" s="168">
        <v>7.37</v>
      </c>
      <c r="AD37" s="168">
        <v>7.7</v>
      </c>
      <c r="AE37" s="168">
        <v>8.25</v>
      </c>
      <c r="AF37" s="168">
        <v>8.85</v>
      </c>
      <c r="AG37" s="168">
        <v>9.31</v>
      </c>
      <c r="AH37" s="168">
        <v>9.3800000000000008</v>
      </c>
      <c r="AI37" s="168">
        <v>9.06</v>
      </c>
      <c r="AJ37" s="168">
        <v>8.4499999999999993</v>
      </c>
      <c r="AK37" s="168">
        <v>8.14</v>
      </c>
      <c r="AL37" s="168">
        <v>8.5</v>
      </c>
      <c r="AM37" s="168">
        <v>8.32</v>
      </c>
      <c r="AN37" s="168">
        <v>8.1</v>
      </c>
      <c r="AO37" s="168">
        <v>7.79</v>
      </c>
      <c r="AP37" s="168">
        <v>7.5</v>
      </c>
      <c r="AQ37" s="168">
        <v>7.62</v>
      </c>
      <c r="AR37" s="168">
        <v>8.08</v>
      </c>
      <c r="AS37" s="168">
        <v>8.35</v>
      </c>
      <c r="AT37" s="168">
        <v>8.82</v>
      </c>
      <c r="AU37" s="168">
        <v>8.5299999999999994</v>
      </c>
      <c r="AV37" s="168">
        <v>8.09</v>
      </c>
      <c r="AW37" s="168">
        <v>7.865253</v>
      </c>
      <c r="AX37" s="168">
        <v>7.9984999999999999</v>
      </c>
      <c r="AY37" s="258">
        <v>8.2394730000000003</v>
      </c>
      <c r="AZ37" s="258">
        <v>8.176876</v>
      </c>
      <c r="BA37" s="258">
        <v>7.8902669999999997</v>
      </c>
      <c r="BB37" s="258">
        <v>7.6979319999999998</v>
      </c>
      <c r="BC37" s="258">
        <v>7.6898669999999996</v>
      </c>
      <c r="BD37" s="258">
        <v>8.0441839999999996</v>
      </c>
      <c r="BE37" s="258">
        <v>8.2926909999999996</v>
      </c>
      <c r="BF37" s="258">
        <v>8.643891</v>
      </c>
      <c r="BG37" s="258">
        <v>8.5172080000000001</v>
      </c>
      <c r="BH37" s="258">
        <v>8.1743790000000001</v>
      </c>
      <c r="BI37" s="258">
        <v>7.9795740000000004</v>
      </c>
      <c r="BJ37" s="258">
        <v>8.3388720000000003</v>
      </c>
      <c r="BK37" s="258">
        <v>8.5363989999999994</v>
      </c>
      <c r="BL37" s="258">
        <v>8.3306749999999994</v>
      </c>
      <c r="BM37" s="258">
        <v>8.0200270000000007</v>
      </c>
      <c r="BN37" s="258">
        <v>7.6106930000000004</v>
      </c>
      <c r="BO37" s="258">
        <v>7.824452</v>
      </c>
      <c r="BP37" s="258">
        <v>8.2427840000000003</v>
      </c>
      <c r="BQ37" s="258">
        <v>8.4823869999999992</v>
      </c>
      <c r="BR37" s="258">
        <v>8.8457640000000008</v>
      </c>
      <c r="BS37" s="258">
        <v>8.7046039999999998</v>
      </c>
      <c r="BT37" s="258">
        <v>8.316497</v>
      </c>
      <c r="BU37" s="258">
        <v>8.1159979999999994</v>
      </c>
      <c r="BV37" s="258">
        <v>8.4880230000000001</v>
      </c>
    </row>
    <row r="38" spans="1:74" ht="11.15" customHeight="1" x14ac:dyDescent="0.25">
      <c r="A38" s="91"/>
      <c r="B38" s="93" t="s">
        <v>236</v>
      </c>
      <c r="C38" s="363"/>
      <c r="D38" s="363"/>
      <c r="E38" s="363"/>
      <c r="F38" s="363"/>
      <c r="G38" s="363"/>
      <c r="H38" s="363"/>
      <c r="I38" s="363"/>
      <c r="J38" s="363"/>
      <c r="K38" s="363"/>
      <c r="L38" s="363"/>
      <c r="M38" s="363"/>
      <c r="N38" s="363"/>
      <c r="O38" s="363"/>
      <c r="P38" s="363"/>
      <c r="Q38" s="363"/>
      <c r="R38" s="363"/>
      <c r="S38" s="363"/>
      <c r="T38" s="363"/>
      <c r="U38" s="363"/>
      <c r="V38" s="363"/>
      <c r="W38" s="363"/>
      <c r="X38" s="363"/>
      <c r="Y38" s="363"/>
      <c r="Z38" s="363"/>
      <c r="AA38" s="363"/>
      <c r="AB38" s="363"/>
      <c r="AC38" s="363"/>
      <c r="AD38" s="363"/>
      <c r="AE38" s="363"/>
      <c r="AF38" s="363"/>
      <c r="AG38" s="363"/>
      <c r="AH38" s="363"/>
      <c r="AI38" s="363"/>
      <c r="AJ38" s="363"/>
      <c r="AK38" s="363"/>
      <c r="AL38" s="363"/>
      <c r="AM38" s="363"/>
      <c r="AN38" s="363"/>
      <c r="AO38" s="363"/>
      <c r="AP38" s="363"/>
      <c r="AQ38" s="363"/>
      <c r="AR38" s="363"/>
      <c r="AS38" s="363"/>
      <c r="AT38" s="363"/>
      <c r="AU38" s="363"/>
      <c r="AV38" s="363"/>
      <c r="AW38" s="363"/>
      <c r="AX38" s="363"/>
      <c r="AY38" s="364"/>
      <c r="AZ38" s="364"/>
      <c r="BA38" s="364"/>
      <c r="BB38" s="364"/>
      <c r="BC38" s="364"/>
      <c r="BD38" s="364"/>
      <c r="BE38" s="364"/>
      <c r="BF38" s="364"/>
      <c r="BG38" s="364"/>
      <c r="BH38" s="364"/>
      <c r="BI38" s="364"/>
      <c r="BJ38" s="364"/>
      <c r="BK38" s="364"/>
      <c r="BL38" s="364"/>
      <c r="BM38" s="364"/>
      <c r="BN38" s="364"/>
      <c r="BO38" s="364"/>
      <c r="BP38" s="364"/>
      <c r="BQ38" s="364"/>
      <c r="BR38" s="364"/>
      <c r="BS38" s="364"/>
      <c r="BT38" s="364"/>
      <c r="BU38" s="364"/>
      <c r="BV38" s="364"/>
    </row>
    <row r="39" spans="1:74" ht="11.15" customHeight="1" x14ac:dyDescent="0.25">
      <c r="A39" s="209" t="s">
        <v>180</v>
      </c>
      <c r="B39" s="159" t="s">
        <v>413</v>
      </c>
      <c r="C39" s="168">
        <v>18.151293880000001</v>
      </c>
      <c r="D39" s="168">
        <v>18.235879573999998</v>
      </c>
      <c r="E39" s="168">
        <v>17.847663726</v>
      </c>
      <c r="F39" s="168">
        <v>18.227605297</v>
      </c>
      <c r="G39" s="168">
        <v>17.659461226000001</v>
      </c>
      <c r="H39" s="168">
        <v>17.217496116</v>
      </c>
      <c r="I39" s="168">
        <v>17.778044477000002</v>
      </c>
      <c r="J39" s="168">
        <v>18.064607379000002</v>
      </c>
      <c r="K39" s="168">
        <v>17.600412343999999</v>
      </c>
      <c r="L39" s="168">
        <v>17.281480264999999</v>
      </c>
      <c r="M39" s="168">
        <v>17.295956379</v>
      </c>
      <c r="N39" s="168">
        <v>17.335335887999999</v>
      </c>
      <c r="O39" s="168">
        <v>17.776443324999999</v>
      </c>
      <c r="P39" s="168">
        <v>18.32975781</v>
      </c>
      <c r="Q39" s="168">
        <v>18.040709936999999</v>
      </c>
      <c r="R39" s="168">
        <v>17.678583259</v>
      </c>
      <c r="S39" s="168">
        <v>17.227672969</v>
      </c>
      <c r="T39" s="168">
        <v>17.522131705</v>
      </c>
      <c r="U39" s="168">
        <v>18.29640874</v>
      </c>
      <c r="V39" s="168">
        <v>17.711812693999999</v>
      </c>
      <c r="W39" s="168">
        <v>18.664801260000001</v>
      </c>
      <c r="X39" s="168">
        <v>18.130062918</v>
      </c>
      <c r="Y39" s="168">
        <v>18.176181427</v>
      </c>
      <c r="Z39" s="168">
        <v>18.708586466</v>
      </c>
      <c r="AA39" s="168">
        <v>19.879212023000001</v>
      </c>
      <c r="AB39" s="168">
        <v>21.114924654999999</v>
      </c>
      <c r="AC39" s="168">
        <v>20.162206430000001</v>
      </c>
      <c r="AD39" s="168">
        <v>19.770786181999998</v>
      </c>
      <c r="AE39" s="168">
        <v>19.222794617000002</v>
      </c>
      <c r="AF39" s="168">
        <v>20.019500644000001</v>
      </c>
      <c r="AG39" s="168">
        <v>18.838870304</v>
      </c>
      <c r="AH39" s="168">
        <v>21.358700766999998</v>
      </c>
      <c r="AI39" s="168">
        <v>21.921009994999999</v>
      </c>
      <c r="AJ39" s="168">
        <v>20.443065480000001</v>
      </c>
      <c r="AK39" s="168">
        <v>20.768187142999999</v>
      </c>
      <c r="AL39" s="168">
        <v>22.105258916</v>
      </c>
      <c r="AM39" s="168">
        <v>24.185959624999999</v>
      </c>
      <c r="AN39" s="168">
        <v>24.812719068</v>
      </c>
      <c r="AO39" s="168">
        <v>24.193801892</v>
      </c>
      <c r="AP39" s="168">
        <v>23.373971303000001</v>
      </c>
      <c r="AQ39" s="168">
        <v>21.864175500999998</v>
      </c>
      <c r="AR39" s="168">
        <v>21.600673280999999</v>
      </c>
      <c r="AS39" s="168">
        <v>21.913986225999999</v>
      </c>
      <c r="AT39" s="168">
        <v>22.178231301</v>
      </c>
      <c r="AU39" s="168">
        <v>21.95</v>
      </c>
      <c r="AV39" s="168">
        <v>22.04</v>
      </c>
      <c r="AW39" s="168">
        <v>21.710740000000001</v>
      </c>
      <c r="AX39" s="168">
        <v>22.567299999999999</v>
      </c>
      <c r="AY39" s="258">
        <v>24.247859999999999</v>
      </c>
      <c r="AZ39" s="258">
        <v>24.51135</v>
      </c>
      <c r="BA39" s="258">
        <v>23.584019999999999</v>
      </c>
      <c r="BB39" s="258">
        <v>22.658359999999998</v>
      </c>
      <c r="BC39" s="258">
        <v>21.095800000000001</v>
      </c>
      <c r="BD39" s="258">
        <v>20.79617</v>
      </c>
      <c r="BE39" s="258">
        <v>21.183689999999999</v>
      </c>
      <c r="BF39" s="258">
        <v>21.50573</v>
      </c>
      <c r="BG39" s="258">
        <v>21.559899999999999</v>
      </c>
      <c r="BH39" s="258">
        <v>21.794029999999999</v>
      </c>
      <c r="BI39" s="258">
        <v>21.716429999999999</v>
      </c>
      <c r="BJ39" s="258">
        <v>22.81963</v>
      </c>
      <c r="BK39" s="258">
        <v>24.827750000000002</v>
      </c>
      <c r="BL39" s="258">
        <v>25.389299999999999</v>
      </c>
      <c r="BM39" s="258">
        <v>24.727029999999999</v>
      </c>
      <c r="BN39" s="258">
        <v>23.979379999999999</v>
      </c>
      <c r="BO39" s="258">
        <v>22.50207</v>
      </c>
      <c r="BP39" s="258">
        <v>22.346309999999999</v>
      </c>
      <c r="BQ39" s="258">
        <v>22.853290000000001</v>
      </c>
      <c r="BR39" s="258">
        <v>23.242660000000001</v>
      </c>
      <c r="BS39" s="258">
        <v>23.291720000000002</v>
      </c>
      <c r="BT39" s="258">
        <v>23.506460000000001</v>
      </c>
      <c r="BU39" s="258">
        <v>23.379390000000001</v>
      </c>
      <c r="BV39" s="258">
        <v>24.455670000000001</v>
      </c>
    </row>
    <row r="40" spans="1:74" ht="11.15" customHeight="1" x14ac:dyDescent="0.25">
      <c r="A40" s="209" t="s">
        <v>181</v>
      </c>
      <c r="B40" s="148" t="s">
        <v>443</v>
      </c>
      <c r="C40" s="168">
        <v>11.998824128000001</v>
      </c>
      <c r="D40" s="168">
        <v>11.941091981</v>
      </c>
      <c r="E40" s="168">
        <v>11.943497695</v>
      </c>
      <c r="F40" s="168">
        <v>12.062476918</v>
      </c>
      <c r="G40" s="168">
        <v>12.431506477999999</v>
      </c>
      <c r="H40" s="168">
        <v>13.083899672999999</v>
      </c>
      <c r="I40" s="168">
        <v>13.341087238</v>
      </c>
      <c r="J40" s="168">
        <v>13.178905598</v>
      </c>
      <c r="K40" s="168">
        <v>13.088005725</v>
      </c>
      <c r="L40" s="168">
        <v>12.556513152000001</v>
      </c>
      <c r="M40" s="168">
        <v>12.381100903</v>
      </c>
      <c r="N40" s="168">
        <v>12.287772523999999</v>
      </c>
      <c r="O40" s="168">
        <v>12.432120586</v>
      </c>
      <c r="P40" s="168">
        <v>12.741433477999999</v>
      </c>
      <c r="Q40" s="168">
        <v>12.457346444000001</v>
      </c>
      <c r="R40" s="168">
        <v>12.266248034</v>
      </c>
      <c r="S40" s="168">
        <v>12.754375878999999</v>
      </c>
      <c r="T40" s="168">
        <v>13.642961256</v>
      </c>
      <c r="U40" s="168">
        <v>13.899615572</v>
      </c>
      <c r="V40" s="168">
        <v>13.980900413000001</v>
      </c>
      <c r="W40" s="168">
        <v>13.944542489</v>
      </c>
      <c r="X40" s="168">
        <v>13.55286452</v>
      </c>
      <c r="Y40" s="168">
        <v>13.274581189999999</v>
      </c>
      <c r="Z40" s="168">
        <v>13.197308083999999</v>
      </c>
      <c r="AA40" s="168">
        <v>13.910905487000001</v>
      </c>
      <c r="AB40" s="168">
        <v>14.266040429</v>
      </c>
      <c r="AC40" s="168">
        <v>13.908084626999999</v>
      </c>
      <c r="AD40" s="168">
        <v>13.830237223999999</v>
      </c>
      <c r="AE40" s="168">
        <v>14.342365702</v>
      </c>
      <c r="AF40" s="168">
        <v>15.487675686999999</v>
      </c>
      <c r="AG40" s="168">
        <v>15.932835448000001</v>
      </c>
      <c r="AH40" s="168">
        <v>16.063773247</v>
      </c>
      <c r="AI40" s="168">
        <v>16.267929233</v>
      </c>
      <c r="AJ40" s="168">
        <v>15.178250229</v>
      </c>
      <c r="AK40" s="168">
        <v>14.944820695000001</v>
      </c>
      <c r="AL40" s="168">
        <v>15.439452299999999</v>
      </c>
      <c r="AM40" s="168">
        <v>15.830426026</v>
      </c>
      <c r="AN40" s="168">
        <v>15.430105319000001</v>
      </c>
      <c r="AO40" s="168">
        <v>14.878029545</v>
      </c>
      <c r="AP40" s="168">
        <v>14.309440149</v>
      </c>
      <c r="AQ40" s="168">
        <v>14.430477802</v>
      </c>
      <c r="AR40" s="168">
        <v>15.454439303999999</v>
      </c>
      <c r="AS40" s="168">
        <v>16.242147524</v>
      </c>
      <c r="AT40" s="168">
        <v>16.068054949</v>
      </c>
      <c r="AU40" s="168">
        <v>16.18</v>
      </c>
      <c r="AV40" s="168">
        <v>15.36</v>
      </c>
      <c r="AW40" s="168">
        <v>14.85036</v>
      </c>
      <c r="AX40" s="168">
        <v>14.991339999999999</v>
      </c>
      <c r="AY40" s="258">
        <v>15.48846</v>
      </c>
      <c r="AZ40" s="258">
        <v>15.15874</v>
      </c>
      <c r="BA40" s="258">
        <v>14.72457</v>
      </c>
      <c r="BB40" s="258">
        <v>14.25375</v>
      </c>
      <c r="BC40" s="258">
        <v>14.47326</v>
      </c>
      <c r="BD40" s="258">
        <v>15.697369999999999</v>
      </c>
      <c r="BE40" s="258">
        <v>16.594899999999999</v>
      </c>
      <c r="BF40" s="258">
        <v>16.651890000000002</v>
      </c>
      <c r="BG40" s="258">
        <v>16.677240000000001</v>
      </c>
      <c r="BH40" s="258">
        <v>15.792439999999999</v>
      </c>
      <c r="BI40" s="258">
        <v>15.19176</v>
      </c>
      <c r="BJ40" s="258">
        <v>15.449210000000001</v>
      </c>
      <c r="BK40" s="258">
        <v>15.98991</v>
      </c>
      <c r="BL40" s="258">
        <v>15.600479999999999</v>
      </c>
      <c r="BM40" s="258">
        <v>15.07892</v>
      </c>
      <c r="BN40" s="258">
        <v>14.541679999999999</v>
      </c>
      <c r="BO40" s="258">
        <v>14.76092</v>
      </c>
      <c r="BP40" s="258">
        <v>16.020610000000001</v>
      </c>
      <c r="BQ40" s="258">
        <v>16.939810000000001</v>
      </c>
      <c r="BR40" s="258">
        <v>16.886479999999999</v>
      </c>
      <c r="BS40" s="258">
        <v>16.941189999999999</v>
      </c>
      <c r="BT40" s="258">
        <v>15.99863</v>
      </c>
      <c r="BU40" s="258">
        <v>15.35694</v>
      </c>
      <c r="BV40" s="258">
        <v>15.57652</v>
      </c>
    </row>
    <row r="41" spans="1:74" ht="11.15" customHeight="1" x14ac:dyDescent="0.25">
      <c r="A41" s="209" t="s">
        <v>182</v>
      </c>
      <c r="B41" s="159" t="s">
        <v>414</v>
      </c>
      <c r="C41" s="168">
        <v>9.9737473689999998</v>
      </c>
      <c r="D41" s="168">
        <v>9.9371537633999996</v>
      </c>
      <c r="E41" s="168">
        <v>9.9400268509000007</v>
      </c>
      <c r="F41" s="168">
        <v>10.394726446</v>
      </c>
      <c r="G41" s="168">
        <v>10.44491921</v>
      </c>
      <c r="H41" s="168">
        <v>10.603651782</v>
      </c>
      <c r="I41" s="168">
        <v>10.529563536</v>
      </c>
      <c r="J41" s="168">
        <v>10.357260096999999</v>
      </c>
      <c r="K41" s="168">
        <v>10.291185819000001</v>
      </c>
      <c r="L41" s="168">
        <v>10.281987669999999</v>
      </c>
      <c r="M41" s="168">
        <v>10.255142497</v>
      </c>
      <c r="N41" s="168">
        <v>10.274998577</v>
      </c>
      <c r="O41" s="168">
        <v>10.143850759999999</v>
      </c>
      <c r="P41" s="168">
        <v>10.47656205</v>
      </c>
      <c r="Q41" s="168">
        <v>10.413395342999999</v>
      </c>
      <c r="R41" s="168">
        <v>10.368309731</v>
      </c>
      <c r="S41" s="168">
        <v>10.509110948</v>
      </c>
      <c r="T41" s="168">
        <v>10.848228288</v>
      </c>
      <c r="U41" s="168">
        <v>10.857105824</v>
      </c>
      <c r="V41" s="168">
        <v>10.961540009</v>
      </c>
      <c r="W41" s="168">
        <v>10.795474269</v>
      </c>
      <c r="X41" s="168">
        <v>10.920596266</v>
      </c>
      <c r="Y41" s="168">
        <v>11.067099268</v>
      </c>
      <c r="Z41" s="168">
        <v>10.837100145000001</v>
      </c>
      <c r="AA41" s="168">
        <v>10.861779261000001</v>
      </c>
      <c r="AB41" s="168">
        <v>11.088717898000001</v>
      </c>
      <c r="AC41" s="168">
        <v>10.960333473</v>
      </c>
      <c r="AD41" s="168">
        <v>11.204316451</v>
      </c>
      <c r="AE41" s="168">
        <v>11.638140375000001</v>
      </c>
      <c r="AF41" s="168">
        <v>12.234335056000001</v>
      </c>
      <c r="AG41" s="168">
        <v>12.462186765</v>
      </c>
      <c r="AH41" s="168">
        <v>12.51408969</v>
      </c>
      <c r="AI41" s="168">
        <v>12.165242206</v>
      </c>
      <c r="AJ41" s="168">
        <v>12.001473395</v>
      </c>
      <c r="AK41" s="168">
        <v>11.854456364000001</v>
      </c>
      <c r="AL41" s="168">
        <v>11.984970393999999</v>
      </c>
      <c r="AM41" s="168">
        <v>12.219655254999999</v>
      </c>
      <c r="AN41" s="168">
        <v>12.269233507999999</v>
      </c>
      <c r="AO41" s="168">
        <v>12.118910689</v>
      </c>
      <c r="AP41" s="168">
        <v>11.891629282</v>
      </c>
      <c r="AQ41" s="168">
        <v>11.962482011000001</v>
      </c>
      <c r="AR41" s="168">
        <v>12.043829990000001</v>
      </c>
      <c r="AS41" s="168">
        <v>12.21560105</v>
      </c>
      <c r="AT41" s="168">
        <v>12.109309753</v>
      </c>
      <c r="AU41" s="168">
        <v>11.89</v>
      </c>
      <c r="AV41" s="168">
        <v>11.86</v>
      </c>
      <c r="AW41" s="168">
        <v>11.527430000000001</v>
      </c>
      <c r="AX41" s="168">
        <v>11.39312</v>
      </c>
      <c r="AY41" s="258">
        <v>11.76604</v>
      </c>
      <c r="AZ41" s="258">
        <v>11.88265</v>
      </c>
      <c r="BA41" s="258">
        <v>11.758850000000001</v>
      </c>
      <c r="BB41" s="258">
        <v>11.595409999999999</v>
      </c>
      <c r="BC41" s="258">
        <v>11.73113</v>
      </c>
      <c r="BD41" s="258">
        <v>11.919930000000001</v>
      </c>
      <c r="BE41" s="258">
        <v>12.10669</v>
      </c>
      <c r="BF41" s="258">
        <v>12.139659999999999</v>
      </c>
      <c r="BG41" s="258">
        <v>11.931290000000001</v>
      </c>
      <c r="BH41" s="258">
        <v>11.9002</v>
      </c>
      <c r="BI41" s="258">
        <v>11.62678</v>
      </c>
      <c r="BJ41" s="258">
        <v>11.6271</v>
      </c>
      <c r="BK41" s="258">
        <v>12.0275</v>
      </c>
      <c r="BL41" s="258">
        <v>12.11199</v>
      </c>
      <c r="BM41" s="258">
        <v>12.018829999999999</v>
      </c>
      <c r="BN41" s="258">
        <v>11.85722</v>
      </c>
      <c r="BO41" s="258">
        <v>12.0364</v>
      </c>
      <c r="BP41" s="258">
        <v>12.26538</v>
      </c>
      <c r="BQ41" s="258">
        <v>12.48061</v>
      </c>
      <c r="BR41" s="258">
        <v>12.513210000000001</v>
      </c>
      <c r="BS41" s="258">
        <v>12.31522</v>
      </c>
      <c r="BT41" s="258">
        <v>12.264950000000001</v>
      </c>
      <c r="BU41" s="258">
        <v>11.98588</v>
      </c>
      <c r="BV41" s="258">
        <v>11.985620000000001</v>
      </c>
    </row>
    <row r="42" spans="1:74" ht="11.15" customHeight="1" x14ac:dyDescent="0.25">
      <c r="A42" s="209" t="s">
        <v>183</v>
      </c>
      <c r="B42" s="159" t="s">
        <v>415</v>
      </c>
      <c r="C42" s="168">
        <v>8.9760171273000005</v>
      </c>
      <c r="D42" s="168">
        <v>9.0638984741000002</v>
      </c>
      <c r="E42" s="168">
        <v>9.2397012995000001</v>
      </c>
      <c r="F42" s="168">
        <v>9.4101001378000007</v>
      </c>
      <c r="G42" s="168">
        <v>10.034203178</v>
      </c>
      <c r="H42" s="168">
        <v>10.611095621</v>
      </c>
      <c r="I42" s="168">
        <v>10.799472160000001</v>
      </c>
      <c r="J42" s="168">
        <v>10.618192684</v>
      </c>
      <c r="K42" s="168">
        <v>9.9738065749999993</v>
      </c>
      <c r="L42" s="168">
        <v>9.2968527483999992</v>
      </c>
      <c r="M42" s="168">
        <v>9.0428865331000008</v>
      </c>
      <c r="N42" s="168">
        <v>8.8859715579999996</v>
      </c>
      <c r="O42" s="168">
        <v>8.8449262799999993</v>
      </c>
      <c r="P42" s="168">
        <v>9.4070852485999996</v>
      </c>
      <c r="Q42" s="168">
        <v>9.1603786829999994</v>
      </c>
      <c r="R42" s="168">
        <v>9.4342151620999992</v>
      </c>
      <c r="S42" s="168">
        <v>9.6163198525000002</v>
      </c>
      <c r="T42" s="168">
        <v>10.905063438000001</v>
      </c>
      <c r="U42" s="168">
        <v>10.936480811999999</v>
      </c>
      <c r="V42" s="168">
        <v>10.885321586</v>
      </c>
      <c r="W42" s="168">
        <v>10.675511650000001</v>
      </c>
      <c r="X42" s="168">
        <v>9.6168408503999991</v>
      </c>
      <c r="Y42" s="168">
        <v>9.5269431651000005</v>
      </c>
      <c r="Z42" s="168">
        <v>9.3308164474000002</v>
      </c>
      <c r="AA42" s="168">
        <v>9.3240554080999996</v>
      </c>
      <c r="AB42" s="168">
        <v>9.4145579657000003</v>
      </c>
      <c r="AC42" s="168">
        <v>9.5175058385</v>
      </c>
      <c r="AD42" s="168">
        <v>9.7265689699000006</v>
      </c>
      <c r="AE42" s="168">
        <v>10.206677862999999</v>
      </c>
      <c r="AF42" s="168">
        <v>11.494179583999999</v>
      </c>
      <c r="AG42" s="168">
        <v>11.729689725</v>
      </c>
      <c r="AH42" s="168">
        <v>11.717900787</v>
      </c>
      <c r="AI42" s="168">
        <v>11.147621233000001</v>
      </c>
      <c r="AJ42" s="168">
        <v>10.166011578000001</v>
      </c>
      <c r="AK42" s="168">
        <v>9.9465559630999998</v>
      </c>
      <c r="AL42" s="168">
        <v>9.7077150344999996</v>
      </c>
      <c r="AM42" s="168">
        <v>9.7428218659999999</v>
      </c>
      <c r="AN42" s="168">
        <v>10.01360393</v>
      </c>
      <c r="AO42" s="168">
        <v>9.9438772241999995</v>
      </c>
      <c r="AP42" s="168">
        <v>9.9797560104999992</v>
      </c>
      <c r="AQ42" s="168">
        <v>10.257342838</v>
      </c>
      <c r="AR42" s="168">
        <v>11.440772102</v>
      </c>
      <c r="AS42" s="168">
        <v>11.590009311999999</v>
      </c>
      <c r="AT42" s="168">
        <v>11.569273470000001</v>
      </c>
      <c r="AU42" s="168">
        <v>11.21</v>
      </c>
      <c r="AV42" s="168">
        <v>10.09</v>
      </c>
      <c r="AW42" s="168">
        <v>9.6910600000000002</v>
      </c>
      <c r="AX42" s="168">
        <v>9.3545639999999999</v>
      </c>
      <c r="AY42" s="258">
        <v>9.5125840000000004</v>
      </c>
      <c r="AZ42" s="258">
        <v>9.8626930000000002</v>
      </c>
      <c r="BA42" s="258">
        <v>9.8734140000000004</v>
      </c>
      <c r="BB42" s="258">
        <v>9.9586860000000001</v>
      </c>
      <c r="BC42" s="258">
        <v>10.27136</v>
      </c>
      <c r="BD42" s="258">
        <v>11.48879</v>
      </c>
      <c r="BE42" s="258">
        <v>11.62181</v>
      </c>
      <c r="BF42" s="258">
        <v>11.62162</v>
      </c>
      <c r="BG42" s="258">
        <v>11.24925</v>
      </c>
      <c r="BH42" s="258">
        <v>10.100759999999999</v>
      </c>
      <c r="BI42" s="258">
        <v>9.7301859999999998</v>
      </c>
      <c r="BJ42" s="258">
        <v>9.4226749999999999</v>
      </c>
      <c r="BK42" s="258">
        <v>9.5833019999999998</v>
      </c>
      <c r="BL42" s="258">
        <v>9.9267310000000002</v>
      </c>
      <c r="BM42" s="258">
        <v>9.9685260000000007</v>
      </c>
      <c r="BN42" s="258">
        <v>10.09592</v>
      </c>
      <c r="BO42" s="258">
        <v>10.452170000000001</v>
      </c>
      <c r="BP42" s="258">
        <v>11.708909999999999</v>
      </c>
      <c r="BQ42" s="258">
        <v>11.840310000000001</v>
      </c>
      <c r="BR42" s="258">
        <v>11.828250000000001</v>
      </c>
      <c r="BS42" s="258">
        <v>11.456939999999999</v>
      </c>
      <c r="BT42" s="258">
        <v>10.268980000000001</v>
      </c>
      <c r="BU42" s="258">
        <v>9.8650090000000006</v>
      </c>
      <c r="BV42" s="258">
        <v>9.5559390000000004</v>
      </c>
    </row>
    <row r="43" spans="1:74" ht="11.15" customHeight="1" x14ac:dyDescent="0.25">
      <c r="A43" s="209" t="s">
        <v>184</v>
      </c>
      <c r="B43" s="159" t="s">
        <v>416</v>
      </c>
      <c r="C43" s="168">
        <v>9.6679691789</v>
      </c>
      <c r="D43" s="168">
        <v>9.7919136199000008</v>
      </c>
      <c r="E43" s="168">
        <v>9.7325726427999992</v>
      </c>
      <c r="F43" s="168">
        <v>9.9117437052999993</v>
      </c>
      <c r="G43" s="168">
        <v>9.2932570579</v>
      </c>
      <c r="H43" s="168">
        <v>10.005103653000001</v>
      </c>
      <c r="I43" s="168">
        <v>10.075236072999999</v>
      </c>
      <c r="J43" s="168">
        <v>10.074701875000001</v>
      </c>
      <c r="K43" s="168">
        <v>10.093977214000001</v>
      </c>
      <c r="L43" s="168">
        <v>9.7907542500000009</v>
      </c>
      <c r="M43" s="168">
        <v>9.6353303122000007</v>
      </c>
      <c r="N43" s="168">
        <v>9.8213343988999995</v>
      </c>
      <c r="O43" s="168">
        <v>9.5429613343999993</v>
      </c>
      <c r="P43" s="168">
        <v>10.011575271</v>
      </c>
      <c r="Q43" s="168">
        <v>9.8391448074000003</v>
      </c>
      <c r="R43" s="168">
        <v>9.6064852755000008</v>
      </c>
      <c r="S43" s="168">
        <v>9.8816992311000007</v>
      </c>
      <c r="T43" s="168">
        <v>10.161424759000001</v>
      </c>
      <c r="U43" s="168">
        <v>10.294443143000001</v>
      </c>
      <c r="V43" s="168">
        <v>10.375150103999999</v>
      </c>
      <c r="W43" s="168">
        <v>10.483623158</v>
      </c>
      <c r="X43" s="168">
        <v>10.378677060999999</v>
      </c>
      <c r="Y43" s="168">
        <v>10.356187099</v>
      </c>
      <c r="Z43" s="168">
        <v>10.31605444</v>
      </c>
      <c r="AA43" s="168">
        <v>10.409819901000001</v>
      </c>
      <c r="AB43" s="168">
        <v>10.699344501000001</v>
      </c>
      <c r="AC43" s="168">
        <v>10.771639569</v>
      </c>
      <c r="AD43" s="168">
        <v>10.811214001</v>
      </c>
      <c r="AE43" s="168">
        <v>11.284531469999999</v>
      </c>
      <c r="AF43" s="168">
        <v>11.894202786999999</v>
      </c>
      <c r="AG43" s="168">
        <v>12.126029685000001</v>
      </c>
      <c r="AH43" s="168">
        <v>12.303656563000001</v>
      </c>
      <c r="AI43" s="168">
        <v>12.187765653</v>
      </c>
      <c r="AJ43" s="168">
        <v>11.719076891</v>
      </c>
      <c r="AK43" s="168">
        <v>11.441392947000001</v>
      </c>
      <c r="AL43" s="168">
        <v>11.650211899</v>
      </c>
      <c r="AM43" s="168">
        <v>12.159834187</v>
      </c>
      <c r="AN43" s="168">
        <v>12.216016802</v>
      </c>
      <c r="AO43" s="168">
        <v>11.719932295</v>
      </c>
      <c r="AP43" s="168">
        <v>11.910801482</v>
      </c>
      <c r="AQ43" s="168">
        <v>11.737677564</v>
      </c>
      <c r="AR43" s="168">
        <v>12.054590167000001</v>
      </c>
      <c r="AS43" s="168">
        <v>12.149760184</v>
      </c>
      <c r="AT43" s="168">
        <v>12.159422461</v>
      </c>
      <c r="AU43" s="168">
        <v>12.31</v>
      </c>
      <c r="AV43" s="168">
        <v>12.06</v>
      </c>
      <c r="AW43" s="168">
        <v>11.30265</v>
      </c>
      <c r="AX43" s="168">
        <v>11.15028</v>
      </c>
      <c r="AY43" s="258">
        <v>11.59144</v>
      </c>
      <c r="AZ43" s="258">
        <v>11.649369999999999</v>
      </c>
      <c r="BA43" s="258">
        <v>11.13707</v>
      </c>
      <c r="BB43" s="258">
        <v>11.317170000000001</v>
      </c>
      <c r="BC43" s="258">
        <v>11.272460000000001</v>
      </c>
      <c r="BD43" s="258">
        <v>11.67483</v>
      </c>
      <c r="BE43" s="258">
        <v>11.786379999999999</v>
      </c>
      <c r="BF43" s="258">
        <v>11.859439999999999</v>
      </c>
      <c r="BG43" s="258">
        <v>12.09009</v>
      </c>
      <c r="BH43" s="258">
        <v>11.876379999999999</v>
      </c>
      <c r="BI43" s="258">
        <v>11.1524</v>
      </c>
      <c r="BJ43" s="258">
        <v>11.091100000000001</v>
      </c>
      <c r="BK43" s="258">
        <v>11.548019999999999</v>
      </c>
      <c r="BL43" s="258">
        <v>11.63505</v>
      </c>
      <c r="BM43" s="258">
        <v>11.19692</v>
      </c>
      <c r="BN43" s="258">
        <v>11.44356</v>
      </c>
      <c r="BO43" s="258">
        <v>11.45373</v>
      </c>
      <c r="BP43" s="258">
        <v>11.925520000000001</v>
      </c>
      <c r="BQ43" s="258">
        <v>12.102259999999999</v>
      </c>
      <c r="BR43" s="258">
        <v>12.18497</v>
      </c>
      <c r="BS43" s="258">
        <v>12.404669999999999</v>
      </c>
      <c r="BT43" s="258">
        <v>12.15428</v>
      </c>
      <c r="BU43" s="258">
        <v>11.40387</v>
      </c>
      <c r="BV43" s="258">
        <v>11.336180000000001</v>
      </c>
    </row>
    <row r="44" spans="1:74" ht="11.15" customHeight="1" x14ac:dyDescent="0.25">
      <c r="A44" s="209" t="s">
        <v>185</v>
      </c>
      <c r="B44" s="159" t="s">
        <v>417</v>
      </c>
      <c r="C44" s="168">
        <v>9.2855445152999998</v>
      </c>
      <c r="D44" s="168">
        <v>9.1794590982000006</v>
      </c>
      <c r="E44" s="168">
        <v>9.1491224299000002</v>
      </c>
      <c r="F44" s="168">
        <v>9.1974724250000008</v>
      </c>
      <c r="G44" s="168">
        <v>9.2800521980999999</v>
      </c>
      <c r="H44" s="168">
        <v>9.5169813238999996</v>
      </c>
      <c r="I44" s="168">
        <v>9.5492360419000004</v>
      </c>
      <c r="J44" s="168">
        <v>9.4735658263999998</v>
      </c>
      <c r="K44" s="168">
        <v>9.4605195927000008</v>
      </c>
      <c r="L44" s="168">
        <v>9.2638047297000004</v>
      </c>
      <c r="M44" s="168">
        <v>9.3343055802000006</v>
      </c>
      <c r="N44" s="168">
        <v>9.0508807972999996</v>
      </c>
      <c r="O44" s="168">
        <v>9.2044567203999996</v>
      </c>
      <c r="P44" s="168">
        <v>9.5949716718999998</v>
      </c>
      <c r="Q44" s="168">
        <v>9.3726458364000003</v>
      </c>
      <c r="R44" s="168">
        <v>9.5583602693999996</v>
      </c>
      <c r="S44" s="168">
        <v>9.4940991515000004</v>
      </c>
      <c r="T44" s="168">
        <v>9.8112944357000007</v>
      </c>
      <c r="U44" s="168">
        <v>9.9790640298</v>
      </c>
      <c r="V44" s="168">
        <v>10.005723528000001</v>
      </c>
      <c r="W44" s="168">
        <v>9.9588732876999995</v>
      </c>
      <c r="X44" s="168">
        <v>9.8192193107999994</v>
      </c>
      <c r="Y44" s="168">
        <v>10.032157196</v>
      </c>
      <c r="Z44" s="168">
        <v>9.2822886861999994</v>
      </c>
      <c r="AA44" s="168">
        <v>10.128482374000001</v>
      </c>
      <c r="AB44" s="168">
        <v>9.8900068690000005</v>
      </c>
      <c r="AC44" s="168">
        <v>9.8658995864999994</v>
      </c>
      <c r="AD44" s="168">
        <v>10.207222635999999</v>
      </c>
      <c r="AE44" s="168">
        <v>10.492430776000001</v>
      </c>
      <c r="AF44" s="168">
        <v>11.242432770000001</v>
      </c>
      <c r="AG44" s="168">
        <v>11.657583145</v>
      </c>
      <c r="AH44" s="168">
        <v>12.163742979</v>
      </c>
      <c r="AI44" s="168">
        <v>11.620061375000001</v>
      </c>
      <c r="AJ44" s="168">
        <v>11.062469719999999</v>
      </c>
      <c r="AK44" s="168">
        <v>11.221448904000001</v>
      </c>
      <c r="AL44" s="168">
        <v>10.875749439</v>
      </c>
      <c r="AM44" s="168">
        <v>11.090973929</v>
      </c>
      <c r="AN44" s="168">
        <v>11.332645983999999</v>
      </c>
      <c r="AO44" s="168">
        <v>10.679542047</v>
      </c>
      <c r="AP44" s="168">
        <v>10.383819711999999</v>
      </c>
      <c r="AQ44" s="168">
        <v>10.603335387</v>
      </c>
      <c r="AR44" s="168">
        <v>10.955192030999999</v>
      </c>
      <c r="AS44" s="168">
        <v>11.103161117000001</v>
      </c>
      <c r="AT44" s="168">
        <v>10.986103991</v>
      </c>
      <c r="AU44" s="168">
        <v>10.9</v>
      </c>
      <c r="AV44" s="168">
        <v>10.8</v>
      </c>
      <c r="AW44" s="168">
        <v>10.95237</v>
      </c>
      <c r="AX44" s="168">
        <v>10.563969999999999</v>
      </c>
      <c r="AY44" s="258">
        <v>10.978059999999999</v>
      </c>
      <c r="AZ44" s="258">
        <v>11.37251</v>
      </c>
      <c r="BA44" s="258">
        <v>10.83653</v>
      </c>
      <c r="BB44" s="258">
        <v>10.60791</v>
      </c>
      <c r="BC44" s="258">
        <v>10.87487</v>
      </c>
      <c r="BD44" s="258">
        <v>11.22791</v>
      </c>
      <c r="BE44" s="258">
        <v>11.33902</v>
      </c>
      <c r="BF44" s="258">
        <v>11.25215</v>
      </c>
      <c r="BG44" s="258">
        <v>11.186640000000001</v>
      </c>
      <c r="BH44" s="258">
        <v>11.05298</v>
      </c>
      <c r="BI44" s="258">
        <v>11.21956</v>
      </c>
      <c r="BJ44" s="258">
        <v>10.898250000000001</v>
      </c>
      <c r="BK44" s="258">
        <v>11.310600000000001</v>
      </c>
      <c r="BL44" s="258">
        <v>11.696899999999999</v>
      </c>
      <c r="BM44" s="258">
        <v>11.13402</v>
      </c>
      <c r="BN44" s="258">
        <v>10.84802</v>
      </c>
      <c r="BO44" s="258">
        <v>11.1212</v>
      </c>
      <c r="BP44" s="258">
        <v>11.515829999999999</v>
      </c>
      <c r="BQ44" s="258">
        <v>11.64376</v>
      </c>
      <c r="BR44" s="258">
        <v>11.56434</v>
      </c>
      <c r="BS44" s="258">
        <v>11.49259</v>
      </c>
      <c r="BT44" s="258">
        <v>11.32296</v>
      </c>
      <c r="BU44" s="258">
        <v>11.47007</v>
      </c>
      <c r="BV44" s="258">
        <v>11.121700000000001</v>
      </c>
    </row>
    <row r="45" spans="1:74" ht="11.15" customHeight="1" x14ac:dyDescent="0.25">
      <c r="A45" s="209" t="s">
        <v>186</v>
      </c>
      <c r="B45" s="159" t="s">
        <v>418</v>
      </c>
      <c r="C45" s="168">
        <v>7.8467659756000003</v>
      </c>
      <c r="D45" s="168">
        <v>7.9934838592000004</v>
      </c>
      <c r="E45" s="168">
        <v>7.9048222523999998</v>
      </c>
      <c r="F45" s="168">
        <v>7.9492574305000003</v>
      </c>
      <c r="G45" s="168">
        <v>8.0873061345000004</v>
      </c>
      <c r="H45" s="168">
        <v>8.3841000936000007</v>
      </c>
      <c r="I45" s="168">
        <v>8.4712213503000005</v>
      </c>
      <c r="J45" s="168">
        <v>8.5251086039999997</v>
      </c>
      <c r="K45" s="168">
        <v>8.5179021139</v>
      </c>
      <c r="L45" s="168">
        <v>8.1230622444999998</v>
      </c>
      <c r="M45" s="168">
        <v>7.9787959294000004</v>
      </c>
      <c r="N45" s="168">
        <v>7.8921249232999999</v>
      </c>
      <c r="O45" s="168">
        <v>7.9747965323000001</v>
      </c>
      <c r="P45" s="168">
        <v>11.377812797000001</v>
      </c>
      <c r="Q45" s="168">
        <v>9.5433839758999994</v>
      </c>
      <c r="R45" s="168">
        <v>9.0495416732000002</v>
      </c>
      <c r="S45" s="168">
        <v>8.3869055685999996</v>
      </c>
      <c r="T45" s="168">
        <v>8.6808259187000001</v>
      </c>
      <c r="U45" s="168">
        <v>8.7618662362999995</v>
      </c>
      <c r="V45" s="168">
        <v>9.0998667106000006</v>
      </c>
      <c r="W45" s="168">
        <v>9.2222075914000001</v>
      </c>
      <c r="X45" s="168">
        <v>9.0345426518000007</v>
      </c>
      <c r="Y45" s="168">
        <v>8.8781372487999999</v>
      </c>
      <c r="Z45" s="168">
        <v>8.5886935824999995</v>
      </c>
      <c r="AA45" s="168">
        <v>8.8241660042000003</v>
      </c>
      <c r="AB45" s="168">
        <v>9.0415494206999991</v>
      </c>
      <c r="AC45" s="168">
        <v>9.0677029327999996</v>
      </c>
      <c r="AD45" s="168">
        <v>9.1765444768000002</v>
      </c>
      <c r="AE45" s="168">
        <v>10.025200195</v>
      </c>
      <c r="AF45" s="168">
        <v>10.558542013</v>
      </c>
      <c r="AG45" s="168">
        <v>11.275006228000001</v>
      </c>
      <c r="AH45" s="168">
        <v>11.188075763000001</v>
      </c>
      <c r="AI45" s="168">
        <v>11.023459390999999</v>
      </c>
      <c r="AJ45" s="168">
        <v>10.529316587</v>
      </c>
      <c r="AK45" s="168">
        <v>10.100845947</v>
      </c>
      <c r="AL45" s="168">
        <v>10.096820844</v>
      </c>
      <c r="AM45" s="168">
        <v>10.037155266999999</v>
      </c>
      <c r="AN45" s="168">
        <v>10.054309088</v>
      </c>
      <c r="AO45" s="168">
        <v>9.3186906149999995</v>
      </c>
      <c r="AP45" s="168">
        <v>8.7348055054000007</v>
      </c>
      <c r="AQ45" s="168">
        <v>9.1243542801000004</v>
      </c>
      <c r="AR45" s="168">
        <v>9.7484946864000008</v>
      </c>
      <c r="AS45" s="168">
        <v>10.041533789000001</v>
      </c>
      <c r="AT45" s="168">
        <v>10.762046992</v>
      </c>
      <c r="AU45" s="168">
        <v>10.64</v>
      </c>
      <c r="AV45" s="168">
        <v>9.89</v>
      </c>
      <c r="AW45" s="168">
        <v>9.4677589999999991</v>
      </c>
      <c r="AX45" s="168">
        <v>9.4543700000000008</v>
      </c>
      <c r="AY45" s="258">
        <v>9.7073459999999994</v>
      </c>
      <c r="AZ45" s="258">
        <v>9.8422909999999995</v>
      </c>
      <c r="BA45" s="258">
        <v>9.1521209999999993</v>
      </c>
      <c r="BB45" s="258">
        <v>8.9163040000000002</v>
      </c>
      <c r="BC45" s="258">
        <v>9.0975149999999996</v>
      </c>
      <c r="BD45" s="258">
        <v>9.6362509999999997</v>
      </c>
      <c r="BE45" s="258">
        <v>10.09211</v>
      </c>
      <c r="BF45" s="258">
        <v>10.58432</v>
      </c>
      <c r="BG45" s="258">
        <v>10.66844</v>
      </c>
      <c r="BH45" s="258">
        <v>10.18511</v>
      </c>
      <c r="BI45" s="258">
        <v>9.7172350000000005</v>
      </c>
      <c r="BJ45" s="258">
        <v>9.803903</v>
      </c>
      <c r="BK45" s="258">
        <v>9.9411170000000002</v>
      </c>
      <c r="BL45" s="258">
        <v>10.037459999999999</v>
      </c>
      <c r="BM45" s="258">
        <v>9.3734450000000002</v>
      </c>
      <c r="BN45" s="258">
        <v>8.8823989999999995</v>
      </c>
      <c r="BO45" s="258">
        <v>9.4792439999999996</v>
      </c>
      <c r="BP45" s="258">
        <v>10.047549999999999</v>
      </c>
      <c r="BQ45" s="258">
        <v>10.47953</v>
      </c>
      <c r="BR45" s="258">
        <v>10.958069999999999</v>
      </c>
      <c r="BS45" s="258">
        <v>10.97926</v>
      </c>
      <c r="BT45" s="258">
        <v>10.417809999999999</v>
      </c>
      <c r="BU45" s="258">
        <v>9.9187799999999999</v>
      </c>
      <c r="BV45" s="258">
        <v>10.017110000000001</v>
      </c>
    </row>
    <row r="46" spans="1:74" ht="11.15" customHeight="1" x14ac:dyDescent="0.25">
      <c r="A46" s="209" t="s">
        <v>187</v>
      </c>
      <c r="B46" s="159" t="s">
        <v>419</v>
      </c>
      <c r="C46" s="168">
        <v>8.7518389771000002</v>
      </c>
      <c r="D46" s="168">
        <v>8.7997615044999993</v>
      </c>
      <c r="E46" s="168">
        <v>8.7692576326000005</v>
      </c>
      <c r="F46" s="168">
        <v>9.0023418258000003</v>
      </c>
      <c r="G46" s="168">
        <v>9.4647547615000001</v>
      </c>
      <c r="H46" s="168">
        <v>9.9316442268999996</v>
      </c>
      <c r="I46" s="168">
        <v>10.101440029000001</v>
      </c>
      <c r="J46" s="168">
        <v>10.066548757</v>
      </c>
      <c r="K46" s="168">
        <v>9.9401290021000008</v>
      </c>
      <c r="L46" s="168">
        <v>9.2594995219000005</v>
      </c>
      <c r="M46" s="168">
        <v>8.9745514885999995</v>
      </c>
      <c r="N46" s="168">
        <v>8.9776761427</v>
      </c>
      <c r="O46" s="168">
        <v>8.9780638650999993</v>
      </c>
      <c r="P46" s="168">
        <v>9.2756048029000002</v>
      </c>
      <c r="Q46" s="168">
        <v>9.1293217665000004</v>
      </c>
      <c r="R46" s="168">
        <v>9.2058486218999995</v>
      </c>
      <c r="S46" s="168">
        <v>9.5185290274999996</v>
      </c>
      <c r="T46" s="168">
        <v>10.139329587000001</v>
      </c>
      <c r="U46" s="168">
        <v>10.344944759000001</v>
      </c>
      <c r="V46" s="168">
        <v>10.283764660999999</v>
      </c>
      <c r="W46" s="168">
        <v>10.232449710999999</v>
      </c>
      <c r="X46" s="168">
        <v>9.6881249080000007</v>
      </c>
      <c r="Y46" s="168">
        <v>9.4270788592999999</v>
      </c>
      <c r="Z46" s="168">
        <v>9.4723043978000003</v>
      </c>
      <c r="AA46" s="168">
        <v>9.5398988030999998</v>
      </c>
      <c r="AB46" s="168">
        <v>9.6372921356999992</v>
      </c>
      <c r="AC46" s="168">
        <v>9.5699073660000007</v>
      </c>
      <c r="AD46" s="168">
        <v>9.8464731290999996</v>
      </c>
      <c r="AE46" s="168">
        <v>10.097990934</v>
      </c>
      <c r="AF46" s="168">
        <v>10.798494211</v>
      </c>
      <c r="AG46" s="168">
        <v>11.138772912</v>
      </c>
      <c r="AH46" s="168">
        <v>11.233558218000001</v>
      </c>
      <c r="AI46" s="168">
        <v>11.299910892</v>
      </c>
      <c r="AJ46" s="168">
        <v>10.577960992</v>
      </c>
      <c r="AK46" s="168">
        <v>10.368800107</v>
      </c>
      <c r="AL46" s="168">
        <v>10.611269213</v>
      </c>
      <c r="AM46" s="168">
        <v>10.564819073000001</v>
      </c>
      <c r="AN46" s="168">
        <v>10.555820088999999</v>
      </c>
      <c r="AO46" s="168">
        <v>10.466749625</v>
      </c>
      <c r="AP46" s="168">
        <v>10.616354454</v>
      </c>
      <c r="AQ46" s="168">
        <v>10.857054663</v>
      </c>
      <c r="AR46" s="168">
        <v>11.498873945</v>
      </c>
      <c r="AS46" s="168">
        <v>11.871960934000001</v>
      </c>
      <c r="AT46" s="168">
        <v>11.800618587000001</v>
      </c>
      <c r="AU46" s="168">
        <v>11.66</v>
      </c>
      <c r="AV46" s="168">
        <v>10.83</v>
      </c>
      <c r="AW46" s="168">
        <v>10.512460000000001</v>
      </c>
      <c r="AX46" s="168">
        <v>10.54443</v>
      </c>
      <c r="AY46" s="258">
        <v>10.527150000000001</v>
      </c>
      <c r="AZ46" s="258">
        <v>10.49497</v>
      </c>
      <c r="BA46" s="258">
        <v>10.35852</v>
      </c>
      <c r="BB46" s="258">
        <v>10.45576</v>
      </c>
      <c r="BC46" s="258">
        <v>10.79702</v>
      </c>
      <c r="BD46" s="258">
        <v>11.465170000000001</v>
      </c>
      <c r="BE46" s="258">
        <v>11.638489999999999</v>
      </c>
      <c r="BF46" s="258">
        <v>11.530760000000001</v>
      </c>
      <c r="BG46" s="258">
        <v>11.53708</v>
      </c>
      <c r="BH46" s="258">
        <v>10.703709999999999</v>
      </c>
      <c r="BI46" s="258">
        <v>10.46175</v>
      </c>
      <c r="BJ46" s="258">
        <v>10.58046</v>
      </c>
      <c r="BK46" s="258">
        <v>10.559430000000001</v>
      </c>
      <c r="BL46" s="258">
        <v>10.55593</v>
      </c>
      <c r="BM46" s="258">
        <v>10.446870000000001</v>
      </c>
      <c r="BN46" s="258">
        <v>10.52054</v>
      </c>
      <c r="BO46" s="258">
        <v>10.92212</v>
      </c>
      <c r="BP46" s="258">
        <v>11.653119999999999</v>
      </c>
      <c r="BQ46" s="258">
        <v>11.795640000000001</v>
      </c>
      <c r="BR46" s="258">
        <v>11.79696</v>
      </c>
      <c r="BS46" s="258">
        <v>11.74614</v>
      </c>
      <c r="BT46" s="258">
        <v>10.871790000000001</v>
      </c>
      <c r="BU46" s="258">
        <v>10.609819999999999</v>
      </c>
      <c r="BV46" s="258">
        <v>10.760960000000001</v>
      </c>
    </row>
    <row r="47" spans="1:74" ht="11.15" customHeight="1" x14ac:dyDescent="0.25">
      <c r="A47" s="209" t="s">
        <v>188</v>
      </c>
      <c r="B47" s="161" t="s">
        <v>420</v>
      </c>
      <c r="C47" s="168">
        <v>13.238500602</v>
      </c>
      <c r="D47" s="168">
        <v>13.244130651000001</v>
      </c>
      <c r="E47" s="168">
        <v>13.180752954000001</v>
      </c>
      <c r="F47" s="168">
        <v>13.050612762</v>
      </c>
      <c r="G47" s="168">
        <v>13.832249626999999</v>
      </c>
      <c r="H47" s="168">
        <v>15.320399731</v>
      </c>
      <c r="I47" s="168">
        <v>15.927494217</v>
      </c>
      <c r="J47" s="168">
        <v>16.252640761999999</v>
      </c>
      <c r="K47" s="168">
        <v>16.437216918000001</v>
      </c>
      <c r="L47" s="168">
        <v>15.663639570999999</v>
      </c>
      <c r="M47" s="168">
        <v>14.498665976</v>
      </c>
      <c r="N47" s="168">
        <v>14.062828640999999</v>
      </c>
      <c r="O47" s="168">
        <v>14.129643102999999</v>
      </c>
      <c r="P47" s="168">
        <v>14.366013778999999</v>
      </c>
      <c r="Q47" s="168">
        <v>14.506487778</v>
      </c>
      <c r="R47" s="168">
        <v>14.696522495</v>
      </c>
      <c r="S47" s="168">
        <v>14.981000716</v>
      </c>
      <c r="T47" s="168">
        <v>16.288065301</v>
      </c>
      <c r="U47" s="168">
        <v>17.092020684000001</v>
      </c>
      <c r="V47" s="168">
        <v>17.336418221999999</v>
      </c>
      <c r="W47" s="168">
        <v>17.550130328000002</v>
      </c>
      <c r="X47" s="168">
        <v>16.113103925000001</v>
      </c>
      <c r="Y47" s="168">
        <v>15.08916159</v>
      </c>
      <c r="Z47" s="168">
        <v>15.142195721</v>
      </c>
      <c r="AA47" s="168">
        <v>15.209697997999999</v>
      </c>
      <c r="AB47" s="168">
        <v>15.509821949000001</v>
      </c>
      <c r="AC47" s="168">
        <v>16.104428474999999</v>
      </c>
      <c r="AD47" s="168">
        <v>15.967478959999999</v>
      </c>
      <c r="AE47" s="168">
        <v>16.852160796</v>
      </c>
      <c r="AF47" s="168">
        <v>18.58295708</v>
      </c>
      <c r="AG47" s="168">
        <v>18.981725665999999</v>
      </c>
      <c r="AH47" s="168">
        <v>19.627558664999999</v>
      </c>
      <c r="AI47" s="168">
        <v>19.630388455999999</v>
      </c>
      <c r="AJ47" s="168">
        <v>18.319043116</v>
      </c>
      <c r="AK47" s="168">
        <v>16.849983108</v>
      </c>
      <c r="AL47" s="168">
        <v>16.691889309</v>
      </c>
      <c r="AM47" s="168">
        <v>17.639143223000001</v>
      </c>
      <c r="AN47" s="168">
        <v>17.229531439999999</v>
      </c>
      <c r="AO47" s="168">
        <v>17.581449837000001</v>
      </c>
      <c r="AP47" s="168">
        <v>17.725749914000001</v>
      </c>
      <c r="AQ47" s="168">
        <v>18.322851414999999</v>
      </c>
      <c r="AR47" s="168">
        <v>19.764962707999999</v>
      </c>
      <c r="AS47" s="168">
        <v>20.981843405999999</v>
      </c>
      <c r="AT47" s="168">
        <v>21.925595132000002</v>
      </c>
      <c r="AU47" s="168">
        <v>21.52</v>
      </c>
      <c r="AV47" s="168">
        <v>19.309999999999999</v>
      </c>
      <c r="AW47" s="168">
        <v>17.569849999999999</v>
      </c>
      <c r="AX47" s="168">
        <v>17.075569999999999</v>
      </c>
      <c r="AY47" s="258">
        <v>17.859670000000001</v>
      </c>
      <c r="AZ47" s="258">
        <v>17.32292</v>
      </c>
      <c r="BA47" s="258">
        <v>17.595109999999998</v>
      </c>
      <c r="BB47" s="258">
        <v>17.94708</v>
      </c>
      <c r="BC47" s="258">
        <v>18.470890000000001</v>
      </c>
      <c r="BD47" s="258">
        <v>19.996269999999999</v>
      </c>
      <c r="BE47" s="258">
        <v>21.285789999999999</v>
      </c>
      <c r="BF47" s="258">
        <v>22.384029999999999</v>
      </c>
      <c r="BG47" s="258">
        <v>22.221039999999999</v>
      </c>
      <c r="BH47" s="258">
        <v>19.658180000000002</v>
      </c>
      <c r="BI47" s="258">
        <v>18.103300000000001</v>
      </c>
      <c r="BJ47" s="258">
        <v>17.621369999999999</v>
      </c>
      <c r="BK47" s="258">
        <v>18.386859999999999</v>
      </c>
      <c r="BL47" s="258">
        <v>17.865490000000001</v>
      </c>
      <c r="BM47" s="258">
        <v>18.191939999999999</v>
      </c>
      <c r="BN47" s="258">
        <v>18.789739999999998</v>
      </c>
      <c r="BO47" s="258">
        <v>19.040949999999999</v>
      </c>
      <c r="BP47" s="258">
        <v>20.745709999999999</v>
      </c>
      <c r="BQ47" s="258">
        <v>21.95947</v>
      </c>
      <c r="BR47" s="258">
        <v>23.047820000000002</v>
      </c>
      <c r="BS47" s="258">
        <v>22.860479999999999</v>
      </c>
      <c r="BT47" s="258">
        <v>20.042470000000002</v>
      </c>
      <c r="BU47" s="258">
        <v>18.63373</v>
      </c>
      <c r="BV47" s="258">
        <v>18.212289999999999</v>
      </c>
    </row>
    <row r="48" spans="1:74" ht="11.15" customHeight="1" x14ac:dyDescent="0.25">
      <c r="A48" s="209" t="s">
        <v>189</v>
      </c>
      <c r="B48" s="162" t="s">
        <v>394</v>
      </c>
      <c r="C48" s="169">
        <v>10.220000000000001</v>
      </c>
      <c r="D48" s="169">
        <v>10.220000000000001</v>
      </c>
      <c r="E48" s="169">
        <v>10.210000000000001</v>
      </c>
      <c r="F48" s="169">
        <v>10.34</v>
      </c>
      <c r="G48" s="169">
        <v>10.39</v>
      </c>
      <c r="H48" s="169">
        <v>10.88</v>
      </c>
      <c r="I48" s="169">
        <v>11.06</v>
      </c>
      <c r="J48" s="169">
        <v>11.02</v>
      </c>
      <c r="K48" s="169">
        <v>10.99</v>
      </c>
      <c r="L48" s="169">
        <v>10.65</v>
      </c>
      <c r="M48" s="169">
        <v>10.38</v>
      </c>
      <c r="N48" s="169">
        <v>10.37</v>
      </c>
      <c r="O48" s="169">
        <v>10.29</v>
      </c>
      <c r="P48" s="169">
        <v>11.16</v>
      </c>
      <c r="Q48" s="169">
        <v>10.84</v>
      </c>
      <c r="R48" s="169">
        <v>10.63</v>
      </c>
      <c r="S48" s="169">
        <v>10.69</v>
      </c>
      <c r="T48" s="169">
        <v>11.25</v>
      </c>
      <c r="U48" s="169">
        <v>11.45</v>
      </c>
      <c r="V48" s="169">
        <v>11.55</v>
      </c>
      <c r="W48" s="169">
        <v>11.59</v>
      </c>
      <c r="X48" s="169">
        <v>11.24</v>
      </c>
      <c r="Y48" s="169">
        <v>11.14</v>
      </c>
      <c r="Z48" s="169">
        <v>11.03</v>
      </c>
      <c r="AA48" s="169">
        <v>11.24</v>
      </c>
      <c r="AB48" s="169">
        <v>11.42</v>
      </c>
      <c r="AC48" s="169">
        <v>11.48</v>
      </c>
      <c r="AD48" s="169">
        <v>11.56</v>
      </c>
      <c r="AE48" s="169">
        <v>11.98</v>
      </c>
      <c r="AF48" s="169">
        <v>12.75</v>
      </c>
      <c r="AG48" s="169">
        <v>13.12</v>
      </c>
      <c r="AH48" s="169">
        <v>13.44</v>
      </c>
      <c r="AI48" s="169">
        <v>13.31</v>
      </c>
      <c r="AJ48" s="169">
        <v>12.66</v>
      </c>
      <c r="AK48" s="169">
        <v>12.3</v>
      </c>
      <c r="AL48" s="169">
        <v>12.4</v>
      </c>
      <c r="AM48" s="169">
        <v>12.78</v>
      </c>
      <c r="AN48" s="169">
        <v>12.77</v>
      </c>
      <c r="AO48" s="169">
        <v>12.43</v>
      </c>
      <c r="AP48" s="169">
        <v>12.18</v>
      </c>
      <c r="AQ48" s="169">
        <v>12.25</v>
      </c>
      <c r="AR48" s="169">
        <v>12.75</v>
      </c>
      <c r="AS48" s="169">
        <v>13.13</v>
      </c>
      <c r="AT48" s="169">
        <v>13.31</v>
      </c>
      <c r="AU48" s="169">
        <v>13.25</v>
      </c>
      <c r="AV48" s="169">
        <v>12.68</v>
      </c>
      <c r="AW48" s="169">
        <v>12.159420000000001</v>
      </c>
      <c r="AX48" s="169">
        <v>12.040050000000001</v>
      </c>
      <c r="AY48" s="280">
        <v>12.44219</v>
      </c>
      <c r="AZ48" s="280">
        <v>12.464499999999999</v>
      </c>
      <c r="BA48" s="280">
        <v>12.14012</v>
      </c>
      <c r="BB48" s="280">
        <v>12.011060000000001</v>
      </c>
      <c r="BC48" s="280">
        <v>12.09168</v>
      </c>
      <c r="BD48" s="280">
        <v>12.650930000000001</v>
      </c>
      <c r="BE48" s="280">
        <v>13.074479999999999</v>
      </c>
      <c r="BF48" s="280">
        <v>13.31218</v>
      </c>
      <c r="BG48" s="280">
        <v>13.37818</v>
      </c>
      <c r="BH48" s="280">
        <v>12.79458</v>
      </c>
      <c r="BI48" s="280">
        <v>12.26314</v>
      </c>
      <c r="BJ48" s="280">
        <v>12.227969999999999</v>
      </c>
      <c r="BK48" s="280">
        <v>12.64944</v>
      </c>
      <c r="BL48" s="280">
        <v>12.670970000000001</v>
      </c>
      <c r="BM48" s="280">
        <v>12.37449</v>
      </c>
      <c r="BN48" s="280">
        <v>12.22505</v>
      </c>
      <c r="BO48" s="280">
        <v>12.388540000000001</v>
      </c>
      <c r="BP48" s="280">
        <v>13.008290000000001</v>
      </c>
      <c r="BQ48" s="280">
        <v>13.447190000000001</v>
      </c>
      <c r="BR48" s="280">
        <v>13.68634</v>
      </c>
      <c r="BS48" s="280">
        <v>13.7362</v>
      </c>
      <c r="BT48" s="280">
        <v>13.086349999999999</v>
      </c>
      <c r="BU48" s="280">
        <v>12.54725</v>
      </c>
      <c r="BV48" s="280">
        <v>12.51544</v>
      </c>
    </row>
    <row r="49" spans="1:74" s="351" customFormat="1" ht="12.5" x14ac:dyDescent="0.25">
      <c r="A49" s="350"/>
      <c r="B49" s="618" t="str">
        <f>"Notes: "&amp;"EIA completed modeling and analysis for this report on " &amp;Dates!$D$2&amp;"."</f>
        <v>Notes: EIA completed modeling and analysis for this report on Thursday January 4, 2024.</v>
      </c>
      <c r="C49" s="611"/>
      <c r="D49" s="611"/>
      <c r="E49" s="611"/>
      <c r="F49" s="611"/>
      <c r="G49" s="611"/>
      <c r="H49" s="611"/>
      <c r="I49" s="611"/>
      <c r="J49" s="611"/>
      <c r="K49" s="611"/>
      <c r="L49" s="611"/>
      <c r="M49" s="611"/>
      <c r="N49" s="611"/>
      <c r="O49" s="611"/>
      <c r="P49" s="611"/>
      <c r="Q49" s="611"/>
      <c r="AY49" s="379"/>
      <c r="AZ49" s="379"/>
      <c r="BA49" s="379"/>
      <c r="BB49" s="379"/>
      <c r="BC49" s="379"/>
      <c r="BD49" s="506"/>
      <c r="BE49" s="506"/>
      <c r="BF49" s="506"/>
      <c r="BG49" s="379"/>
      <c r="BH49" s="379"/>
      <c r="BI49" s="379"/>
      <c r="BJ49" s="379"/>
    </row>
    <row r="50" spans="1:74" s="351" customFormat="1" ht="12.5" x14ac:dyDescent="0.25">
      <c r="A50" s="350"/>
      <c r="B50" s="659" t="s">
        <v>334</v>
      </c>
      <c r="C50" s="611"/>
      <c r="D50" s="611"/>
      <c r="E50" s="611"/>
      <c r="F50" s="611"/>
      <c r="G50" s="611"/>
      <c r="H50" s="611"/>
      <c r="I50" s="611"/>
      <c r="J50" s="611"/>
      <c r="K50" s="611"/>
      <c r="L50" s="611"/>
      <c r="M50" s="611"/>
      <c r="N50" s="611"/>
      <c r="O50" s="611"/>
      <c r="P50" s="611"/>
      <c r="Q50" s="611"/>
      <c r="AY50" s="379"/>
      <c r="AZ50" s="379"/>
      <c r="BA50" s="379"/>
      <c r="BB50" s="379"/>
      <c r="BC50" s="379"/>
      <c r="BD50" s="506"/>
      <c r="BE50" s="506"/>
      <c r="BF50" s="506"/>
      <c r="BG50" s="379"/>
      <c r="BH50" s="379"/>
      <c r="BI50" s="379"/>
      <c r="BJ50" s="379"/>
    </row>
    <row r="51" spans="1:74" s="351" customFormat="1" ht="20.149999999999999" customHeight="1" x14ac:dyDescent="0.25">
      <c r="A51" s="350"/>
      <c r="B51" s="665" t="s">
        <v>1384</v>
      </c>
      <c r="C51" s="662"/>
      <c r="D51" s="662"/>
      <c r="E51" s="662"/>
      <c r="F51" s="662"/>
      <c r="G51" s="662"/>
      <c r="H51" s="662"/>
      <c r="I51" s="662"/>
      <c r="J51" s="662"/>
      <c r="K51" s="662"/>
      <c r="L51" s="662"/>
      <c r="M51" s="662"/>
      <c r="N51" s="662"/>
      <c r="O51" s="662"/>
      <c r="P51" s="662"/>
      <c r="Q51" s="662"/>
      <c r="AY51" s="379"/>
      <c r="AZ51" s="379"/>
      <c r="BA51" s="379"/>
      <c r="BB51" s="379"/>
      <c r="BC51" s="379"/>
      <c r="BD51" s="506"/>
      <c r="BE51" s="506"/>
      <c r="BF51" s="506"/>
      <c r="BG51" s="379"/>
      <c r="BH51" s="379"/>
      <c r="BI51" s="379"/>
      <c r="BJ51" s="379"/>
    </row>
    <row r="52" spans="1:74" s="351" customFormat="1" ht="12.5" x14ac:dyDescent="0.25">
      <c r="A52" s="350"/>
      <c r="B52" s="604" t="s">
        <v>122</v>
      </c>
      <c r="C52" s="605"/>
      <c r="D52" s="605"/>
      <c r="E52" s="605"/>
      <c r="F52" s="605"/>
      <c r="G52" s="605"/>
      <c r="H52" s="605"/>
      <c r="I52" s="605"/>
      <c r="J52" s="605"/>
      <c r="K52" s="605"/>
      <c r="L52" s="605"/>
      <c r="M52" s="605"/>
      <c r="N52" s="605"/>
      <c r="O52" s="605"/>
      <c r="P52" s="605"/>
      <c r="Q52" s="605"/>
      <c r="AY52" s="379"/>
      <c r="AZ52" s="379"/>
      <c r="BA52" s="379"/>
      <c r="BB52" s="379"/>
      <c r="BC52" s="379"/>
      <c r="BD52" s="506"/>
      <c r="BE52" s="506"/>
      <c r="BF52" s="506"/>
      <c r="BG52" s="379"/>
      <c r="BH52" s="379"/>
      <c r="BI52" s="379"/>
      <c r="BJ52" s="379"/>
    </row>
    <row r="53" spans="1:74" s="351" customFormat="1" x14ac:dyDescent="0.25">
      <c r="A53" s="350"/>
      <c r="B53" s="665" t="s">
        <v>1381</v>
      </c>
      <c r="C53" s="665"/>
      <c r="D53" s="665"/>
      <c r="E53" s="665"/>
      <c r="F53" s="665"/>
      <c r="G53" s="665"/>
      <c r="H53" s="665"/>
      <c r="I53" s="665"/>
      <c r="J53" s="665"/>
      <c r="K53" s="665"/>
      <c r="L53" s="665"/>
      <c r="M53" s="665"/>
      <c r="N53" s="665"/>
      <c r="O53" s="665"/>
      <c r="P53" s="665"/>
      <c r="Q53" s="665"/>
      <c r="AY53" s="379"/>
      <c r="AZ53" s="379"/>
      <c r="BA53" s="379"/>
      <c r="BB53" s="379"/>
      <c r="BC53" s="379"/>
      <c r="BD53" s="506"/>
      <c r="BE53" s="506"/>
      <c r="BF53" s="506"/>
      <c r="BG53" s="379"/>
      <c r="BH53" s="379"/>
      <c r="BI53" s="379"/>
      <c r="BJ53" s="379"/>
    </row>
    <row r="54" spans="1:74" s="351" customFormat="1" x14ac:dyDescent="0.25">
      <c r="A54" s="350"/>
      <c r="B54" s="670" t="s">
        <v>1385</v>
      </c>
      <c r="C54" s="670"/>
      <c r="D54" s="670"/>
      <c r="E54" s="670"/>
      <c r="F54" s="670"/>
      <c r="G54" s="670"/>
      <c r="H54" s="670"/>
      <c r="I54" s="670"/>
      <c r="J54" s="670"/>
      <c r="K54" s="670"/>
      <c r="L54" s="670"/>
      <c r="M54" s="670"/>
      <c r="N54" s="670"/>
      <c r="O54" s="670"/>
      <c r="P54" s="670"/>
      <c r="Q54" s="670"/>
      <c r="AY54" s="379"/>
      <c r="AZ54" s="379"/>
      <c r="BA54" s="379"/>
      <c r="BB54" s="379"/>
      <c r="BC54" s="379"/>
      <c r="BD54" s="506"/>
      <c r="BE54" s="506"/>
      <c r="BF54" s="506"/>
      <c r="BG54" s="379"/>
      <c r="BH54" s="379"/>
      <c r="BI54" s="379"/>
      <c r="BJ54" s="379"/>
    </row>
    <row r="55" spans="1:74" s="351" customFormat="1" ht="12.5" x14ac:dyDescent="0.25">
      <c r="A55" s="350"/>
      <c r="B55" s="665" t="s">
        <v>1386</v>
      </c>
      <c r="C55" s="660"/>
      <c r="D55" s="660"/>
      <c r="E55" s="660"/>
      <c r="F55" s="660"/>
      <c r="G55" s="660"/>
      <c r="H55" s="660"/>
      <c r="I55" s="660"/>
      <c r="J55" s="660"/>
      <c r="K55" s="660"/>
      <c r="L55" s="660"/>
      <c r="M55" s="660"/>
      <c r="N55" s="660"/>
      <c r="O55" s="660"/>
      <c r="P55" s="660"/>
      <c r="Q55" s="608"/>
      <c r="AY55" s="379"/>
      <c r="AZ55" s="379"/>
      <c r="BA55" s="379"/>
      <c r="BB55" s="379"/>
      <c r="BC55" s="379"/>
      <c r="BD55" s="506"/>
      <c r="BE55" s="506"/>
      <c r="BF55" s="506"/>
      <c r="BG55" s="379"/>
      <c r="BH55" s="379"/>
      <c r="BI55" s="379"/>
      <c r="BJ55" s="379"/>
    </row>
    <row r="56" spans="1:74" s="351" customFormat="1" ht="14" x14ac:dyDescent="0.25">
      <c r="A56" s="350"/>
      <c r="B56" s="607" t="s">
        <v>1378</v>
      </c>
      <c r="C56" s="608"/>
      <c r="D56" s="608"/>
      <c r="E56" s="608"/>
      <c r="F56" s="608"/>
      <c r="G56" s="608"/>
      <c r="H56" s="608"/>
      <c r="I56" s="608"/>
      <c r="J56" s="608"/>
      <c r="K56" s="608"/>
      <c r="L56" s="608"/>
      <c r="M56" s="608"/>
      <c r="N56" s="608"/>
      <c r="O56" s="608"/>
      <c r="P56" s="608"/>
      <c r="Q56" s="663"/>
      <c r="AY56" s="379"/>
      <c r="AZ56" s="379"/>
      <c r="BA56" s="379"/>
      <c r="BB56" s="379"/>
      <c r="BC56" s="379"/>
      <c r="BD56" s="506"/>
      <c r="BE56" s="506"/>
      <c r="BF56" s="506"/>
      <c r="BG56" s="379"/>
      <c r="BH56" s="379"/>
      <c r="BI56" s="379"/>
      <c r="BJ56" s="379"/>
    </row>
    <row r="57" spans="1:74" s="351" customFormat="1" ht="12.5" x14ac:dyDescent="0.25">
      <c r="A57" s="350"/>
      <c r="B57" s="664" t="s">
        <v>1379</v>
      </c>
      <c r="C57" s="600"/>
      <c r="D57" s="600"/>
      <c r="E57" s="600"/>
      <c r="F57" s="600"/>
      <c r="G57" s="600"/>
      <c r="H57" s="600"/>
      <c r="I57" s="600"/>
      <c r="J57" s="600"/>
      <c r="K57" s="600"/>
      <c r="L57" s="600"/>
      <c r="M57" s="600"/>
      <c r="N57" s="600"/>
      <c r="O57" s="600"/>
      <c r="P57" s="600"/>
      <c r="Q57" s="600"/>
      <c r="AY57" s="379"/>
      <c r="AZ57" s="379"/>
      <c r="BA57" s="379"/>
      <c r="BB57" s="379"/>
      <c r="BC57" s="379"/>
      <c r="BD57" s="506"/>
      <c r="BE57" s="506"/>
      <c r="BF57" s="506"/>
      <c r="BG57" s="379"/>
      <c r="BH57" s="379"/>
      <c r="BI57" s="379"/>
      <c r="BJ57" s="379"/>
    </row>
    <row r="58" spans="1:74" s="347" customFormat="1" ht="12" customHeight="1" x14ac:dyDescent="0.2">
      <c r="A58" s="95"/>
      <c r="B58" s="627"/>
      <c r="C58" s="600"/>
      <c r="D58" s="600"/>
      <c r="E58" s="600"/>
      <c r="F58" s="600"/>
      <c r="G58" s="600"/>
      <c r="H58" s="600"/>
      <c r="I58" s="600"/>
      <c r="J58" s="600"/>
      <c r="K58" s="600"/>
      <c r="L58" s="600"/>
      <c r="M58" s="600"/>
      <c r="N58" s="600"/>
      <c r="O58" s="600"/>
      <c r="P58" s="600"/>
      <c r="Q58" s="600"/>
      <c r="AY58" s="378"/>
      <c r="AZ58" s="378"/>
      <c r="BA58" s="378"/>
      <c r="BB58" s="378"/>
      <c r="BC58" s="378"/>
      <c r="BD58" s="504"/>
      <c r="BE58" s="504"/>
      <c r="BF58" s="504"/>
      <c r="BG58" s="378"/>
      <c r="BH58" s="378"/>
      <c r="BI58" s="378"/>
      <c r="BJ58" s="378"/>
    </row>
    <row r="59" spans="1:74" x14ac:dyDescent="0.25">
      <c r="A59" s="95"/>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c r="AE59" s="96"/>
      <c r="AF59" s="96"/>
      <c r="AG59" s="96"/>
      <c r="AH59" s="96"/>
      <c r="AI59" s="96"/>
      <c r="AJ59" s="96"/>
      <c r="AK59" s="96"/>
      <c r="AL59" s="96"/>
      <c r="AM59" s="96"/>
      <c r="AN59" s="96"/>
      <c r="AO59" s="96"/>
      <c r="AP59" s="96"/>
      <c r="AQ59" s="96"/>
      <c r="AR59" s="96"/>
      <c r="AS59" s="96"/>
      <c r="AT59" s="96"/>
      <c r="AU59" s="96"/>
      <c r="AV59" s="96"/>
      <c r="AW59" s="96"/>
      <c r="AX59" s="96"/>
      <c r="AY59" s="268"/>
      <c r="AZ59" s="268"/>
      <c r="BA59" s="268"/>
      <c r="BB59" s="268"/>
      <c r="BC59" s="268"/>
      <c r="BD59" s="507"/>
      <c r="BE59" s="507"/>
      <c r="BF59" s="507"/>
      <c r="BG59" s="268"/>
      <c r="BH59" s="268"/>
      <c r="BI59" s="268"/>
      <c r="BJ59" s="268"/>
      <c r="BK59" s="268"/>
      <c r="BL59" s="268"/>
      <c r="BM59" s="268"/>
      <c r="BN59" s="268"/>
      <c r="BO59" s="268"/>
      <c r="BP59" s="268"/>
      <c r="BQ59" s="268"/>
      <c r="BR59" s="268"/>
      <c r="BS59" s="268"/>
      <c r="BT59" s="268"/>
      <c r="BU59" s="268"/>
      <c r="BV59" s="268"/>
    </row>
    <row r="60" spans="1:74" x14ac:dyDescent="0.25">
      <c r="A60" s="95"/>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c r="AE60" s="96"/>
      <c r="AF60" s="96"/>
      <c r="AG60" s="96"/>
      <c r="AH60" s="96"/>
      <c r="AI60" s="96"/>
      <c r="AJ60" s="96"/>
      <c r="AK60" s="96"/>
      <c r="AL60" s="96"/>
      <c r="AM60" s="96"/>
      <c r="AN60" s="96"/>
      <c r="AO60" s="96"/>
      <c r="AP60" s="96"/>
      <c r="AQ60" s="96"/>
      <c r="AR60" s="96"/>
      <c r="AS60" s="96"/>
      <c r="AT60" s="96"/>
      <c r="AU60" s="96"/>
      <c r="AV60" s="96"/>
      <c r="AW60" s="96"/>
      <c r="AX60" s="96"/>
      <c r="AY60" s="268"/>
      <c r="AZ60" s="268"/>
      <c r="BA60" s="268"/>
      <c r="BB60" s="268"/>
      <c r="BC60" s="268"/>
      <c r="BD60" s="507"/>
      <c r="BE60" s="507"/>
      <c r="BF60" s="507"/>
      <c r="BG60" s="268"/>
      <c r="BH60" s="268"/>
      <c r="BI60" s="268"/>
      <c r="BJ60" s="268"/>
      <c r="BK60" s="268"/>
      <c r="BL60" s="268"/>
      <c r="BM60" s="268"/>
      <c r="BN60" s="268"/>
      <c r="BO60" s="268"/>
      <c r="BP60" s="268"/>
      <c r="BQ60" s="268"/>
      <c r="BR60" s="268"/>
      <c r="BS60" s="268"/>
      <c r="BT60" s="268"/>
      <c r="BU60" s="268"/>
      <c r="BV60" s="268"/>
    </row>
    <row r="61" spans="1:74" x14ac:dyDescent="0.25">
      <c r="A61" s="95"/>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c r="AE61" s="96"/>
      <c r="AF61" s="96"/>
      <c r="AG61" s="96"/>
      <c r="AH61" s="96"/>
      <c r="AI61" s="96"/>
      <c r="AJ61" s="96"/>
      <c r="AK61" s="96"/>
      <c r="AL61" s="96"/>
      <c r="AM61" s="96"/>
      <c r="AN61" s="96"/>
      <c r="AO61" s="96"/>
      <c r="AP61" s="96"/>
      <c r="AQ61" s="96"/>
      <c r="AR61" s="96"/>
      <c r="AS61" s="96"/>
      <c r="AT61" s="96"/>
      <c r="AU61" s="96"/>
      <c r="AV61" s="96"/>
      <c r="AW61" s="96"/>
      <c r="AX61" s="96"/>
      <c r="AY61" s="268"/>
      <c r="AZ61" s="268"/>
      <c r="BA61" s="268"/>
      <c r="BB61" s="268"/>
      <c r="BC61" s="268"/>
      <c r="BD61" s="507"/>
      <c r="BE61" s="507"/>
      <c r="BF61" s="507"/>
      <c r="BG61" s="268"/>
      <c r="BH61" s="268"/>
      <c r="BI61" s="268"/>
      <c r="BJ61" s="268"/>
      <c r="BK61" s="268"/>
      <c r="BL61" s="268"/>
      <c r="BM61" s="268"/>
      <c r="BN61" s="268"/>
      <c r="BO61" s="268"/>
      <c r="BP61" s="268"/>
      <c r="BQ61" s="268"/>
      <c r="BR61" s="268"/>
      <c r="BS61" s="268"/>
      <c r="BT61" s="268"/>
      <c r="BU61" s="268"/>
      <c r="BV61" s="268"/>
    </row>
    <row r="62" spans="1:74" x14ac:dyDescent="0.25">
      <c r="A62" s="95"/>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c r="AE62" s="96"/>
      <c r="AF62" s="96"/>
      <c r="AG62" s="96"/>
      <c r="AH62" s="96"/>
      <c r="AI62" s="96"/>
      <c r="AJ62" s="96"/>
      <c r="AK62" s="96"/>
      <c r="AL62" s="96"/>
      <c r="AM62" s="96"/>
      <c r="AN62" s="96"/>
      <c r="AO62" s="96"/>
      <c r="AP62" s="96"/>
      <c r="AQ62" s="96"/>
      <c r="AR62" s="96"/>
      <c r="AS62" s="96"/>
      <c r="AT62" s="96"/>
      <c r="AU62" s="96"/>
      <c r="AV62" s="96"/>
      <c r="AW62" s="96"/>
      <c r="AX62" s="96"/>
      <c r="AY62" s="268"/>
      <c r="AZ62" s="268"/>
      <c r="BA62" s="268"/>
      <c r="BB62" s="268"/>
      <c r="BC62" s="268"/>
      <c r="BD62" s="507"/>
      <c r="BE62" s="507"/>
      <c r="BF62" s="507"/>
      <c r="BG62" s="268"/>
      <c r="BH62" s="268"/>
      <c r="BI62" s="268"/>
      <c r="BJ62" s="268"/>
      <c r="BK62" s="268"/>
      <c r="BL62" s="268"/>
      <c r="BM62" s="268"/>
      <c r="BN62" s="268"/>
      <c r="BO62" s="268"/>
      <c r="BP62" s="268"/>
      <c r="BQ62" s="268"/>
      <c r="BR62" s="268"/>
      <c r="BS62" s="268"/>
      <c r="BT62" s="268"/>
      <c r="BU62" s="268"/>
      <c r="BV62" s="268"/>
    </row>
    <row r="63" spans="1:74" x14ac:dyDescent="0.25">
      <c r="A63" s="95"/>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c r="AE63" s="96"/>
      <c r="AF63" s="96"/>
      <c r="AG63" s="96"/>
      <c r="AH63" s="96"/>
      <c r="AI63" s="96"/>
      <c r="AJ63" s="96"/>
      <c r="AK63" s="96"/>
      <c r="AL63" s="96"/>
      <c r="AM63" s="96"/>
      <c r="AN63" s="96"/>
      <c r="AO63" s="96"/>
      <c r="AP63" s="96"/>
      <c r="AQ63" s="96"/>
      <c r="AR63" s="96"/>
      <c r="AS63" s="96"/>
      <c r="AT63" s="96"/>
      <c r="AU63" s="96"/>
      <c r="AV63" s="96"/>
      <c r="AW63" s="96"/>
      <c r="AX63" s="96"/>
      <c r="AY63" s="268"/>
      <c r="AZ63" s="268"/>
      <c r="BA63" s="268"/>
      <c r="BB63" s="268"/>
      <c r="BC63" s="268"/>
      <c r="BD63" s="507"/>
      <c r="BE63" s="507"/>
      <c r="BF63" s="507"/>
      <c r="BG63" s="268"/>
      <c r="BH63" s="268"/>
      <c r="BI63" s="268"/>
      <c r="BJ63" s="268"/>
      <c r="BK63" s="268"/>
      <c r="BL63" s="268"/>
      <c r="BM63" s="268"/>
      <c r="BN63" s="268"/>
      <c r="BO63" s="268"/>
      <c r="BP63" s="268"/>
      <c r="BQ63" s="268"/>
      <c r="BR63" s="268"/>
      <c r="BS63" s="268"/>
      <c r="BT63" s="268"/>
      <c r="BU63" s="268"/>
      <c r="BV63" s="268"/>
    </row>
    <row r="64" spans="1:74" x14ac:dyDescent="0.25">
      <c r="A64" s="95"/>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c r="AE64" s="96"/>
      <c r="AF64" s="96"/>
      <c r="AG64" s="96"/>
      <c r="AH64" s="96"/>
      <c r="AI64" s="96"/>
      <c r="AJ64" s="96"/>
      <c r="AK64" s="96"/>
      <c r="AL64" s="96"/>
      <c r="AM64" s="96"/>
      <c r="AN64" s="96"/>
      <c r="AO64" s="96"/>
      <c r="AP64" s="96"/>
      <c r="AQ64" s="96"/>
      <c r="AR64" s="96"/>
      <c r="AS64" s="96"/>
      <c r="AT64" s="96"/>
      <c r="AU64" s="96"/>
      <c r="AV64" s="96"/>
      <c r="AW64" s="96"/>
      <c r="AX64" s="96"/>
      <c r="AY64" s="268"/>
      <c r="AZ64" s="268"/>
      <c r="BA64" s="268"/>
      <c r="BB64" s="268"/>
      <c r="BC64" s="268"/>
      <c r="BD64" s="507"/>
      <c r="BE64" s="507"/>
      <c r="BF64" s="507"/>
      <c r="BG64" s="268"/>
      <c r="BH64" s="268"/>
      <c r="BI64" s="268"/>
      <c r="BJ64" s="268"/>
      <c r="BK64" s="268"/>
      <c r="BL64" s="268"/>
      <c r="BM64" s="268"/>
      <c r="BN64" s="268"/>
      <c r="BO64" s="268"/>
      <c r="BP64" s="268"/>
      <c r="BQ64" s="268"/>
      <c r="BR64" s="268"/>
      <c r="BS64" s="268"/>
      <c r="BT64" s="268"/>
      <c r="BU64" s="268"/>
      <c r="BV64" s="268"/>
    </row>
    <row r="65" spans="1:74" x14ac:dyDescent="0.25">
      <c r="A65" s="95"/>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96"/>
      <c r="AI65" s="96"/>
      <c r="AJ65" s="96"/>
      <c r="AK65" s="96"/>
      <c r="AL65" s="96"/>
      <c r="AM65" s="96"/>
      <c r="AN65" s="96"/>
      <c r="AO65" s="96"/>
      <c r="AP65" s="96"/>
      <c r="AQ65" s="96"/>
      <c r="AR65" s="96"/>
      <c r="AS65" s="96"/>
      <c r="AT65" s="96"/>
      <c r="AU65" s="96"/>
      <c r="AV65" s="96"/>
      <c r="AW65" s="96"/>
      <c r="AX65" s="96"/>
      <c r="AY65" s="268"/>
      <c r="AZ65" s="268"/>
      <c r="BA65" s="268"/>
      <c r="BB65" s="268"/>
      <c r="BC65" s="268"/>
      <c r="BD65" s="507"/>
      <c r="BE65" s="507"/>
      <c r="BF65" s="507"/>
      <c r="BG65" s="268"/>
      <c r="BH65" s="268"/>
      <c r="BI65" s="268"/>
      <c r="BJ65" s="268"/>
      <c r="BK65" s="268"/>
      <c r="BL65" s="268"/>
      <c r="BM65" s="268"/>
      <c r="BN65" s="268"/>
      <c r="BO65" s="268"/>
      <c r="BP65" s="268"/>
      <c r="BQ65" s="268"/>
      <c r="BR65" s="268"/>
      <c r="BS65" s="268"/>
      <c r="BT65" s="268"/>
      <c r="BU65" s="268"/>
      <c r="BV65" s="268"/>
    </row>
    <row r="66" spans="1:74" x14ac:dyDescent="0.25">
      <c r="A66" s="95"/>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c r="AE66" s="96"/>
      <c r="AF66" s="96"/>
      <c r="AG66" s="96"/>
      <c r="AH66" s="96"/>
      <c r="AI66" s="96"/>
      <c r="AJ66" s="96"/>
      <c r="AK66" s="96"/>
      <c r="AL66" s="96"/>
      <c r="AM66" s="96"/>
      <c r="AN66" s="96"/>
      <c r="AO66" s="96"/>
      <c r="AP66" s="96"/>
      <c r="AQ66" s="96"/>
      <c r="AR66" s="96"/>
      <c r="AS66" s="96"/>
      <c r="AT66" s="96"/>
      <c r="AU66" s="96"/>
      <c r="AV66" s="96"/>
      <c r="AW66" s="96"/>
      <c r="AX66" s="96"/>
      <c r="AY66" s="268"/>
      <c r="AZ66" s="268"/>
      <c r="BA66" s="268"/>
      <c r="BB66" s="268"/>
      <c r="BC66" s="268"/>
      <c r="BD66" s="507"/>
      <c r="BE66" s="507"/>
      <c r="BF66" s="507"/>
      <c r="BG66" s="268"/>
      <c r="BH66" s="268"/>
      <c r="BI66" s="268"/>
      <c r="BJ66" s="268"/>
      <c r="BK66" s="268"/>
      <c r="BL66" s="268"/>
      <c r="BM66" s="268"/>
      <c r="BN66" s="268"/>
      <c r="BO66" s="268"/>
      <c r="BP66" s="268"/>
      <c r="BQ66" s="268"/>
      <c r="BR66" s="268"/>
      <c r="BS66" s="268"/>
      <c r="BT66" s="268"/>
      <c r="BU66" s="268"/>
      <c r="BV66" s="268"/>
    </row>
    <row r="67" spans="1:74" x14ac:dyDescent="0.25">
      <c r="A67" s="95"/>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c r="AK67" s="96"/>
      <c r="AL67" s="96"/>
      <c r="AM67" s="96"/>
      <c r="AN67" s="96"/>
      <c r="AO67" s="96"/>
      <c r="AP67" s="96"/>
      <c r="AQ67" s="96"/>
      <c r="AR67" s="96"/>
      <c r="AS67" s="96"/>
      <c r="AT67" s="96"/>
      <c r="AU67" s="96"/>
      <c r="AV67" s="96"/>
      <c r="AW67" s="96"/>
      <c r="AX67" s="96"/>
      <c r="AY67" s="268"/>
      <c r="AZ67" s="268"/>
      <c r="BA67" s="268"/>
      <c r="BB67" s="268"/>
      <c r="BC67" s="268"/>
      <c r="BD67" s="507"/>
      <c r="BE67" s="507"/>
      <c r="BF67" s="507"/>
      <c r="BG67" s="268"/>
      <c r="BH67" s="268"/>
      <c r="BI67" s="268"/>
      <c r="BJ67" s="268"/>
      <c r="BK67" s="268"/>
      <c r="BL67" s="268"/>
      <c r="BM67" s="268"/>
      <c r="BN67" s="268"/>
      <c r="BO67" s="268"/>
      <c r="BP67" s="268"/>
      <c r="BQ67" s="268"/>
      <c r="BR67" s="268"/>
      <c r="BS67" s="268"/>
      <c r="BT67" s="268"/>
      <c r="BU67" s="268"/>
      <c r="BV67" s="268"/>
    </row>
    <row r="68" spans="1:74" x14ac:dyDescent="0.25">
      <c r="BK68" s="269"/>
      <c r="BL68" s="269"/>
      <c r="BM68" s="269"/>
      <c r="BN68" s="269"/>
      <c r="BO68" s="269"/>
      <c r="BP68" s="269"/>
      <c r="BQ68" s="269"/>
      <c r="BR68" s="269"/>
      <c r="BS68" s="269"/>
      <c r="BT68" s="269"/>
      <c r="BU68" s="269"/>
      <c r="BV68" s="269"/>
    </row>
    <row r="69" spans="1:74" x14ac:dyDescent="0.25">
      <c r="A69" s="95"/>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c r="AK69" s="96"/>
      <c r="AL69" s="96"/>
      <c r="AM69" s="96"/>
      <c r="AN69" s="96"/>
      <c r="AO69" s="96"/>
      <c r="AP69" s="96"/>
      <c r="AQ69" s="96"/>
      <c r="AR69" s="96"/>
      <c r="AS69" s="96"/>
      <c r="AT69" s="96"/>
      <c r="AU69" s="96"/>
      <c r="AV69" s="96"/>
      <c r="AW69" s="96"/>
      <c r="AX69" s="96"/>
      <c r="AY69" s="268"/>
      <c r="AZ69" s="268"/>
      <c r="BA69" s="268"/>
      <c r="BB69" s="268"/>
      <c r="BC69" s="268"/>
      <c r="BD69" s="507"/>
      <c r="BE69" s="507"/>
      <c r="BF69" s="507"/>
      <c r="BG69" s="268"/>
      <c r="BH69" s="268"/>
      <c r="BI69" s="268"/>
      <c r="BJ69" s="268"/>
      <c r="BK69" s="268"/>
      <c r="BL69" s="268"/>
      <c r="BM69" s="268"/>
      <c r="BN69" s="268"/>
      <c r="BO69" s="268"/>
      <c r="BP69" s="268"/>
      <c r="BQ69" s="268"/>
      <c r="BR69" s="268"/>
      <c r="BS69" s="268"/>
      <c r="BT69" s="268"/>
      <c r="BU69" s="268"/>
      <c r="BV69" s="268"/>
    </row>
    <row r="70" spans="1:74" x14ac:dyDescent="0.25">
      <c r="A70" s="95"/>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268"/>
      <c r="AZ70" s="268"/>
      <c r="BA70" s="268"/>
      <c r="BB70" s="268"/>
      <c r="BC70" s="268"/>
      <c r="BD70" s="507"/>
      <c r="BE70" s="507"/>
      <c r="BF70" s="507"/>
      <c r="BG70" s="268"/>
      <c r="BH70" s="268"/>
      <c r="BI70" s="268"/>
      <c r="BJ70" s="268"/>
      <c r="BK70" s="268"/>
      <c r="BL70" s="268"/>
      <c r="BM70" s="268"/>
      <c r="BN70" s="268"/>
      <c r="BO70" s="268"/>
      <c r="BP70" s="268"/>
      <c r="BQ70" s="268"/>
      <c r="BR70" s="268"/>
      <c r="BS70" s="268"/>
      <c r="BT70" s="268"/>
      <c r="BU70" s="268"/>
      <c r="BV70" s="268"/>
    </row>
    <row r="71" spans="1:74" x14ac:dyDescent="0.25">
      <c r="A71" s="95"/>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c r="AK71" s="96"/>
      <c r="AL71" s="96"/>
      <c r="AM71" s="96"/>
      <c r="AN71" s="96"/>
      <c r="AO71" s="96"/>
      <c r="AP71" s="96"/>
      <c r="AQ71" s="96"/>
      <c r="AR71" s="96"/>
      <c r="AS71" s="96"/>
      <c r="AT71" s="96"/>
      <c r="AU71" s="96"/>
      <c r="AV71" s="96"/>
      <c r="AW71" s="96"/>
      <c r="AX71" s="96"/>
      <c r="AY71" s="268"/>
      <c r="AZ71" s="268"/>
      <c r="BA71" s="268"/>
      <c r="BB71" s="268"/>
      <c r="BC71" s="268"/>
      <c r="BD71" s="507"/>
      <c r="BE71" s="507"/>
      <c r="BF71" s="507"/>
      <c r="BG71" s="268"/>
      <c r="BH71" s="268"/>
      <c r="BI71" s="268"/>
      <c r="BJ71" s="268"/>
      <c r="BK71" s="268"/>
      <c r="BL71" s="268"/>
      <c r="BM71" s="268"/>
      <c r="BN71" s="268"/>
      <c r="BO71" s="268"/>
      <c r="BP71" s="268"/>
      <c r="BQ71" s="268"/>
      <c r="BR71" s="268"/>
      <c r="BS71" s="268"/>
      <c r="BT71" s="268"/>
      <c r="BU71" s="268"/>
      <c r="BV71" s="268"/>
    </row>
    <row r="72" spans="1:74" x14ac:dyDescent="0.25">
      <c r="A72" s="95"/>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268"/>
      <c r="AZ72" s="268"/>
      <c r="BA72" s="268"/>
      <c r="BB72" s="268"/>
      <c r="BC72" s="268"/>
      <c r="BD72" s="507"/>
      <c r="BE72" s="507"/>
      <c r="BF72" s="507"/>
      <c r="BG72" s="268"/>
      <c r="BH72" s="268"/>
      <c r="BI72" s="268"/>
      <c r="BJ72" s="268"/>
      <c r="BK72" s="268"/>
      <c r="BL72" s="268"/>
      <c r="BM72" s="268"/>
      <c r="BN72" s="268"/>
      <c r="BO72" s="268"/>
      <c r="BP72" s="268"/>
      <c r="BQ72" s="268"/>
      <c r="BR72" s="268"/>
      <c r="BS72" s="268"/>
      <c r="BT72" s="268"/>
      <c r="BU72" s="268"/>
      <c r="BV72" s="268"/>
    </row>
    <row r="73" spans="1:74" x14ac:dyDescent="0.25">
      <c r="A73" s="95"/>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c r="AK73" s="96"/>
      <c r="AL73" s="96"/>
      <c r="AM73" s="96"/>
      <c r="AN73" s="96"/>
      <c r="AO73" s="96"/>
      <c r="AP73" s="96"/>
      <c r="AQ73" s="96"/>
      <c r="AR73" s="96"/>
      <c r="AS73" s="96"/>
      <c r="AT73" s="96"/>
      <c r="AU73" s="96"/>
      <c r="AV73" s="96"/>
      <c r="AW73" s="96"/>
      <c r="AX73" s="96"/>
      <c r="AY73" s="268"/>
      <c r="AZ73" s="268"/>
      <c r="BA73" s="268"/>
      <c r="BB73" s="268"/>
      <c r="BC73" s="268"/>
      <c r="BD73" s="507"/>
      <c r="BE73" s="507"/>
      <c r="BF73" s="507"/>
      <c r="BG73" s="268"/>
      <c r="BH73" s="268"/>
      <c r="BI73" s="268"/>
      <c r="BJ73" s="268"/>
      <c r="BK73" s="268"/>
      <c r="BL73" s="268"/>
      <c r="BM73" s="268"/>
      <c r="BN73" s="268"/>
      <c r="BO73" s="268"/>
      <c r="BP73" s="268"/>
      <c r="BQ73" s="268"/>
      <c r="BR73" s="268"/>
      <c r="BS73" s="268"/>
      <c r="BT73" s="268"/>
      <c r="BU73" s="268"/>
      <c r="BV73" s="268"/>
    </row>
    <row r="74" spans="1:74" x14ac:dyDescent="0.25">
      <c r="A74" s="95"/>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c r="AK74" s="96"/>
      <c r="AL74" s="96"/>
      <c r="AM74" s="96"/>
      <c r="AN74" s="96"/>
      <c r="AO74" s="96"/>
      <c r="AP74" s="96"/>
      <c r="AQ74" s="96"/>
      <c r="AR74" s="96"/>
      <c r="AS74" s="96"/>
      <c r="AT74" s="96"/>
      <c r="AU74" s="96"/>
      <c r="AV74" s="96"/>
      <c r="AW74" s="96"/>
      <c r="AX74" s="96"/>
      <c r="AY74" s="268"/>
      <c r="AZ74" s="268"/>
      <c r="BA74" s="268"/>
      <c r="BB74" s="268"/>
      <c r="BC74" s="268"/>
      <c r="BD74" s="507"/>
      <c r="BE74" s="507"/>
      <c r="BF74" s="507"/>
      <c r="BG74" s="268"/>
      <c r="BH74" s="268"/>
      <c r="BI74" s="268"/>
      <c r="BJ74" s="268"/>
      <c r="BK74" s="268"/>
      <c r="BL74" s="268"/>
      <c r="BM74" s="268"/>
      <c r="BN74" s="268"/>
      <c r="BO74" s="268"/>
      <c r="BP74" s="268"/>
      <c r="BQ74" s="268"/>
      <c r="BR74" s="268"/>
      <c r="BS74" s="268"/>
      <c r="BT74" s="268"/>
      <c r="BU74" s="268"/>
      <c r="BV74" s="268"/>
    </row>
    <row r="75" spans="1:74" x14ac:dyDescent="0.25">
      <c r="A75" s="95"/>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c r="AK75" s="96"/>
      <c r="AL75" s="96"/>
      <c r="AM75" s="96"/>
      <c r="AN75" s="96"/>
      <c r="AO75" s="96"/>
      <c r="AP75" s="96"/>
      <c r="AQ75" s="96"/>
      <c r="AR75" s="96"/>
      <c r="AS75" s="96"/>
      <c r="AT75" s="96"/>
      <c r="AU75" s="96"/>
      <c r="AV75" s="96"/>
      <c r="AW75" s="96"/>
      <c r="AX75" s="96"/>
      <c r="AY75" s="268"/>
      <c r="AZ75" s="268"/>
      <c r="BA75" s="268"/>
      <c r="BB75" s="268"/>
      <c r="BC75" s="268"/>
      <c r="BD75" s="507"/>
      <c r="BE75" s="507"/>
      <c r="BF75" s="507"/>
      <c r="BG75" s="268"/>
      <c r="BH75" s="268"/>
      <c r="BI75" s="268"/>
      <c r="BJ75" s="268"/>
      <c r="BK75" s="268"/>
      <c r="BL75" s="268"/>
      <c r="BM75" s="268"/>
      <c r="BN75" s="268"/>
      <c r="BO75" s="268"/>
      <c r="BP75" s="268"/>
      <c r="BQ75" s="268"/>
      <c r="BR75" s="268"/>
      <c r="BS75" s="268"/>
      <c r="BT75" s="268"/>
      <c r="BU75" s="268"/>
      <c r="BV75" s="268"/>
    </row>
    <row r="76" spans="1:74" x14ac:dyDescent="0.25">
      <c r="A76" s="95"/>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c r="AK76" s="96"/>
      <c r="AL76" s="96"/>
      <c r="AM76" s="96"/>
      <c r="AN76" s="96"/>
      <c r="AO76" s="96"/>
      <c r="AP76" s="96"/>
      <c r="AQ76" s="96"/>
      <c r="AR76" s="96"/>
      <c r="AS76" s="96"/>
      <c r="AT76" s="96"/>
      <c r="AU76" s="96"/>
      <c r="AV76" s="96"/>
      <c r="AW76" s="96"/>
      <c r="AX76" s="96"/>
      <c r="AY76" s="268"/>
      <c r="AZ76" s="268"/>
      <c r="BA76" s="268"/>
      <c r="BB76" s="268"/>
      <c r="BC76" s="268"/>
      <c r="BD76" s="507"/>
      <c r="BE76" s="507"/>
      <c r="BF76" s="507"/>
      <c r="BG76" s="268"/>
      <c r="BH76" s="268"/>
      <c r="BI76" s="268"/>
      <c r="BJ76" s="268"/>
      <c r="BK76" s="268"/>
      <c r="BL76" s="268"/>
      <c r="BM76" s="268"/>
      <c r="BN76" s="268"/>
      <c r="BO76" s="268"/>
      <c r="BP76" s="268"/>
      <c r="BQ76" s="268"/>
      <c r="BR76" s="268"/>
      <c r="BS76" s="268"/>
      <c r="BT76" s="268"/>
      <c r="BU76" s="268"/>
      <c r="BV76" s="268"/>
    </row>
    <row r="77" spans="1:74" x14ac:dyDescent="0.25">
      <c r="A77" s="95"/>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c r="AK77" s="96"/>
      <c r="AL77" s="96"/>
      <c r="AM77" s="96"/>
      <c r="AN77" s="96"/>
      <c r="AO77" s="96"/>
      <c r="AP77" s="96"/>
      <c r="AQ77" s="96"/>
      <c r="AR77" s="96"/>
      <c r="AS77" s="96"/>
      <c r="AT77" s="96"/>
      <c r="AU77" s="96"/>
      <c r="AV77" s="96"/>
      <c r="AW77" s="96"/>
      <c r="AX77" s="96"/>
      <c r="AY77" s="268"/>
      <c r="AZ77" s="268"/>
      <c r="BA77" s="268"/>
      <c r="BB77" s="268"/>
      <c r="BC77" s="268"/>
      <c r="BD77" s="507"/>
      <c r="BE77" s="507"/>
      <c r="BF77" s="507"/>
      <c r="BG77" s="268"/>
      <c r="BH77" s="268"/>
      <c r="BI77" s="268"/>
      <c r="BJ77" s="268"/>
      <c r="BK77" s="268"/>
      <c r="BL77" s="268"/>
      <c r="BM77" s="268"/>
      <c r="BN77" s="268"/>
      <c r="BO77" s="268"/>
      <c r="BP77" s="268"/>
      <c r="BQ77" s="268"/>
      <c r="BR77" s="268"/>
      <c r="BS77" s="268"/>
      <c r="BT77" s="268"/>
      <c r="BU77" s="268"/>
      <c r="BV77" s="268"/>
    </row>
    <row r="78" spans="1:74" x14ac:dyDescent="0.25">
      <c r="BK78" s="269"/>
      <c r="BL78" s="269"/>
      <c r="BM78" s="269"/>
      <c r="BN78" s="269"/>
      <c r="BO78" s="269"/>
      <c r="BP78" s="269"/>
      <c r="BQ78" s="269"/>
      <c r="BR78" s="269"/>
      <c r="BS78" s="269"/>
      <c r="BT78" s="269"/>
      <c r="BU78" s="269"/>
      <c r="BV78" s="269"/>
    </row>
    <row r="79" spans="1:74" x14ac:dyDescent="0.25">
      <c r="BK79" s="269"/>
      <c r="BL79" s="269"/>
      <c r="BM79" s="269"/>
      <c r="BN79" s="269"/>
      <c r="BO79" s="269"/>
      <c r="BP79" s="269"/>
      <c r="BQ79" s="269"/>
      <c r="BR79" s="269"/>
      <c r="BS79" s="269"/>
      <c r="BT79" s="269"/>
      <c r="BU79" s="269"/>
      <c r="BV79" s="269"/>
    </row>
    <row r="80" spans="1:74" x14ac:dyDescent="0.25">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270"/>
      <c r="AZ80" s="270"/>
      <c r="BA80" s="270"/>
      <c r="BB80" s="270"/>
      <c r="BC80" s="270"/>
      <c r="BD80" s="508"/>
      <c r="BE80" s="508"/>
      <c r="BF80" s="508"/>
      <c r="BG80" s="270"/>
      <c r="BH80" s="270"/>
      <c r="BI80" s="270"/>
      <c r="BJ80" s="270"/>
      <c r="BK80" s="270"/>
      <c r="BL80" s="270"/>
      <c r="BM80" s="270"/>
      <c r="BN80" s="270"/>
      <c r="BO80" s="270"/>
      <c r="BP80" s="270"/>
      <c r="BQ80" s="270"/>
      <c r="BR80" s="270"/>
      <c r="BS80" s="270"/>
      <c r="BT80" s="270"/>
      <c r="BU80" s="270"/>
      <c r="BV80" s="270"/>
    </row>
    <row r="81" spans="3:74" x14ac:dyDescent="0.25">
      <c r="BK81" s="269"/>
      <c r="BL81" s="269"/>
      <c r="BM81" s="269"/>
      <c r="BN81" s="269"/>
      <c r="BO81" s="269"/>
      <c r="BP81" s="269"/>
      <c r="BQ81" s="269"/>
      <c r="BR81" s="269"/>
      <c r="BS81" s="269"/>
      <c r="BT81" s="269"/>
      <c r="BU81" s="269"/>
      <c r="BV81" s="269"/>
    </row>
    <row r="82" spans="3:74" x14ac:dyDescent="0.25">
      <c r="BK82" s="269"/>
      <c r="BL82" s="269"/>
      <c r="BM82" s="269"/>
      <c r="BN82" s="269"/>
      <c r="BO82" s="269"/>
      <c r="BP82" s="269"/>
      <c r="BQ82" s="269"/>
      <c r="BR82" s="269"/>
      <c r="BS82" s="269"/>
      <c r="BT82" s="269"/>
      <c r="BU82" s="269"/>
      <c r="BV82" s="269"/>
    </row>
    <row r="83" spans="3:74" x14ac:dyDescent="0.25">
      <c r="BK83" s="269"/>
      <c r="BL83" s="269"/>
      <c r="BM83" s="269"/>
      <c r="BN83" s="269"/>
      <c r="BO83" s="269"/>
      <c r="BP83" s="269"/>
      <c r="BQ83" s="269"/>
      <c r="BR83" s="269"/>
      <c r="BS83" s="269"/>
      <c r="BT83" s="269"/>
      <c r="BU83" s="269"/>
      <c r="BV83" s="269"/>
    </row>
    <row r="84" spans="3:74" x14ac:dyDescent="0.25">
      <c r="BK84" s="269"/>
      <c r="BL84" s="269"/>
      <c r="BM84" s="269"/>
      <c r="BN84" s="269"/>
      <c r="BO84" s="269"/>
      <c r="BP84" s="269"/>
      <c r="BQ84" s="269"/>
      <c r="BR84" s="269"/>
      <c r="BS84" s="269"/>
      <c r="BT84" s="269"/>
      <c r="BU84" s="269"/>
      <c r="BV84" s="269"/>
    </row>
    <row r="85" spans="3:74" x14ac:dyDescent="0.25">
      <c r="BK85" s="269"/>
      <c r="BL85" s="269"/>
      <c r="BM85" s="269"/>
      <c r="BN85" s="269"/>
      <c r="BO85" s="269"/>
      <c r="BP85" s="269"/>
      <c r="BQ85" s="269"/>
      <c r="BR85" s="269"/>
      <c r="BS85" s="269"/>
      <c r="BT85" s="269"/>
      <c r="BU85" s="269"/>
      <c r="BV85" s="269"/>
    </row>
    <row r="86" spans="3:74" x14ac:dyDescent="0.25">
      <c r="BK86" s="269"/>
      <c r="BL86" s="269"/>
      <c r="BM86" s="269"/>
      <c r="BN86" s="269"/>
      <c r="BO86" s="269"/>
      <c r="BP86" s="269"/>
      <c r="BQ86" s="269"/>
      <c r="BR86" s="269"/>
      <c r="BS86" s="269"/>
      <c r="BT86" s="269"/>
      <c r="BU86" s="269"/>
      <c r="BV86" s="269"/>
    </row>
    <row r="87" spans="3:74" x14ac:dyDescent="0.25">
      <c r="BK87" s="269"/>
      <c r="BL87" s="269"/>
      <c r="BM87" s="269"/>
      <c r="BN87" s="269"/>
      <c r="BO87" s="269"/>
      <c r="BP87" s="269"/>
      <c r="BQ87" s="269"/>
      <c r="BR87" s="269"/>
      <c r="BS87" s="269"/>
      <c r="BT87" s="269"/>
      <c r="BU87" s="269"/>
      <c r="BV87" s="269"/>
    </row>
    <row r="88" spans="3:74" x14ac:dyDescent="0.25">
      <c r="BK88" s="269"/>
      <c r="BL88" s="269"/>
      <c r="BM88" s="269"/>
      <c r="BN88" s="269"/>
      <c r="BO88" s="269"/>
      <c r="BP88" s="269"/>
      <c r="BQ88" s="269"/>
      <c r="BR88" s="269"/>
      <c r="BS88" s="269"/>
      <c r="BT88" s="269"/>
      <c r="BU88" s="269"/>
      <c r="BV88" s="269"/>
    </row>
    <row r="89" spans="3:74" x14ac:dyDescent="0.25">
      <c r="BK89" s="269"/>
      <c r="BL89" s="269"/>
      <c r="BM89" s="269"/>
      <c r="BN89" s="269"/>
      <c r="BO89" s="269"/>
      <c r="BP89" s="269"/>
      <c r="BQ89" s="269"/>
      <c r="BR89" s="269"/>
      <c r="BS89" s="269"/>
      <c r="BT89" s="269"/>
      <c r="BU89" s="269"/>
      <c r="BV89" s="269"/>
    </row>
    <row r="90" spans="3:74" x14ac:dyDescent="0.25">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c r="AK90" s="98"/>
      <c r="AL90" s="98"/>
      <c r="AM90" s="98"/>
      <c r="AN90" s="98"/>
      <c r="AO90" s="98"/>
      <c r="AP90" s="98"/>
      <c r="AQ90" s="98"/>
      <c r="AR90" s="98"/>
      <c r="AS90" s="98"/>
      <c r="AT90" s="98"/>
      <c r="AU90" s="98"/>
      <c r="AV90" s="98"/>
      <c r="AW90" s="98"/>
      <c r="AX90" s="98"/>
      <c r="AY90" s="271"/>
      <c r="AZ90" s="271"/>
      <c r="BA90" s="271"/>
      <c r="BB90" s="271"/>
      <c r="BC90" s="271"/>
      <c r="BD90" s="509"/>
      <c r="BE90" s="509"/>
      <c r="BF90" s="509"/>
      <c r="BG90" s="271"/>
      <c r="BH90" s="271"/>
      <c r="BI90" s="271"/>
      <c r="BJ90" s="271"/>
      <c r="BK90" s="271"/>
      <c r="BL90" s="271"/>
      <c r="BM90" s="271"/>
      <c r="BN90" s="271"/>
      <c r="BO90" s="271"/>
      <c r="BP90" s="271"/>
      <c r="BQ90" s="271"/>
      <c r="BR90" s="271"/>
      <c r="BS90" s="271"/>
      <c r="BT90" s="271"/>
      <c r="BU90" s="271"/>
      <c r="BV90" s="271"/>
    </row>
    <row r="91" spans="3:74" x14ac:dyDescent="0.25">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c r="AK91" s="98"/>
      <c r="AL91" s="98"/>
      <c r="AM91" s="98"/>
      <c r="AN91" s="98"/>
      <c r="AO91" s="98"/>
      <c r="AP91" s="98"/>
      <c r="AQ91" s="98"/>
      <c r="AR91" s="98"/>
      <c r="AS91" s="98"/>
      <c r="AT91" s="98"/>
      <c r="AU91" s="98"/>
      <c r="AV91" s="98"/>
      <c r="AW91" s="98"/>
      <c r="AX91" s="98"/>
      <c r="AY91" s="271"/>
      <c r="AZ91" s="271"/>
      <c r="BA91" s="271"/>
      <c r="BB91" s="271"/>
      <c r="BC91" s="271"/>
      <c r="BD91" s="509"/>
      <c r="BE91" s="509"/>
      <c r="BF91" s="509"/>
      <c r="BG91" s="271"/>
      <c r="BH91" s="271"/>
      <c r="BI91" s="271"/>
      <c r="BJ91" s="271"/>
      <c r="BK91" s="271"/>
      <c r="BL91" s="271"/>
      <c r="BM91" s="271"/>
      <c r="BN91" s="271"/>
      <c r="BO91" s="271"/>
      <c r="BP91" s="271"/>
      <c r="BQ91" s="271"/>
      <c r="BR91" s="271"/>
      <c r="BS91" s="271"/>
      <c r="BT91" s="271"/>
      <c r="BU91" s="271"/>
      <c r="BV91" s="271"/>
    </row>
    <row r="92" spans="3:74" x14ac:dyDescent="0.25">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c r="AK92" s="98"/>
      <c r="AL92" s="98"/>
      <c r="AM92" s="98"/>
      <c r="AN92" s="98"/>
      <c r="AO92" s="98"/>
      <c r="AP92" s="98"/>
      <c r="AQ92" s="98"/>
      <c r="AR92" s="98"/>
      <c r="AS92" s="98"/>
      <c r="AT92" s="98"/>
      <c r="AU92" s="98"/>
      <c r="AV92" s="98"/>
      <c r="AW92" s="98"/>
      <c r="AX92" s="98"/>
      <c r="AY92" s="271"/>
      <c r="AZ92" s="271"/>
      <c r="BA92" s="271"/>
      <c r="BB92" s="271"/>
      <c r="BC92" s="271"/>
      <c r="BD92" s="509"/>
      <c r="BE92" s="509"/>
      <c r="BF92" s="509"/>
      <c r="BG92" s="271"/>
      <c r="BH92" s="271"/>
      <c r="BI92" s="271"/>
      <c r="BJ92" s="271"/>
      <c r="BK92" s="271"/>
      <c r="BL92" s="271"/>
      <c r="BM92" s="271"/>
      <c r="BN92" s="271"/>
      <c r="BO92" s="271"/>
      <c r="BP92" s="271"/>
      <c r="BQ92" s="271"/>
      <c r="BR92" s="271"/>
      <c r="BS92" s="271"/>
      <c r="BT92" s="271"/>
      <c r="BU92" s="271"/>
      <c r="BV92" s="271"/>
    </row>
    <row r="93" spans="3:74" x14ac:dyDescent="0.25">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c r="AK93" s="98"/>
      <c r="AL93" s="98"/>
      <c r="AM93" s="98"/>
      <c r="AN93" s="98"/>
      <c r="AO93" s="98"/>
      <c r="AP93" s="98"/>
      <c r="AQ93" s="98"/>
      <c r="AR93" s="98"/>
      <c r="AS93" s="98"/>
      <c r="AT93" s="98"/>
      <c r="AU93" s="98"/>
      <c r="AV93" s="98"/>
      <c r="AW93" s="98"/>
      <c r="AX93" s="98"/>
      <c r="AY93" s="271"/>
      <c r="AZ93" s="271"/>
      <c r="BA93" s="271"/>
      <c r="BB93" s="271"/>
      <c r="BC93" s="271"/>
      <c r="BD93" s="509"/>
      <c r="BE93" s="509"/>
      <c r="BF93" s="509"/>
      <c r="BG93" s="271"/>
      <c r="BH93" s="271"/>
      <c r="BI93" s="271"/>
      <c r="BJ93" s="271"/>
      <c r="BK93" s="271"/>
      <c r="BL93" s="271"/>
      <c r="BM93" s="271"/>
      <c r="BN93" s="271"/>
      <c r="BO93" s="271"/>
      <c r="BP93" s="271"/>
      <c r="BQ93" s="271"/>
      <c r="BR93" s="271"/>
      <c r="BS93" s="271"/>
      <c r="BT93" s="271"/>
      <c r="BU93" s="271"/>
      <c r="BV93" s="271"/>
    </row>
    <row r="94" spans="3:74" x14ac:dyDescent="0.25">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c r="AK94" s="98"/>
      <c r="AL94" s="98"/>
      <c r="AM94" s="98"/>
      <c r="AN94" s="98"/>
      <c r="AO94" s="98"/>
      <c r="AP94" s="98"/>
      <c r="AQ94" s="98"/>
      <c r="AR94" s="98"/>
      <c r="AS94" s="98"/>
      <c r="AT94" s="98"/>
      <c r="AU94" s="98"/>
      <c r="AV94" s="98"/>
      <c r="AW94" s="98"/>
      <c r="AX94" s="98"/>
      <c r="AY94" s="271"/>
      <c r="AZ94" s="271"/>
      <c r="BA94" s="271"/>
      <c r="BB94" s="271"/>
      <c r="BC94" s="271"/>
      <c r="BD94" s="509"/>
      <c r="BE94" s="509"/>
      <c r="BF94" s="509"/>
      <c r="BG94" s="271"/>
      <c r="BH94" s="271"/>
      <c r="BI94" s="271"/>
      <c r="BJ94" s="271"/>
      <c r="BK94" s="271"/>
      <c r="BL94" s="271"/>
      <c r="BM94" s="271"/>
      <c r="BN94" s="271"/>
      <c r="BO94" s="271"/>
      <c r="BP94" s="271"/>
      <c r="BQ94" s="271"/>
      <c r="BR94" s="271"/>
      <c r="BS94" s="271"/>
      <c r="BT94" s="271"/>
      <c r="BU94" s="271"/>
      <c r="BV94" s="271"/>
    </row>
    <row r="95" spans="3:74" x14ac:dyDescent="0.25">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c r="AK95" s="98"/>
      <c r="AL95" s="98"/>
      <c r="AM95" s="98"/>
      <c r="AN95" s="98"/>
      <c r="AO95" s="98"/>
      <c r="AP95" s="98"/>
      <c r="AQ95" s="98"/>
      <c r="AR95" s="98"/>
      <c r="AS95" s="98"/>
      <c r="AT95" s="98"/>
      <c r="AU95" s="98"/>
      <c r="AV95" s="98"/>
      <c r="AW95" s="98"/>
      <c r="AX95" s="98"/>
      <c r="AY95" s="271"/>
      <c r="AZ95" s="271"/>
      <c r="BA95" s="271"/>
      <c r="BB95" s="271"/>
      <c r="BC95" s="271"/>
      <c r="BD95" s="509"/>
      <c r="BE95" s="509"/>
      <c r="BF95" s="509"/>
      <c r="BG95" s="271"/>
      <c r="BH95" s="271"/>
      <c r="BI95" s="271"/>
      <c r="BJ95" s="271"/>
      <c r="BK95" s="271"/>
      <c r="BL95" s="271"/>
      <c r="BM95" s="271"/>
      <c r="BN95" s="271"/>
      <c r="BO95" s="271"/>
      <c r="BP95" s="271"/>
      <c r="BQ95" s="271"/>
      <c r="BR95" s="271"/>
      <c r="BS95" s="271"/>
      <c r="BT95" s="271"/>
      <c r="BU95" s="271"/>
      <c r="BV95" s="271"/>
    </row>
    <row r="96" spans="3:74" x14ac:dyDescent="0.25">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c r="AK96" s="98"/>
      <c r="AL96" s="98"/>
      <c r="AM96" s="98"/>
      <c r="AN96" s="98"/>
      <c r="AO96" s="98"/>
      <c r="AP96" s="98"/>
      <c r="AQ96" s="98"/>
      <c r="AR96" s="98"/>
      <c r="AS96" s="98"/>
      <c r="AT96" s="98"/>
      <c r="AU96" s="98"/>
      <c r="AV96" s="98"/>
      <c r="AW96" s="98"/>
      <c r="AX96" s="98"/>
      <c r="AY96" s="271"/>
      <c r="AZ96" s="271"/>
      <c r="BA96" s="271"/>
      <c r="BB96" s="271"/>
      <c r="BC96" s="271"/>
      <c r="BD96" s="509"/>
      <c r="BE96" s="509"/>
      <c r="BF96" s="509"/>
      <c r="BG96" s="271"/>
      <c r="BH96" s="271"/>
      <c r="BI96" s="271"/>
      <c r="BJ96" s="271"/>
      <c r="BK96" s="271"/>
      <c r="BL96" s="271"/>
      <c r="BM96" s="271"/>
      <c r="BN96" s="271"/>
      <c r="BO96" s="271"/>
      <c r="BP96" s="271"/>
      <c r="BQ96" s="271"/>
      <c r="BR96" s="271"/>
      <c r="BS96" s="271"/>
      <c r="BT96" s="271"/>
      <c r="BU96" s="271"/>
      <c r="BV96" s="271"/>
    </row>
    <row r="97" spans="3:74" x14ac:dyDescent="0.25">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c r="AK97" s="98"/>
      <c r="AL97" s="98"/>
      <c r="AM97" s="98"/>
      <c r="AN97" s="98"/>
      <c r="AO97" s="98"/>
      <c r="AP97" s="98"/>
      <c r="AQ97" s="98"/>
      <c r="AR97" s="98"/>
      <c r="AS97" s="98"/>
      <c r="AT97" s="98"/>
      <c r="AU97" s="98"/>
      <c r="AV97" s="98"/>
      <c r="AW97" s="98"/>
      <c r="AX97" s="98"/>
      <c r="AY97" s="271"/>
      <c r="AZ97" s="271"/>
      <c r="BA97" s="271"/>
      <c r="BB97" s="271"/>
      <c r="BC97" s="271"/>
      <c r="BD97" s="509"/>
      <c r="BE97" s="509"/>
      <c r="BF97" s="509"/>
      <c r="BG97" s="271"/>
      <c r="BH97" s="271"/>
      <c r="BI97" s="271"/>
      <c r="BJ97" s="271"/>
      <c r="BK97" s="271"/>
      <c r="BL97" s="271"/>
      <c r="BM97" s="271"/>
      <c r="BN97" s="271"/>
      <c r="BO97" s="271"/>
      <c r="BP97" s="271"/>
      <c r="BQ97" s="271"/>
      <c r="BR97" s="271"/>
      <c r="BS97" s="271"/>
      <c r="BT97" s="271"/>
      <c r="BU97" s="271"/>
      <c r="BV97" s="271"/>
    </row>
    <row r="98" spans="3:74" x14ac:dyDescent="0.25">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c r="AK98" s="98"/>
      <c r="AL98" s="98"/>
      <c r="AM98" s="98"/>
      <c r="AN98" s="98"/>
      <c r="AO98" s="98"/>
      <c r="AP98" s="98"/>
      <c r="AQ98" s="98"/>
      <c r="AR98" s="98"/>
      <c r="AS98" s="98"/>
      <c r="AT98" s="98"/>
      <c r="AU98" s="98"/>
      <c r="AV98" s="98"/>
      <c r="AW98" s="98"/>
      <c r="AX98" s="98"/>
      <c r="AY98" s="271"/>
      <c r="AZ98" s="271"/>
      <c r="BA98" s="271"/>
      <c r="BB98" s="271"/>
      <c r="BC98" s="271"/>
      <c r="BD98" s="509"/>
      <c r="BE98" s="509"/>
      <c r="BF98" s="509"/>
      <c r="BG98" s="271"/>
      <c r="BH98" s="271"/>
      <c r="BI98" s="271"/>
      <c r="BJ98" s="271"/>
      <c r="BK98" s="271"/>
      <c r="BL98" s="271"/>
      <c r="BM98" s="271"/>
      <c r="BN98" s="271"/>
      <c r="BO98" s="271"/>
      <c r="BP98" s="271"/>
      <c r="BQ98" s="271"/>
      <c r="BR98" s="271"/>
      <c r="BS98" s="271"/>
      <c r="BT98" s="271"/>
      <c r="BU98" s="271"/>
      <c r="BV98" s="271"/>
    </row>
    <row r="99" spans="3:74" x14ac:dyDescent="0.25">
      <c r="BK99" s="269"/>
      <c r="BL99" s="269"/>
      <c r="BM99" s="269"/>
      <c r="BN99" s="269"/>
      <c r="BO99" s="269"/>
      <c r="BP99" s="269"/>
      <c r="BQ99" s="269"/>
      <c r="BR99" s="269"/>
      <c r="BS99" s="269"/>
      <c r="BT99" s="269"/>
      <c r="BU99" s="269"/>
      <c r="BV99" s="269"/>
    </row>
    <row r="100" spans="3:74" x14ac:dyDescent="0.25">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c r="AE100" s="99"/>
      <c r="AF100" s="99"/>
      <c r="AG100" s="99"/>
      <c r="AH100" s="99"/>
      <c r="AI100" s="99"/>
      <c r="AJ100" s="99"/>
      <c r="AK100" s="99"/>
      <c r="AL100" s="99"/>
      <c r="AM100" s="99"/>
      <c r="AN100" s="99"/>
      <c r="AO100" s="99"/>
      <c r="AP100" s="99"/>
      <c r="AQ100" s="99"/>
      <c r="AR100" s="99"/>
      <c r="AS100" s="99"/>
      <c r="AT100" s="99"/>
      <c r="AU100" s="99"/>
      <c r="AV100" s="99"/>
      <c r="AW100" s="99"/>
      <c r="AX100" s="99"/>
      <c r="AY100" s="272"/>
      <c r="AZ100" s="272"/>
      <c r="BA100" s="272"/>
      <c r="BB100" s="272"/>
      <c r="BC100" s="272"/>
      <c r="BD100" s="510"/>
      <c r="BE100" s="510"/>
      <c r="BF100" s="510"/>
      <c r="BG100" s="272"/>
      <c r="BH100" s="272"/>
      <c r="BI100" s="272"/>
      <c r="BJ100" s="272"/>
      <c r="BK100" s="272"/>
      <c r="BL100" s="272"/>
      <c r="BM100" s="272"/>
      <c r="BN100" s="272"/>
      <c r="BO100" s="272"/>
      <c r="BP100" s="272"/>
      <c r="BQ100" s="272"/>
      <c r="BR100" s="272"/>
      <c r="BS100" s="272"/>
      <c r="BT100" s="272"/>
      <c r="BU100" s="272"/>
      <c r="BV100" s="272"/>
    </row>
    <row r="101" spans="3:74" x14ac:dyDescent="0.25">
      <c r="BK101" s="269"/>
      <c r="BL101" s="269"/>
      <c r="BM101" s="269"/>
      <c r="BN101" s="269"/>
      <c r="BO101" s="269"/>
      <c r="BP101" s="269"/>
      <c r="BQ101" s="269"/>
      <c r="BR101" s="269"/>
      <c r="BS101" s="269"/>
      <c r="BT101" s="269"/>
      <c r="BU101" s="269"/>
      <c r="BV101" s="269"/>
    </row>
    <row r="102" spans="3:74" x14ac:dyDescent="0.25">
      <c r="BK102" s="269"/>
      <c r="BL102" s="269"/>
      <c r="BM102" s="269"/>
      <c r="BN102" s="269"/>
      <c r="BO102" s="269"/>
      <c r="BP102" s="269"/>
      <c r="BQ102" s="269"/>
      <c r="BR102" s="269"/>
      <c r="BS102" s="269"/>
      <c r="BT102" s="269"/>
      <c r="BU102" s="269"/>
      <c r="BV102" s="269"/>
    </row>
    <row r="103" spans="3:74" x14ac:dyDescent="0.25">
      <c r="BK103" s="269"/>
      <c r="BL103" s="269"/>
      <c r="BM103" s="269"/>
      <c r="BN103" s="269"/>
      <c r="BO103" s="269"/>
      <c r="BP103" s="269"/>
      <c r="BQ103" s="269"/>
      <c r="BR103" s="269"/>
      <c r="BS103" s="269"/>
      <c r="BT103" s="269"/>
      <c r="BU103" s="269"/>
      <c r="BV103" s="269"/>
    </row>
    <row r="104" spans="3:74" x14ac:dyDescent="0.25">
      <c r="BK104" s="269"/>
      <c r="BL104" s="269"/>
      <c r="BM104" s="269"/>
      <c r="BN104" s="269"/>
      <c r="BO104" s="269"/>
      <c r="BP104" s="269"/>
      <c r="BQ104" s="269"/>
      <c r="BR104" s="269"/>
      <c r="BS104" s="269"/>
      <c r="BT104" s="269"/>
      <c r="BU104" s="269"/>
      <c r="BV104" s="269"/>
    </row>
    <row r="105" spans="3:74" x14ac:dyDescent="0.25">
      <c r="BK105" s="269"/>
      <c r="BL105" s="269"/>
      <c r="BM105" s="269"/>
      <c r="BN105" s="269"/>
      <c r="BO105" s="269"/>
      <c r="BP105" s="269"/>
      <c r="BQ105" s="269"/>
      <c r="BR105" s="269"/>
      <c r="BS105" s="269"/>
      <c r="BT105" s="269"/>
      <c r="BU105" s="269"/>
      <c r="BV105" s="269"/>
    </row>
    <row r="106" spans="3:74" x14ac:dyDescent="0.25">
      <c r="BK106" s="269"/>
      <c r="BL106" s="269"/>
      <c r="BM106" s="269"/>
      <c r="BN106" s="269"/>
      <c r="BO106" s="269"/>
      <c r="BP106" s="269"/>
      <c r="BQ106" s="269"/>
      <c r="BR106" s="269"/>
      <c r="BS106" s="269"/>
      <c r="BT106" s="269"/>
      <c r="BU106" s="269"/>
      <c r="BV106" s="269"/>
    </row>
    <row r="107" spans="3:74" x14ac:dyDescent="0.25">
      <c r="BK107" s="269"/>
      <c r="BL107" s="269"/>
      <c r="BM107" s="269"/>
      <c r="BN107" s="269"/>
      <c r="BO107" s="269"/>
      <c r="BP107" s="269"/>
      <c r="BQ107" s="269"/>
      <c r="BR107" s="269"/>
      <c r="BS107" s="269"/>
      <c r="BT107" s="269"/>
      <c r="BU107" s="269"/>
      <c r="BV107" s="269"/>
    </row>
    <row r="108" spans="3:74" x14ac:dyDescent="0.25">
      <c r="BK108" s="269"/>
      <c r="BL108" s="269"/>
      <c r="BM108" s="269"/>
      <c r="BN108" s="269"/>
      <c r="BO108" s="269"/>
      <c r="BP108" s="269"/>
      <c r="BQ108" s="269"/>
      <c r="BR108" s="269"/>
      <c r="BS108" s="269"/>
      <c r="BT108" s="269"/>
      <c r="BU108" s="269"/>
      <c r="BV108" s="269"/>
    </row>
    <row r="109" spans="3:74" x14ac:dyDescent="0.25">
      <c r="BK109" s="269"/>
      <c r="BL109" s="269"/>
      <c r="BM109" s="269"/>
      <c r="BN109" s="269"/>
      <c r="BO109" s="269"/>
      <c r="BP109" s="269"/>
      <c r="BQ109" s="269"/>
      <c r="BR109" s="269"/>
      <c r="BS109" s="269"/>
      <c r="BT109" s="269"/>
      <c r="BU109" s="269"/>
      <c r="BV109" s="269"/>
    </row>
    <row r="110" spans="3:74" x14ac:dyDescent="0.25">
      <c r="BK110" s="269"/>
      <c r="BL110" s="269"/>
      <c r="BM110" s="269"/>
      <c r="BN110" s="269"/>
      <c r="BO110" s="269"/>
      <c r="BP110" s="269"/>
      <c r="BQ110" s="269"/>
      <c r="BR110" s="269"/>
      <c r="BS110" s="269"/>
      <c r="BT110" s="269"/>
      <c r="BU110" s="269"/>
      <c r="BV110" s="269"/>
    </row>
    <row r="111" spans="3:74" x14ac:dyDescent="0.25">
      <c r="BK111" s="269"/>
      <c r="BL111" s="269"/>
      <c r="BM111" s="269"/>
      <c r="BN111" s="269"/>
      <c r="BO111" s="269"/>
      <c r="BP111" s="269"/>
      <c r="BQ111" s="269"/>
      <c r="BR111" s="269"/>
      <c r="BS111" s="269"/>
      <c r="BT111" s="269"/>
      <c r="BU111" s="269"/>
      <c r="BV111" s="269"/>
    </row>
    <row r="112" spans="3:74" x14ac:dyDescent="0.25">
      <c r="BK112" s="269"/>
      <c r="BL112" s="269"/>
      <c r="BM112" s="269"/>
      <c r="BN112" s="269"/>
      <c r="BO112" s="269"/>
      <c r="BP112" s="269"/>
      <c r="BQ112" s="269"/>
      <c r="BR112" s="269"/>
      <c r="BS112" s="269"/>
      <c r="BT112" s="269"/>
      <c r="BU112" s="269"/>
      <c r="BV112" s="269"/>
    </row>
    <row r="113" spans="63:74" x14ac:dyDescent="0.25">
      <c r="BK113" s="269"/>
      <c r="BL113" s="269"/>
      <c r="BM113" s="269"/>
      <c r="BN113" s="269"/>
      <c r="BO113" s="269"/>
      <c r="BP113" s="269"/>
      <c r="BQ113" s="269"/>
      <c r="BR113" s="269"/>
      <c r="BS113" s="269"/>
      <c r="BT113" s="269"/>
      <c r="BU113" s="269"/>
      <c r="BV113" s="269"/>
    </row>
    <row r="114" spans="63:74" x14ac:dyDescent="0.25">
      <c r="BK114" s="269"/>
      <c r="BL114" s="269"/>
      <c r="BM114" s="269"/>
      <c r="BN114" s="269"/>
      <c r="BO114" s="269"/>
      <c r="BP114" s="269"/>
      <c r="BQ114" s="269"/>
      <c r="BR114" s="269"/>
      <c r="BS114" s="269"/>
      <c r="BT114" s="269"/>
      <c r="BU114" s="269"/>
      <c r="BV114" s="269"/>
    </row>
    <row r="115" spans="63:74" x14ac:dyDescent="0.25">
      <c r="BK115" s="269"/>
      <c r="BL115" s="269"/>
      <c r="BM115" s="269"/>
      <c r="BN115" s="269"/>
      <c r="BO115" s="269"/>
      <c r="BP115" s="269"/>
      <c r="BQ115" s="269"/>
      <c r="BR115" s="269"/>
      <c r="BS115" s="269"/>
      <c r="BT115" s="269"/>
      <c r="BU115" s="269"/>
      <c r="BV115" s="269"/>
    </row>
    <row r="116" spans="63:74" x14ac:dyDescent="0.25">
      <c r="BK116" s="269"/>
      <c r="BL116" s="269"/>
      <c r="BM116" s="269"/>
      <c r="BN116" s="269"/>
      <c r="BO116" s="269"/>
      <c r="BP116" s="269"/>
      <c r="BQ116" s="269"/>
      <c r="BR116" s="269"/>
      <c r="BS116" s="269"/>
      <c r="BT116" s="269"/>
      <c r="BU116" s="269"/>
      <c r="BV116" s="269"/>
    </row>
    <row r="117" spans="63:74" x14ac:dyDescent="0.25">
      <c r="BK117" s="269"/>
      <c r="BL117" s="269"/>
      <c r="BM117" s="269"/>
      <c r="BN117" s="269"/>
      <c r="BO117" s="269"/>
      <c r="BP117" s="269"/>
      <c r="BQ117" s="269"/>
      <c r="BR117" s="269"/>
      <c r="BS117" s="269"/>
      <c r="BT117" s="269"/>
      <c r="BU117" s="269"/>
      <c r="BV117" s="269"/>
    </row>
    <row r="118" spans="63:74" x14ac:dyDescent="0.25">
      <c r="BK118" s="269"/>
      <c r="BL118" s="269"/>
      <c r="BM118" s="269"/>
      <c r="BN118" s="269"/>
      <c r="BO118" s="269"/>
      <c r="BP118" s="269"/>
      <c r="BQ118" s="269"/>
      <c r="BR118" s="269"/>
      <c r="BS118" s="269"/>
      <c r="BT118" s="269"/>
      <c r="BU118" s="269"/>
      <c r="BV118" s="269"/>
    </row>
    <row r="119" spans="63:74" x14ac:dyDescent="0.25">
      <c r="BK119" s="269"/>
      <c r="BL119" s="269"/>
      <c r="BM119" s="269"/>
      <c r="BN119" s="269"/>
      <c r="BO119" s="269"/>
      <c r="BP119" s="269"/>
      <c r="BQ119" s="269"/>
      <c r="BR119" s="269"/>
      <c r="BS119" s="269"/>
      <c r="BT119" s="269"/>
      <c r="BU119" s="269"/>
      <c r="BV119" s="269"/>
    </row>
    <row r="120" spans="63:74" x14ac:dyDescent="0.25">
      <c r="BK120" s="269"/>
      <c r="BL120" s="269"/>
      <c r="BM120" s="269"/>
      <c r="BN120" s="269"/>
      <c r="BO120" s="269"/>
      <c r="BP120" s="269"/>
      <c r="BQ120" s="269"/>
      <c r="BR120" s="269"/>
      <c r="BS120" s="269"/>
      <c r="BT120" s="269"/>
      <c r="BU120" s="269"/>
      <c r="BV120" s="269"/>
    </row>
    <row r="121" spans="63:74" x14ac:dyDescent="0.25">
      <c r="BK121" s="269"/>
      <c r="BL121" s="269"/>
      <c r="BM121" s="269"/>
      <c r="BN121" s="269"/>
      <c r="BO121" s="269"/>
      <c r="BP121" s="269"/>
      <c r="BQ121" s="269"/>
      <c r="BR121" s="269"/>
      <c r="BS121" s="269"/>
      <c r="BT121" s="269"/>
      <c r="BU121" s="269"/>
      <c r="BV121" s="269"/>
    </row>
    <row r="122" spans="63:74" x14ac:dyDescent="0.25">
      <c r="BK122" s="269"/>
      <c r="BL122" s="269"/>
      <c r="BM122" s="269"/>
      <c r="BN122" s="269"/>
      <c r="BO122" s="269"/>
      <c r="BP122" s="269"/>
      <c r="BQ122" s="269"/>
      <c r="BR122" s="269"/>
      <c r="BS122" s="269"/>
      <c r="BT122" s="269"/>
      <c r="BU122" s="269"/>
      <c r="BV122" s="269"/>
    </row>
    <row r="123" spans="63:74" x14ac:dyDescent="0.25">
      <c r="BK123" s="269"/>
      <c r="BL123" s="269"/>
      <c r="BM123" s="269"/>
      <c r="BN123" s="269"/>
      <c r="BO123" s="269"/>
      <c r="BP123" s="269"/>
      <c r="BQ123" s="269"/>
      <c r="BR123" s="269"/>
      <c r="BS123" s="269"/>
      <c r="BT123" s="269"/>
      <c r="BU123" s="269"/>
      <c r="BV123" s="269"/>
    </row>
    <row r="124" spans="63:74" x14ac:dyDescent="0.25">
      <c r="BK124" s="269"/>
      <c r="BL124" s="269"/>
      <c r="BM124" s="269"/>
      <c r="BN124" s="269"/>
      <c r="BO124" s="269"/>
      <c r="BP124" s="269"/>
      <c r="BQ124" s="269"/>
      <c r="BR124" s="269"/>
      <c r="BS124" s="269"/>
      <c r="BT124" s="269"/>
      <c r="BU124" s="269"/>
      <c r="BV124" s="269"/>
    </row>
    <row r="125" spans="63:74" x14ac:dyDescent="0.25">
      <c r="BK125" s="269"/>
      <c r="BL125" s="269"/>
      <c r="BM125" s="269"/>
      <c r="BN125" s="269"/>
      <c r="BO125" s="269"/>
      <c r="BP125" s="269"/>
      <c r="BQ125" s="269"/>
      <c r="BR125" s="269"/>
      <c r="BS125" s="269"/>
      <c r="BT125" s="269"/>
      <c r="BU125" s="269"/>
      <c r="BV125" s="269"/>
    </row>
    <row r="126" spans="63:74" x14ac:dyDescent="0.25">
      <c r="BK126" s="269"/>
      <c r="BL126" s="269"/>
      <c r="BM126" s="269"/>
      <c r="BN126" s="269"/>
      <c r="BO126" s="269"/>
      <c r="BP126" s="269"/>
      <c r="BQ126" s="269"/>
      <c r="BR126" s="269"/>
      <c r="BS126" s="269"/>
      <c r="BT126" s="269"/>
      <c r="BU126" s="269"/>
      <c r="BV126" s="269"/>
    </row>
    <row r="127" spans="63:74" x14ac:dyDescent="0.25">
      <c r="BK127" s="269"/>
      <c r="BL127" s="269"/>
      <c r="BM127" s="269"/>
      <c r="BN127" s="269"/>
      <c r="BO127" s="269"/>
      <c r="BP127" s="269"/>
      <c r="BQ127" s="269"/>
      <c r="BR127" s="269"/>
      <c r="BS127" s="269"/>
      <c r="BT127" s="269"/>
      <c r="BU127" s="269"/>
      <c r="BV127" s="269"/>
    </row>
    <row r="128" spans="63:74" x14ac:dyDescent="0.25">
      <c r="BK128" s="269"/>
      <c r="BL128" s="269"/>
      <c r="BM128" s="269"/>
      <c r="BN128" s="269"/>
      <c r="BO128" s="269"/>
      <c r="BP128" s="269"/>
      <c r="BQ128" s="269"/>
      <c r="BR128" s="269"/>
      <c r="BS128" s="269"/>
      <c r="BT128" s="269"/>
      <c r="BU128" s="269"/>
      <c r="BV128" s="269"/>
    </row>
    <row r="129" spans="63:74" x14ac:dyDescent="0.25">
      <c r="BK129" s="269"/>
      <c r="BL129" s="269"/>
      <c r="BM129" s="269"/>
      <c r="BN129" s="269"/>
      <c r="BO129" s="269"/>
      <c r="BP129" s="269"/>
      <c r="BQ129" s="269"/>
      <c r="BR129" s="269"/>
      <c r="BS129" s="269"/>
      <c r="BT129" s="269"/>
      <c r="BU129" s="269"/>
      <c r="BV129" s="269"/>
    </row>
    <row r="130" spans="63:74" x14ac:dyDescent="0.25">
      <c r="BK130" s="269"/>
      <c r="BL130" s="269"/>
      <c r="BM130" s="269"/>
      <c r="BN130" s="269"/>
      <c r="BO130" s="269"/>
      <c r="BP130" s="269"/>
      <c r="BQ130" s="269"/>
      <c r="BR130" s="269"/>
      <c r="BS130" s="269"/>
      <c r="BT130" s="269"/>
      <c r="BU130" s="269"/>
      <c r="BV130" s="269"/>
    </row>
    <row r="131" spans="63:74" x14ac:dyDescent="0.25">
      <c r="BK131" s="269"/>
      <c r="BL131" s="269"/>
      <c r="BM131" s="269"/>
      <c r="BN131" s="269"/>
      <c r="BO131" s="269"/>
      <c r="BP131" s="269"/>
      <c r="BQ131" s="269"/>
      <c r="BR131" s="269"/>
      <c r="BS131" s="269"/>
      <c r="BT131" s="269"/>
      <c r="BU131" s="269"/>
      <c r="BV131" s="269"/>
    </row>
    <row r="132" spans="63:74" x14ac:dyDescent="0.25">
      <c r="BK132" s="269"/>
      <c r="BL132" s="269"/>
      <c r="BM132" s="269"/>
      <c r="BN132" s="269"/>
      <c r="BO132" s="269"/>
      <c r="BP132" s="269"/>
      <c r="BQ132" s="269"/>
      <c r="BR132" s="269"/>
      <c r="BS132" s="269"/>
      <c r="BT132" s="269"/>
      <c r="BU132" s="269"/>
      <c r="BV132" s="269"/>
    </row>
    <row r="133" spans="63:74" x14ac:dyDescent="0.25">
      <c r="BK133" s="269"/>
      <c r="BL133" s="269"/>
      <c r="BM133" s="269"/>
      <c r="BN133" s="269"/>
      <c r="BO133" s="269"/>
      <c r="BP133" s="269"/>
      <c r="BQ133" s="269"/>
      <c r="BR133" s="269"/>
      <c r="BS133" s="269"/>
      <c r="BT133" s="269"/>
      <c r="BU133" s="269"/>
      <c r="BV133" s="269"/>
    </row>
    <row r="134" spans="63:74" x14ac:dyDescent="0.25">
      <c r="BK134" s="269"/>
      <c r="BL134" s="269"/>
      <c r="BM134" s="269"/>
      <c r="BN134" s="269"/>
      <c r="BO134" s="269"/>
      <c r="BP134" s="269"/>
      <c r="BQ134" s="269"/>
      <c r="BR134" s="269"/>
      <c r="BS134" s="269"/>
      <c r="BT134" s="269"/>
      <c r="BU134" s="269"/>
      <c r="BV134" s="269"/>
    </row>
    <row r="135" spans="63:74" x14ac:dyDescent="0.25">
      <c r="BK135" s="269"/>
      <c r="BL135" s="269"/>
      <c r="BM135" s="269"/>
      <c r="BN135" s="269"/>
      <c r="BO135" s="269"/>
      <c r="BP135" s="269"/>
      <c r="BQ135" s="269"/>
      <c r="BR135" s="269"/>
      <c r="BS135" s="269"/>
      <c r="BT135" s="269"/>
      <c r="BU135" s="269"/>
      <c r="BV135" s="269"/>
    </row>
    <row r="136" spans="63:74" x14ac:dyDescent="0.25">
      <c r="BK136" s="269"/>
      <c r="BL136" s="269"/>
      <c r="BM136" s="269"/>
      <c r="BN136" s="269"/>
      <c r="BO136" s="269"/>
      <c r="BP136" s="269"/>
      <c r="BQ136" s="269"/>
      <c r="BR136" s="269"/>
      <c r="BS136" s="269"/>
      <c r="BT136" s="269"/>
      <c r="BU136" s="269"/>
      <c r="BV136" s="269"/>
    </row>
    <row r="137" spans="63:74" x14ac:dyDescent="0.25">
      <c r="BK137" s="269"/>
      <c r="BL137" s="269"/>
      <c r="BM137" s="269"/>
      <c r="BN137" s="269"/>
      <c r="BO137" s="269"/>
      <c r="BP137" s="269"/>
      <c r="BQ137" s="269"/>
      <c r="BR137" s="269"/>
      <c r="BS137" s="269"/>
      <c r="BT137" s="269"/>
      <c r="BU137" s="269"/>
      <c r="BV137" s="269"/>
    </row>
    <row r="138" spans="63:74" x14ac:dyDescent="0.25">
      <c r="BK138" s="269"/>
      <c r="BL138" s="269"/>
      <c r="BM138" s="269"/>
      <c r="BN138" s="269"/>
      <c r="BO138" s="269"/>
      <c r="BP138" s="269"/>
      <c r="BQ138" s="269"/>
      <c r="BR138" s="269"/>
      <c r="BS138" s="269"/>
      <c r="BT138" s="269"/>
      <c r="BU138" s="269"/>
      <c r="BV138" s="269"/>
    </row>
    <row r="139" spans="63:74" x14ac:dyDescent="0.25">
      <c r="BK139" s="269"/>
      <c r="BL139" s="269"/>
      <c r="BM139" s="269"/>
      <c r="BN139" s="269"/>
      <c r="BO139" s="269"/>
      <c r="BP139" s="269"/>
      <c r="BQ139" s="269"/>
      <c r="BR139" s="269"/>
      <c r="BS139" s="269"/>
      <c r="BT139" s="269"/>
      <c r="BU139" s="269"/>
      <c r="BV139" s="269"/>
    </row>
    <row r="140" spans="63:74" x14ac:dyDescent="0.25">
      <c r="BK140" s="269"/>
      <c r="BL140" s="269"/>
      <c r="BM140" s="269"/>
      <c r="BN140" s="269"/>
      <c r="BO140" s="269"/>
      <c r="BP140" s="269"/>
      <c r="BQ140" s="269"/>
      <c r="BR140" s="269"/>
      <c r="BS140" s="269"/>
      <c r="BT140" s="269"/>
      <c r="BU140" s="269"/>
      <c r="BV140" s="269"/>
    </row>
    <row r="141" spans="63:74" x14ac:dyDescent="0.25">
      <c r="BK141" s="269"/>
      <c r="BL141" s="269"/>
      <c r="BM141" s="269"/>
      <c r="BN141" s="269"/>
      <c r="BO141" s="269"/>
      <c r="BP141" s="269"/>
      <c r="BQ141" s="269"/>
      <c r="BR141" s="269"/>
      <c r="BS141" s="269"/>
      <c r="BT141" s="269"/>
      <c r="BU141" s="269"/>
      <c r="BV141" s="269"/>
    </row>
    <row r="142" spans="63:74" x14ac:dyDescent="0.25">
      <c r="BK142" s="269"/>
      <c r="BL142" s="269"/>
      <c r="BM142" s="269"/>
      <c r="BN142" s="269"/>
      <c r="BO142" s="269"/>
      <c r="BP142" s="269"/>
      <c r="BQ142" s="269"/>
      <c r="BR142" s="269"/>
      <c r="BS142" s="269"/>
      <c r="BT142" s="269"/>
      <c r="BU142" s="269"/>
      <c r="BV142" s="269"/>
    </row>
    <row r="143" spans="63:74" x14ac:dyDescent="0.25">
      <c r="BK143" s="269"/>
      <c r="BL143" s="269"/>
      <c r="BM143" s="269"/>
      <c r="BN143" s="269"/>
      <c r="BO143" s="269"/>
      <c r="BP143" s="269"/>
      <c r="BQ143" s="269"/>
      <c r="BR143" s="269"/>
      <c r="BS143" s="269"/>
      <c r="BT143" s="269"/>
      <c r="BU143" s="269"/>
      <c r="BV143" s="269"/>
    </row>
    <row r="144" spans="63:74" x14ac:dyDescent="0.25">
      <c r="BK144" s="269"/>
      <c r="BL144" s="269"/>
      <c r="BM144" s="269"/>
      <c r="BN144" s="269"/>
      <c r="BO144" s="269"/>
      <c r="BP144" s="269"/>
      <c r="BQ144" s="269"/>
      <c r="BR144" s="269"/>
      <c r="BS144" s="269"/>
      <c r="BT144" s="269"/>
      <c r="BU144" s="269"/>
      <c r="BV144" s="269"/>
    </row>
  </sheetData>
  <mergeCells count="18">
    <mergeCell ref="B56:Q56"/>
    <mergeCell ref="B57:Q57"/>
    <mergeCell ref="B58:Q58"/>
    <mergeCell ref="A1:A2"/>
    <mergeCell ref="B50:Q50"/>
    <mergeCell ref="B49:Q49"/>
    <mergeCell ref="B51:Q51"/>
    <mergeCell ref="B54:Q54"/>
    <mergeCell ref="B53:Q53"/>
    <mergeCell ref="B55:Q55"/>
    <mergeCell ref="B52:Q52"/>
    <mergeCell ref="BK3:BV3"/>
    <mergeCell ref="B1:AL1"/>
    <mergeCell ref="C3:N3"/>
    <mergeCell ref="O3:Z3"/>
    <mergeCell ref="AA3:AL3"/>
    <mergeCell ref="AM3:AX3"/>
    <mergeCell ref="AY3:BJ3"/>
  </mergeCells>
  <phoneticPr fontId="6" type="noConversion"/>
  <hyperlinks>
    <hyperlink ref="A1:A2" location="Contents!A1" display="Table of Contents" xr:uid="{00000000-0004-0000-1000-000000000000}"/>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ransitionEvaluation="1" transitionEntry="1" codeName="Sheet10">
    <pageSetUpPr fitToPage="1"/>
  </sheetPr>
  <dimension ref="A1:BV100"/>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1" sqref="B1"/>
    </sheetView>
  </sheetViews>
  <sheetFormatPr defaultColWidth="11" defaultRowHeight="10.5" x14ac:dyDescent="0.25"/>
  <cols>
    <col min="1" max="1" width="10.54296875" style="407" customWidth="1"/>
    <col min="2" max="2" width="27" style="407" customWidth="1"/>
    <col min="3" max="55" width="6.54296875" style="407" customWidth="1"/>
    <col min="56" max="58" width="6.54296875" style="518" customWidth="1"/>
    <col min="59" max="74" width="6.54296875" style="407" customWidth="1"/>
    <col min="75" max="238" width="11" style="407"/>
    <col min="239" max="239" width="1.54296875" style="407" customWidth="1"/>
    <col min="240" max="16384" width="11" style="407"/>
  </cols>
  <sheetData>
    <row r="1" spans="1:74" ht="12.75" customHeight="1" x14ac:dyDescent="0.3">
      <c r="A1" s="622" t="s">
        <v>767</v>
      </c>
      <c r="B1" s="406" t="s">
        <v>1211</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23"/>
      <c r="B2" s="402" t="str">
        <f>"U.S. Energy Information Administration  |  Short-Term Energy Outlook  - "&amp;Dates!D1</f>
        <v>U.S. Energy Information Administration  |  Short-Term Energy Outlook  - January 2024</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1272</v>
      </c>
      <c r="B3" s="410"/>
      <c r="C3" s="692">
        <f>Dates!D3</f>
        <v>2020</v>
      </c>
      <c r="D3" s="626"/>
      <c r="E3" s="626"/>
      <c r="F3" s="626"/>
      <c r="G3" s="626"/>
      <c r="H3" s="626"/>
      <c r="I3" s="626"/>
      <c r="J3" s="626"/>
      <c r="K3" s="626"/>
      <c r="L3" s="626"/>
      <c r="M3" s="626"/>
      <c r="N3" s="678"/>
      <c r="O3" s="625">
        <f>C3+1</f>
        <v>2021</v>
      </c>
      <c r="P3" s="626"/>
      <c r="Q3" s="626"/>
      <c r="R3" s="626"/>
      <c r="S3" s="626"/>
      <c r="T3" s="626"/>
      <c r="U3" s="626"/>
      <c r="V3" s="626"/>
      <c r="W3" s="626"/>
      <c r="X3" s="626"/>
      <c r="Y3" s="626"/>
      <c r="Z3" s="678"/>
      <c r="AA3" s="625">
        <f>O3+1</f>
        <v>2022</v>
      </c>
      <c r="AB3" s="626"/>
      <c r="AC3" s="626"/>
      <c r="AD3" s="626"/>
      <c r="AE3" s="626"/>
      <c r="AF3" s="626"/>
      <c r="AG3" s="626"/>
      <c r="AH3" s="626"/>
      <c r="AI3" s="626"/>
      <c r="AJ3" s="626"/>
      <c r="AK3" s="626"/>
      <c r="AL3" s="678"/>
      <c r="AM3" s="625">
        <f>AA3+1</f>
        <v>2023</v>
      </c>
      <c r="AN3" s="626"/>
      <c r="AO3" s="626"/>
      <c r="AP3" s="626"/>
      <c r="AQ3" s="626"/>
      <c r="AR3" s="626"/>
      <c r="AS3" s="626"/>
      <c r="AT3" s="626"/>
      <c r="AU3" s="626"/>
      <c r="AV3" s="626"/>
      <c r="AW3" s="626"/>
      <c r="AX3" s="678"/>
      <c r="AY3" s="625">
        <f>AM3+1</f>
        <v>2024</v>
      </c>
      <c r="AZ3" s="626"/>
      <c r="BA3" s="626"/>
      <c r="BB3" s="626"/>
      <c r="BC3" s="626"/>
      <c r="BD3" s="626"/>
      <c r="BE3" s="626"/>
      <c r="BF3" s="626"/>
      <c r="BG3" s="626"/>
      <c r="BH3" s="626"/>
      <c r="BI3" s="626"/>
      <c r="BJ3" s="678"/>
      <c r="BK3" s="625">
        <f>AY3+1</f>
        <v>2025</v>
      </c>
      <c r="BL3" s="626"/>
      <c r="BM3" s="626"/>
      <c r="BN3" s="626"/>
      <c r="BO3" s="626"/>
      <c r="BP3" s="626"/>
      <c r="BQ3" s="626"/>
      <c r="BR3" s="626"/>
      <c r="BS3" s="626"/>
      <c r="BT3" s="626"/>
      <c r="BU3" s="626"/>
      <c r="BV3" s="678"/>
    </row>
    <row r="4" spans="1:74" ht="12.75" customHeight="1" x14ac:dyDescent="0.25">
      <c r="A4" s="591" t="str">
        <f>Dates!$D$2</f>
        <v>Thursday January 4, 2024</v>
      </c>
      <c r="B4" s="411"/>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409"/>
      <c r="B5" s="100" t="s">
        <v>327</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1.15" customHeight="1" x14ac:dyDescent="0.25">
      <c r="A6" s="415" t="s">
        <v>1094</v>
      </c>
      <c r="B6" s="416" t="s">
        <v>1336</v>
      </c>
      <c r="C6" s="566">
        <v>126.42408202999999</v>
      </c>
      <c r="D6" s="566">
        <v>119.19457303999999</v>
      </c>
      <c r="E6" s="566">
        <v>117.34136542</v>
      </c>
      <c r="F6" s="566">
        <v>102.64443218</v>
      </c>
      <c r="G6" s="566">
        <v>109.16109187000001</v>
      </c>
      <c r="H6" s="566">
        <v>134.46183019</v>
      </c>
      <c r="I6" s="566">
        <v>172.27921455000001</v>
      </c>
      <c r="J6" s="566">
        <v>164.32825295999999</v>
      </c>
      <c r="K6" s="566">
        <v>133.01929056</v>
      </c>
      <c r="L6" s="566">
        <v>123.2596329</v>
      </c>
      <c r="M6" s="566">
        <v>101.61117632</v>
      </c>
      <c r="N6" s="566">
        <v>118.57413821999999</v>
      </c>
      <c r="O6" s="566">
        <v>117.19118611</v>
      </c>
      <c r="P6" s="566">
        <v>103.85468902</v>
      </c>
      <c r="Q6" s="566">
        <v>99.285066747000002</v>
      </c>
      <c r="R6" s="566">
        <v>99.825810603999997</v>
      </c>
      <c r="S6" s="566">
        <v>106.66888569</v>
      </c>
      <c r="T6" s="566">
        <v>140.55194931</v>
      </c>
      <c r="U6" s="566">
        <v>160.59254222999999</v>
      </c>
      <c r="V6" s="566">
        <v>163.21320660000001</v>
      </c>
      <c r="W6" s="566">
        <v>129.87243803000001</v>
      </c>
      <c r="X6" s="566">
        <v>123.31587689</v>
      </c>
      <c r="Y6" s="566">
        <v>113.71243844999999</v>
      </c>
      <c r="Z6" s="566">
        <v>118.51929825000001</v>
      </c>
      <c r="AA6" s="566">
        <v>125.60921377</v>
      </c>
      <c r="AB6" s="566">
        <v>106.94234471</v>
      </c>
      <c r="AC6" s="566">
        <v>103.94080391999999</v>
      </c>
      <c r="AD6" s="566">
        <v>97.597008747999993</v>
      </c>
      <c r="AE6" s="566">
        <v>118.69030927999999</v>
      </c>
      <c r="AF6" s="566">
        <v>146.88082747999999</v>
      </c>
      <c r="AG6" s="566">
        <v>179.56874479999999</v>
      </c>
      <c r="AH6" s="566">
        <v>179.27903638999999</v>
      </c>
      <c r="AI6" s="566">
        <v>148.41019714000001</v>
      </c>
      <c r="AJ6" s="566">
        <v>125.01718459999999</v>
      </c>
      <c r="AK6" s="566">
        <v>118.77827078</v>
      </c>
      <c r="AL6" s="566">
        <v>131.97269456000001</v>
      </c>
      <c r="AM6" s="566">
        <v>128.57437128000001</v>
      </c>
      <c r="AN6" s="566">
        <v>115.51284006</v>
      </c>
      <c r="AO6" s="566">
        <v>123.3195274</v>
      </c>
      <c r="AP6" s="566">
        <v>112.99480783</v>
      </c>
      <c r="AQ6" s="566">
        <v>129.57257587999999</v>
      </c>
      <c r="AR6" s="566">
        <v>152.66056287999999</v>
      </c>
      <c r="AS6" s="566">
        <v>191.02470410999999</v>
      </c>
      <c r="AT6" s="566">
        <v>190.35943859</v>
      </c>
      <c r="AU6" s="566">
        <v>155.253985</v>
      </c>
      <c r="AV6" s="566">
        <v>132.17679321</v>
      </c>
      <c r="AW6" s="566">
        <v>121.5921</v>
      </c>
      <c r="AX6" s="566">
        <v>131.06219999999999</v>
      </c>
      <c r="AY6" s="567">
        <v>143.2568</v>
      </c>
      <c r="AZ6" s="567">
        <v>121.79</v>
      </c>
      <c r="BA6" s="567">
        <v>117.4742</v>
      </c>
      <c r="BB6" s="567">
        <v>109.8245</v>
      </c>
      <c r="BC6" s="567">
        <v>130.7055</v>
      </c>
      <c r="BD6" s="567">
        <v>157.6919</v>
      </c>
      <c r="BE6" s="567">
        <v>194.72120000000001</v>
      </c>
      <c r="BF6" s="567">
        <v>189.3561</v>
      </c>
      <c r="BG6" s="567">
        <v>152.3759</v>
      </c>
      <c r="BH6" s="567">
        <v>133.38589999999999</v>
      </c>
      <c r="BI6" s="567">
        <v>123.7097</v>
      </c>
      <c r="BJ6" s="567">
        <v>136.88890000000001</v>
      </c>
      <c r="BK6" s="567">
        <v>131.52109999999999</v>
      </c>
      <c r="BL6" s="567">
        <v>108.6871</v>
      </c>
      <c r="BM6" s="567">
        <v>122.6842</v>
      </c>
      <c r="BN6" s="567">
        <v>107.0545</v>
      </c>
      <c r="BO6" s="567">
        <v>131.1798</v>
      </c>
      <c r="BP6" s="567">
        <v>157.33799999999999</v>
      </c>
      <c r="BQ6" s="567">
        <v>193.02379999999999</v>
      </c>
      <c r="BR6" s="567">
        <v>190.8895</v>
      </c>
      <c r="BS6" s="567">
        <v>155.02590000000001</v>
      </c>
      <c r="BT6" s="567">
        <v>133.0865</v>
      </c>
      <c r="BU6" s="567">
        <v>125.0043</v>
      </c>
      <c r="BV6" s="567">
        <v>141.13329999999999</v>
      </c>
    </row>
    <row r="7" spans="1:74" ht="11.15" customHeight="1" x14ac:dyDescent="0.25">
      <c r="A7" s="415" t="s">
        <v>1095</v>
      </c>
      <c r="B7" s="416" t="s">
        <v>78</v>
      </c>
      <c r="C7" s="566">
        <v>64.563948737000004</v>
      </c>
      <c r="D7" s="566">
        <v>55.665121610999996</v>
      </c>
      <c r="E7" s="566">
        <v>50.230395651999999</v>
      </c>
      <c r="F7" s="566">
        <v>40.233843508</v>
      </c>
      <c r="G7" s="566">
        <v>46.090292931</v>
      </c>
      <c r="H7" s="566">
        <v>64.863443848000003</v>
      </c>
      <c r="I7" s="566">
        <v>89.245923423999997</v>
      </c>
      <c r="J7" s="566">
        <v>90.695629866999994</v>
      </c>
      <c r="K7" s="566">
        <v>67.924857051000004</v>
      </c>
      <c r="L7" s="566">
        <v>59.338810713000001</v>
      </c>
      <c r="M7" s="566">
        <v>60.748456773999997</v>
      </c>
      <c r="N7" s="566">
        <v>78.100861441000006</v>
      </c>
      <c r="O7" s="566">
        <v>80.764682875999995</v>
      </c>
      <c r="P7" s="566">
        <v>87.026807962999996</v>
      </c>
      <c r="Q7" s="566">
        <v>61.446816099999999</v>
      </c>
      <c r="R7" s="566">
        <v>53.538657024000003</v>
      </c>
      <c r="S7" s="566">
        <v>63.416494448000002</v>
      </c>
      <c r="T7" s="566">
        <v>86.786683714999995</v>
      </c>
      <c r="U7" s="566">
        <v>101.05787642</v>
      </c>
      <c r="V7" s="566">
        <v>101.38283946999999</v>
      </c>
      <c r="W7" s="566">
        <v>78.387802363999995</v>
      </c>
      <c r="X7" s="566">
        <v>62.124099671000003</v>
      </c>
      <c r="Y7" s="566">
        <v>56.941648342000001</v>
      </c>
      <c r="Z7" s="566">
        <v>59.565573475999997</v>
      </c>
      <c r="AA7" s="566">
        <v>87.114373004000001</v>
      </c>
      <c r="AB7" s="566">
        <v>70.537893866999994</v>
      </c>
      <c r="AC7" s="566">
        <v>60.541362083999999</v>
      </c>
      <c r="AD7" s="566">
        <v>54.914721806000003</v>
      </c>
      <c r="AE7" s="566">
        <v>62.060548316000002</v>
      </c>
      <c r="AF7" s="566">
        <v>72.986044285999995</v>
      </c>
      <c r="AG7" s="566">
        <v>85.936298085000004</v>
      </c>
      <c r="AH7" s="566">
        <v>84.733372063999994</v>
      </c>
      <c r="AI7" s="566">
        <v>64.563982151999994</v>
      </c>
      <c r="AJ7" s="566">
        <v>53.804784716999997</v>
      </c>
      <c r="AK7" s="566">
        <v>55.977670740999997</v>
      </c>
      <c r="AL7" s="566">
        <v>72.925466881999995</v>
      </c>
      <c r="AM7" s="566">
        <v>60.874398223</v>
      </c>
      <c r="AN7" s="566">
        <v>46.114791983000003</v>
      </c>
      <c r="AO7" s="566">
        <v>49.698302851000001</v>
      </c>
      <c r="AP7" s="566">
        <v>39.716836542999999</v>
      </c>
      <c r="AQ7" s="566">
        <v>43.480056638999997</v>
      </c>
      <c r="AR7" s="566">
        <v>57.315728616999998</v>
      </c>
      <c r="AS7" s="566">
        <v>78.504059330999993</v>
      </c>
      <c r="AT7" s="566">
        <v>77.798345518999994</v>
      </c>
      <c r="AU7" s="566">
        <v>59.629455573000001</v>
      </c>
      <c r="AV7" s="566">
        <v>50.585093637999996</v>
      </c>
      <c r="AW7" s="566">
        <v>48.366050000000001</v>
      </c>
      <c r="AX7" s="566">
        <v>53.34948</v>
      </c>
      <c r="AY7" s="567">
        <v>56.506219999999999</v>
      </c>
      <c r="AZ7" s="567">
        <v>46.689959999999999</v>
      </c>
      <c r="BA7" s="567">
        <v>46.094650000000001</v>
      </c>
      <c r="BB7" s="567">
        <v>33.333930000000002</v>
      </c>
      <c r="BC7" s="567">
        <v>38.898609999999998</v>
      </c>
      <c r="BD7" s="567">
        <v>54.082599999999999</v>
      </c>
      <c r="BE7" s="567">
        <v>70.976939999999999</v>
      </c>
      <c r="BF7" s="567">
        <v>71.325749999999999</v>
      </c>
      <c r="BG7" s="567">
        <v>52.765779999999999</v>
      </c>
      <c r="BH7" s="567">
        <v>40.055390000000003</v>
      </c>
      <c r="BI7" s="567">
        <v>41.173169999999999</v>
      </c>
      <c r="BJ7" s="567">
        <v>56.925719999999998</v>
      </c>
      <c r="BK7" s="567">
        <v>59.081609999999998</v>
      </c>
      <c r="BL7" s="567">
        <v>48.912759999999999</v>
      </c>
      <c r="BM7" s="567">
        <v>33.210340000000002</v>
      </c>
      <c r="BN7" s="567">
        <v>28.74278</v>
      </c>
      <c r="BO7" s="567">
        <v>34.184139999999999</v>
      </c>
      <c r="BP7" s="567">
        <v>49.681809999999999</v>
      </c>
      <c r="BQ7" s="567">
        <v>66.457080000000005</v>
      </c>
      <c r="BR7" s="567">
        <v>66.664659999999998</v>
      </c>
      <c r="BS7" s="567">
        <v>44.328049999999998</v>
      </c>
      <c r="BT7" s="567">
        <v>34.011850000000003</v>
      </c>
      <c r="BU7" s="567">
        <v>33.781469999999999</v>
      </c>
      <c r="BV7" s="567">
        <v>48.577860000000001</v>
      </c>
    </row>
    <row r="8" spans="1:74" ht="11.15" customHeight="1" x14ac:dyDescent="0.25">
      <c r="A8" s="417" t="s">
        <v>1096</v>
      </c>
      <c r="B8" s="418" t="s">
        <v>79</v>
      </c>
      <c r="C8" s="566">
        <v>74.169646</v>
      </c>
      <c r="D8" s="566">
        <v>65.910573999999997</v>
      </c>
      <c r="E8" s="566">
        <v>63.997210000000003</v>
      </c>
      <c r="F8" s="566">
        <v>59.170015999999997</v>
      </c>
      <c r="G8" s="566">
        <v>64.337969999999999</v>
      </c>
      <c r="H8" s="566">
        <v>67.205083000000002</v>
      </c>
      <c r="I8" s="566">
        <v>69.385440000000003</v>
      </c>
      <c r="J8" s="566">
        <v>68.982186999999996</v>
      </c>
      <c r="K8" s="566">
        <v>65.727316999999999</v>
      </c>
      <c r="L8" s="566">
        <v>59.362465</v>
      </c>
      <c r="M8" s="566">
        <v>61.759976999999999</v>
      </c>
      <c r="N8" s="566">
        <v>69.870977999999994</v>
      </c>
      <c r="O8" s="566">
        <v>71.732462999999996</v>
      </c>
      <c r="P8" s="566">
        <v>62.954160000000002</v>
      </c>
      <c r="Q8" s="566">
        <v>63.708238000000001</v>
      </c>
      <c r="R8" s="566">
        <v>57.092024000000002</v>
      </c>
      <c r="S8" s="566">
        <v>63.394114999999999</v>
      </c>
      <c r="T8" s="566">
        <v>66.070373000000004</v>
      </c>
      <c r="U8" s="566">
        <v>68.831592999999998</v>
      </c>
      <c r="V8" s="566">
        <v>69.471331000000006</v>
      </c>
      <c r="W8" s="566">
        <v>64.520031000000003</v>
      </c>
      <c r="X8" s="566">
        <v>58.401111999999998</v>
      </c>
      <c r="Y8" s="566">
        <v>62.749318000000002</v>
      </c>
      <c r="Z8" s="566">
        <v>70.719836999999998</v>
      </c>
      <c r="AA8" s="566">
        <v>70.576875000000001</v>
      </c>
      <c r="AB8" s="566">
        <v>61.852176999999998</v>
      </c>
      <c r="AC8" s="566">
        <v>63.153700999999998</v>
      </c>
      <c r="AD8" s="566">
        <v>55.289540000000002</v>
      </c>
      <c r="AE8" s="566">
        <v>63.38162449</v>
      </c>
      <c r="AF8" s="566">
        <v>65.715419999999995</v>
      </c>
      <c r="AG8" s="566">
        <v>68.856919000000005</v>
      </c>
      <c r="AH8" s="566">
        <v>68.896917000000002</v>
      </c>
      <c r="AI8" s="566">
        <v>63.733186000000003</v>
      </c>
      <c r="AJ8" s="566">
        <v>58.945383</v>
      </c>
      <c r="AK8" s="566">
        <v>62.041286999999997</v>
      </c>
      <c r="AL8" s="566">
        <v>69.094147000000007</v>
      </c>
      <c r="AM8" s="566">
        <v>70.870080000000002</v>
      </c>
      <c r="AN8" s="566">
        <v>60.806857000000001</v>
      </c>
      <c r="AO8" s="566">
        <v>62.820442999999997</v>
      </c>
      <c r="AP8" s="566">
        <v>56.662458000000001</v>
      </c>
      <c r="AQ8" s="566">
        <v>61.472883000000003</v>
      </c>
      <c r="AR8" s="566">
        <v>64.965075999999996</v>
      </c>
      <c r="AS8" s="566">
        <v>69.887587999999994</v>
      </c>
      <c r="AT8" s="566">
        <v>69.744022999999999</v>
      </c>
      <c r="AU8" s="566">
        <v>65.559709999999995</v>
      </c>
      <c r="AV8" s="566">
        <v>61.402631999999997</v>
      </c>
      <c r="AW8" s="566">
        <v>62.449840000000002</v>
      </c>
      <c r="AX8" s="566">
        <v>69.013350000000003</v>
      </c>
      <c r="AY8" s="567">
        <v>69.971599999999995</v>
      </c>
      <c r="AZ8" s="567">
        <v>63.082430000000002</v>
      </c>
      <c r="BA8" s="567">
        <v>64.221260000000001</v>
      </c>
      <c r="BB8" s="567">
        <v>57.61965</v>
      </c>
      <c r="BC8" s="567">
        <v>66.537009999999995</v>
      </c>
      <c r="BD8" s="567">
        <v>68.934700000000007</v>
      </c>
      <c r="BE8" s="567">
        <v>71.438890000000001</v>
      </c>
      <c r="BF8" s="567">
        <v>71.43629</v>
      </c>
      <c r="BG8" s="567">
        <v>65.747439999999997</v>
      </c>
      <c r="BH8" s="567">
        <v>59.449480000000001</v>
      </c>
      <c r="BI8" s="567">
        <v>62.400539999999999</v>
      </c>
      <c r="BJ8" s="567">
        <v>70.864099999999993</v>
      </c>
      <c r="BK8" s="567">
        <v>71.491249999999994</v>
      </c>
      <c r="BL8" s="567">
        <v>61.939860000000003</v>
      </c>
      <c r="BM8" s="567">
        <v>65.772649999999999</v>
      </c>
      <c r="BN8" s="567">
        <v>59.283389999999997</v>
      </c>
      <c r="BO8" s="567">
        <v>65.044449999999998</v>
      </c>
      <c r="BP8" s="567">
        <v>68.498490000000004</v>
      </c>
      <c r="BQ8" s="567">
        <v>71.441739999999996</v>
      </c>
      <c r="BR8" s="567">
        <v>69.996120000000005</v>
      </c>
      <c r="BS8" s="567">
        <v>65.968829999999997</v>
      </c>
      <c r="BT8" s="567">
        <v>61.739449999999998</v>
      </c>
      <c r="BU8" s="567">
        <v>64.25121</v>
      </c>
      <c r="BV8" s="567">
        <v>71.254679999999993</v>
      </c>
    </row>
    <row r="9" spans="1:74" ht="11.15" customHeight="1" x14ac:dyDescent="0.25">
      <c r="A9" s="417" t="s">
        <v>1097</v>
      </c>
      <c r="B9" s="418" t="s">
        <v>1337</v>
      </c>
      <c r="C9" s="566">
        <v>60.458993206000002</v>
      </c>
      <c r="D9" s="566">
        <v>63.771547431999998</v>
      </c>
      <c r="E9" s="566">
        <v>63.025730893999999</v>
      </c>
      <c r="F9" s="566">
        <v>64.074704686999993</v>
      </c>
      <c r="G9" s="566">
        <v>71.287911554000004</v>
      </c>
      <c r="H9" s="566">
        <v>70.944862358999998</v>
      </c>
      <c r="I9" s="566">
        <v>63.583396364999999</v>
      </c>
      <c r="J9" s="566">
        <v>59.122898124000002</v>
      </c>
      <c r="K9" s="566">
        <v>52.804779717000002</v>
      </c>
      <c r="L9" s="566">
        <v>57.833716844000001</v>
      </c>
      <c r="M9" s="566">
        <v>63.065824614999997</v>
      </c>
      <c r="N9" s="566">
        <v>62.026754752000002</v>
      </c>
      <c r="O9" s="566">
        <v>63.722456014000002</v>
      </c>
      <c r="P9" s="566">
        <v>56.488687908000003</v>
      </c>
      <c r="Q9" s="566">
        <v>73.022201503000005</v>
      </c>
      <c r="R9" s="566">
        <v>69.475406894000002</v>
      </c>
      <c r="S9" s="566">
        <v>72.817684908000004</v>
      </c>
      <c r="T9" s="566">
        <v>65.660013130999999</v>
      </c>
      <c r="U9" s="566">
        <v>59.516320554000004</v>
      </c>
      <c r="V9" s="566">
        <v>62.858192176999999</v>
      </c>
      <c r="W9" s="566">
        <v>60.508145872</v>
      </c>
      <c r="X9" s="566">
        <v>61.774507458999999</v>
      </c>
      <c r="Y9" s="566">
        <v>66.118225515000006</v>
      </c>
      <c r="Z9" s="566">
        <v>73.074111122000005</v>
      </c>
      <c r="AA9" s="566">
        <v>72.798818757000006</v>
      </c>
      <c r="AB9" s="566">
        <v>71.008045875999997</v>
      </c>
      <c r="AC9" s="566">
        <v>82.198896798999996</v>
      </c>
      <c r="AD9" s="566">
        <v>82.447939016999996</v>
      </c>
      <c r="AE9" s="566">
        <v>83.596381602999998</v>
      </c>
      <c r="AF9" s="566">
        <v>78.897687532999996</v>
      </c>
      <c r="AG9" s="566">
        <v>73.138835329000003</v>
      </c>
      <c r="AH9" s="566">
        <v>63.660334657</v>
      </c>
      <c r="AI9" s="566">
        <v>60.732698638000002</v>
      </c>
      <c r="AJ9" s="566">
        <v>62.028915849000001</v>
      </c>
      <c r="AK9" s="566">
        <v>70.594436234</v>
      </c>
      <c r="AL9" s="566">
        <v>69.197775501999999</v>
      </c>
      <c r="AM9" s="566">
        <v>72.853003415000003</v>
      </c>
      <c r="AN9" s="566">
        <v>72.865627986000007</v>
      </c>
      <c r="AO9" s="566">
        <v>79.799079985999995</v>
      </c>
      <c r="AP9" s="566">
        <v>77.834047325</v>
      </c>
      <c r="AQ9" s="566">
        <v>79.373628913000005</v>
      </c>
      <c r="AR9" s="566">
        <v>67.453350030999999</v>
      </c>
      <c r="AS9" s="566">
        <v>71.009698068999995</v>
      </c>
      <c r="AT9" s="566">
        <v>70.522912813000005</v>
      </c>
      <c r="AU9" s="566">
        <v>63.076852291999998</v>
      </c>
      <c r="AV9" s="566">
        <v>71.213571815999998</v>
      </c>
      <c r="AW9" s="566">
        <v>73.019260000000003</v>
      </c>
      <c r="AX9" s="566">
        <v>75.042879999999997</v>
      </c>
      <c r="AY9" s="567">
        <v>78.179239999999993</v>
      </c>
      <c r="AZ9" s="567">
        <v>84.618840000000006</v>
      </c>
      <c r="BA9" s="567">
        <v>90.542789999999997</v>
      </c>
      <c r="BB9" s="567">
        <v>89.351070000000007</v>
      </c>
      <c r="BC9" s="567">
        <v>89.472719999999995</v>
      </c>
      <c r="BD9" s="567">
        <v>84.294070000000005</v>
      </c>
      <c r="BE9" s="567">
        <v>82.154030000000006</v>
      </c>
      <c r="BF9" s="567">
        <v>79.773060000000001</v>
      </c>
      <c r="BG9" s="567">
        <v>72.79571</v>
      </c>
      <c r="BH9" s="567">
        <v>77.192019999999999</v>
      </c>
      <c r="BI9" s="567">
        <v>79.74015</v>
      </c>
      <c r="BJ9" s="567">
        <v>81.801699999999997</v>
      </c>
      <c r="BK9" s="567">
        <v>83.793980000000005</v>
      </c>
      <c r="BL9" s="567">
        <v>86.752619999999993</v>
      </c>
      <c r="BM9" s="567">
        <v>98.310720000000003</v>
      </c>
      <c r="BN9" s="567">
        <v>96.965059999999994</v>
      </c>
      <c r="BO9" s="567">
        <v>97.049340000000001</v>
      </c>
      <c r="BP9" s="567">
        <v>91.679249999999996</v>
      </c>
      <c r="BQ9" s="567">
        <v>90.941720000000004</v>
      </c>
      <c r="BR9" s="567">
        <v>86.951210000000003</v>
      </c>
      <c r="BS9" s="567">
        <v>80.062550000000002</v>
      </c>
      <c r="BT9" s="567">
        <v>82.872659999999996</v>
      </c>
      <c r="BU9" s="567">
        <v>85.440280000000001</v>
      </c>
      <c r="BV9" s="567">
        <v>86.512039999999999</v>
      </c>
    </row>
    <row r="10" spans="1:74" ht="11.15" customHeight="1" x14ac:dyDescent="0.25">
      <c r="A10" s="417" t="s">
        <v>1098</v>
      </c>
      <c r="B10" s="418" t="s">
        <v>1338</v>
      </c>
      <c r="C10" s="566">
        <v>24.378466810999999</v>
      </c>
      <c r="D10" s="566">
        <v>25.741441330000001</v>
      </c>
      <c r="E10" s="566">
        <v>23.683213074000001</v>
      </c>
      <c r="F10" s="566">
        <v>23.066096221999999</v>
      </c>
      <c r="G10" s="566">
        <v>29.851186449</v>
      </c>
      <c r="H10" s="566">
        <v>27.904505568000001</v>
      </c>
      <c r="I10" s="566">
        <v>26.657362586000001</v>
      </c>
      <c r="J10" s="566">
        <v>23.203464775</v>
      </c>
      <c r="K10" s="566">
        <v>18.610584712000001</v>
      </c>
      <c r="L10" s="566">
        <v>18.74334953</v>
      </c>
      <c r="M10" s="566">
        <v>20.810550576000001</v>
      </c>
      <c r="N10" s="566">
        <v>21.409093505000001</v>
      </c>
      <c r="O10" s="566">
        <v>24.448920998999998</v>
      </c>
      <c r="P10" s="566">
        <v>20.052882066999999</v>
      </c>
      <c r="Q10" s="566">
        <v>21.094884235999999</v>
      </c>
      <c r="R10" s="566">
        <v>19.278212421999999</v>
      </c>
      <c r="S10" s="566">
        <v>23.201466285999999</v>
      </c>
      <c r="T10" s="566">
        <v>23.37008127</v>
      </c>
      <c r="U10" s="566">
        <v>21.998534331999998</v>
      </c>
      <c r="V10" s="566">
        <v>20.237112074999999</v>
      </c>
      <c r="W10" s="566">
        <v>16.928291253000001</v>
      </c>
      <c r="X10" s="566">
        <v>17.039286529000002</v>
      </c>
      <c r="Y10" s="566">
        <v>19.272142154000001</v>
      </c>
      <c r="Z10" s="566">
        <v>23.469163508000001</v>
      </c>
      <c r="AA10" s="566">
        <v>24.096580671000002</v>
      </c>
      <c r="AB10" s="566">
        <v>21.216448572000001</v>
      </c>
      <c r="AC10" s="566">
        <v>24.301512428999999</v>
      </c>
      <c r="AD10" s="566">
        <v>19.943022675000002</v>
      </c>
      <c r="AE10" s="566">
        <v>23.248312163000001</v>
      </c>
      <c r="AF10" s="566">
        <v>25.897306251</v>
      </c>
      <c r="AG10" s="566">
        <v>24.488692155999999</v>
      </c>
      <c r="AH10" s="566">
        <v>21.050003264000001</v>
      </c>
      <c r="AI10" s="566">
        <v>16.947657954</v>
      </c>
      <c r="AJ10" s="566">
        <v>14.300589931999999</v>
      </c>
      <c r="AK10" s="566">
        <v>17.818458905</v>
      </c>
      <c r="AL10" s="566">
        <v>20.317918292000002</v>
      </c>
      <c r="AM10" s="566">
        <v>22.174697097999999</v>
      </c>
      <c r="AN10" s="566">
        <v>18.585986719000001</v>
      </c>
      <c r="AO10" s="566">
        <v>20.122653303</v>
      </c>
      <c r="AP10" s="566">
        <v>17.393336006999998</v>
      </c>
      <c r="AQ10" s="566">
        <v>27.367519170000001</v>
      </c>
      <c r="AR10" s="566">
        <v>19.386452560999999</v>
      </c>
      <c r="AS10" s="566">
        <v>21.144106997000002</v>
      </c>
      <c r="AT10" s="566">
        <v>21.050591342000001</v>
      </c>
      <c r="AU10" s="566">
        <v>16.415590852000001</v>
      </c>
      <c r="AV10" s="566">
        <v>17.996652569999998</v>
      </c>
      <c r="AW10" s="566">
        <v>19.768370000000001</v>
      </c>
      <c r="AX10" s="566">
        <v>21.038399999999999</v>
      </c>
      <c r="AY10" s="567">
        <v>22.904820000000001</v>
      </c>
      <c r="AZ10" s="567">
        <v>21.43047</v>
      </c>
      <c r="BA10" s="567">
        <v>23.25337</v>
      </c>
      <c r="BB10" s="567">
        <v>23.169049999999999</v>
      </c>
      <c r="BC10" s="567">
        <v>26.31166</v>
      </c>
      <c r="BD10" s="567">
        <v>25.666930000000001</v>
      </c>
      <c r="BE10" s="567">
        <v>23.401479999999999</v>
      </c>
      <c r="BF10" s="567">
        <v>20.678509999999999</v>
      </c>
      <c r="BG10" s="567">
        <v>17.41264</v>
      </c>
      <c r="BH10" s="567">
        <v>17.221540000000001</v>
      </c>
      <c r="BI10" s="567">
        <v>18.998609999999999</v>
      </c>
      <c r="BJ10" s="567">
        <v>21.00357</v>
      </c>
      <c r="BK10" s="567">
        <v>23.014530000000001</v>
      </c>
      <c r="BL10" s="567">
        <v>21.204930000000001</v>
      </c>
      <c r="BM10" s="567">
        <v>23.444939999999999</v>
      </c>
      <c r="BN10" s="567">
        <v>23.54627</v>
      </c>
      <c r="BO10" s="567">
        <v>26.909379999999999</v>
      </c>
      <c r="BP10" s="567">
        <v>26.067419999999998</v>
      </c>
      <c r="BQ10" s="567">
        <v>24.619900000000001</v>
      </c>
      <c r="BR10" s="567">
        <v>21.29598</v>
      </c>
      <c r="BS10" s="567">
        <v>17.753139999999998</v>
      </c>
      <c r="BT10" s="567">
        <v>17.646170000000001</v>
      </c>
      <c r="BU10" s="567">
        <v>19.569240000000001</v>
      </c>
      <c r="BV10" s="567">
        <v>21.656559999999999</v>
      </c>
    </row>
    <row r="11" spans="1:74" ht="11.15" customHeight="1" x14ac:dyDescent="0.25">
      <c r="A11" s="415" t="s">
        <v>1099</v>
      </c>
      <c r="B11" s="419" t="s">
        <v>81</v>
      </c>
      <c r="C11" s="566">
        <v>28.097183625</v>
      </c>
      <c r="D11" s="566">
        <v>29.085602094999999</v>
      </c>
      <c r="E11" s="566">
        <v>29.294104785999998</v>
      </c>
      <c r="F11" s="566">
        <v>29.726316482000001</v>
      </c>
      <c r="G11" s="566">
        <v>28.354006102</v>
      </c>
      <c r="H11" s="566">
        <v>30.137789464000001</v>
      </c>
      <c r="I11" s="566">
        <v>22.787481359000001</v>
      </c>
      <c r="J11" s="566">
        <v>22.962044226</v>
      </c>
      <c r="K11" s="566">
        <v>23.101733179</v>
      </c>
      <c r="L11" s="566">
        <v>28.716803453000001</v>
      </c>
      <c r="M11" s="566">
        <v>33.010522897999998</v>
      </c>
      <c r="N11" s="566">
        <v>31.879334530000001</v>
      </c>
      <c r="O11" s="566">
        <v>30.038048778</v>
      </c>
      <c r="P11" s="566">
        <v>26.693027287</v>
      </c>
      <c r="Q11" s="566">
        <v>39.173066294999998</v>
      </c>
      <c r="R11" s="566">
        <v>36.131132196999999</v>
      </c>
      <c r="S11" s="566">
        <v>33.764240327000003</v>
      </c>
      <c r="T11" s="566">
        <v>26.651511631999998</v>
      </c>
      <c r="U11" s="566">
        <v>21.701575486999999</v>
      </c>
      <c r="V11" s="566">
        <v>27.054356126999998</v>
      </c>
      <c r="W11" s="566">
        <v>28.975373717</v>
      </c>
      <c r="X11" s="566">
        <v>32.191491849999998</v>
      </c>
      <c r="Y11" s="566">
        <v>35.723277762000002</v>
      </c>
      <c r="Z11" s="566">
        <v>39.820225114000003</v>
      </c>
      <c r="AA11" s="566">
        <v>37.386189954999999</v>
      </c>
      <c r="AB11" s="566">
        <v>37.613495102999998</v>
      </c>
      <c r="AC11" s="566">
        <v>42.997261432999998</v>
      </c>
      <c r="AD11" s="566">
        <v>46.133905196000001</v>
      </c>
      <c r="AE11" s="566">
        <v>42.096178948999999</v>
      </c>
      <c r="AF11" s="566">
        <v>33.746467379999999</v>
      </c>
      <c r="AG11" s="566">
        <v>29.458452277999999</v>
      </c>
      <c r="AH11" s="566">
        <v>24.705859743000001</v>
      </c>
      <c r="AI11" s="566">
        <v>27.315216787000001</v>
      </c>
      <c r="AJ11" s="566">
        <v>32.720742725000001</v>
      </c>
      <c r="AK11" s="566">
        <v>41.167557997999999</v>
      </c>
      <c r="AL11" s="566">
        <v>38.652913134000002</v>
      </c>
      <c r="AM11" s="566">
        <v>39.139327567999999</v>
      </c>
      <c r="AN11" s="566">
        <v>42.027734289000001</v>
      </c>
      <c r="AO11" s="566">
        <v>44.494832592000002</v>
      </c>
      <c r="AP11" s="566">
        <v>42.987250475000003</v>
      </c>
      <c r="AQ11" s="566">
        <v>31.994671994000001</v>
      </c>
      <c r="AR11" s="566">
        <v>27.487906336999998</v>
      </c>
      <c r="AS11" s="566">
        <v>27.853896515999999</v>
      </c>
      <c r="AT11" s="566">
        <v>28.488272254999998</v>
      </c>
      <c r="AU11" s="566">
        <v>28.177610986000001</v>
      </c>
      <c r="AV11" s="566">
        <v>36.402277175000002</v>
      </c>
      <c r="AW11" s="566">
        <v>39.353409999999997</v>
      </c>
      <c r="AX11" s="566">
        <v>41.831009999999999</v>
      </c>
      <c r="AY11" s="567">
        <v>40.894970000000001</v>
      </c>
      <c r="AZ11" s="567">
        <v>46.91865</v>
      </c>
      <c r="BA11" s="567">
        <v>46.947090000000003</v>
      </c>
      <c r="BB11" s="567">
        <v>43.971690000000002</v>
      </c>
      <c r="BC11" s="567">
        <v>35.79242</v>
      </c>
      <c r="BD11" s="567">
        <v>30.049340000000001</v>
      </c>
      <c r="BE11" s="567">
        <v>29.16817</v>
      </c>
      <c r="BF11" s="567">
        <v>30.63927</v>
      </c>
      <c r="BG11" s="567">
        <v>29.690190000000001</v>
      </c>
      <c r="BH11" s="567">
        <v>37.515090000000001</v>
      </c>
      <c r="BI11" s="567">
        <v>42.658180000000002</v>
      </c>
      <c r="BJ11" s="567">
        <v>45.614319999999999</v>
      </c>
      <c r="BK11" s="567">
        <v>42.900790000000001</v>
      </c>
      <c r="BL11" s="567">
        <v>46.173099999999998</v>
      </c>
      <c r="BM11" s="567">
        <v>49.55368</v>
      </c>
      <c r="BN11" s="567">
        <v>45.85331</v>
      </c>
      <c r="BO11" s="567">
        <v>37.657269999999997</v>
      </c>
      <c r="BP11" s="567">
        <v>30.492419999999999</v>
      </c>
      <c r="BQ11" s="567">
        <v>30.115919999999999</v>
      </c>
      <c r="BR11" s="567">
        <v>31.063600000000001</v>
      </c>
      <c r="BS11" s="567">
        <v>31.28172</v>
      </c>
      <c r="BT11" s="567">
        <v>38.654980000000002</v>
      </c>
      <c r="BU11" s="567">
        <v>45.162599999999998</v>
      </c>
      <c r="BV11" s="567">
        <v>47.617919999999998</v>
      </c>
    </row>
    <row r="12" spans="1:74" ht="11.15" customHeight="1" x14ac:dyDescent="0.25">
      <c r="A12" s="415" t="s">
        <v>1100</v>
      </c>
      <c r="B12" s="416" t="s">
        <v>1202</v>
      </c>
      <c r="C12" s="566">
        <v>4.4229060579999997</v>
      </c>
      <c r="D12" s="566">
        <v>5.5184411139999998</v>
      </c>
      <c r="E12" s="566">
        <v>6.2971697119999996</v>
      </c>
      <c r="F12" s="566">
        <v>7.8583712969999997</v>
      </c>
      <c r="G12" s="566">
        <v>9.5755289730000008</v>
      </c>
      <c r="H12" s="566">
        <v>9.5756096119999992</v>
      </c>
      <c r="I12" s="566">
        <v>10.527688213999999</v>
      </c>
      <c r="J12" s="566">
        <v>9.2458384430000002</v>
      </c>
      <c r="K12" s="566">
        <v>7.6728804139999998</v>
      </c>
      <c r="L12" s="566">
        <v>7.0342844749999998</v>
      </c>
      <c r="M12" s="566">
        <v>5.7245923249999997</v>
      </c>
      <c r="N12" s="566">
        <v>5.0581372690000004</v>
      </c>
      <c r="O12" s="566">
        <v>5.5230944280000003</v>
      </c>
      <c r="P12" s="566">
        <v>6.2932611869999997</v>
      </c>
      <c r="Q12" s="566">
        <v>9.2328896940000007</v>
      </c>
      <c r="R12" s="566">
        <v>10.817883456000001</v>
      </c>
      <c r="S12" s="566">
        <v>12.377126006999999</v>
      </c>
      <c r="T12" s="566">
        <v>12.119200482</v>
      </c>
      <c r="U12" s="566">
        <v>12.113689357</v>
      </c>
      <c r="V12" s="566">
        <v>11.890463284000001</v>
      </c>
      <c r="W12" s="566">
        <v>11.144456363</v>
      </c>
      <c r="X12" s="566">
        <v>9.2108021339999997</v>
      </c>
      <c r="Y12" s="566">
        <v>7.7461598540000001</v>
      </c>
      <c r="Z12" s="566">
        <v>6.0542743190000001</v>
      </c>
      <c r="AA12" s="566">
        <v>7.7727247439999996</v>
      </c>
      <c r="AB12" s="566">
        <v>8.9693824370000002</v>
      </c>
      <c r="AC12" s="566">
        <v>11.617983519999999</v>
      </c>
      <c r="AD12" s="566">
        <v>13.312181701</v>
      </c>
      <c r="AE12" s="566">
        <v>15.022210116</v>
      </c>
      <c r="AF12" s="566">
        <v>15.946197865</v>
      </c>
      <c r="AG12" s="566">
        <v>15.662600849</v>
      </c>
      <c r="AH12" s="566">
        <v>14.403203456</v>
      </c>
      <c r="AI12" s="566">
        <v>13.199422063</v>
      </c>
      <c r="AJ12" s="566">
        <v>11.865862771</v>
      </c>
      <c r="AK12" s="566">
        <v>8.3451725979999996</v>
      </c>
      <c r="AL12" s="566">
        <v>6.7349583910000002</v>
      </c>
      <c r="AM12" s="566">
        <v>7.9177677839999996</v>
      </c>
      <c r="AN12" s="566">
        <v>9.1775616380000002</v>
      </c>
      <c r="AO12" s="566">
        <v>12.043183365000001</v>
      </c>
      <c r="AP12" s="566">
        <v>14.641570249999999</v>
      </c>
      <c r="AQ12" s="566">
        <v>16.794332742999998</v>
      </c>
      <c r="AR12" s="566">
        <v>17.498998175000001</v>
      </c>
      <c r="AS12" s="566">
        <v>18.730999376</v>
      </c>
      <c r="AT12" s="566">
        <v>17.661012919000001</v>
      </c>
      <c r="AU12" s="566">
        <v>15.440404275000001</v>
      </c>
      <c r="AV12" s="566">
        <v>13.957853173</v>
      </c>
      <c r="AW12" s="566">
        <v>10.68651</v>
      </c>
      <c r="AX12" s="566">
        <v>8.7376520000000006</v>
      </c>
      <c r="AY12" s="567">
        <v>10.68727</v>
      </c>
      <c r="AZ12" s="567">
        <v>12.967549999999999</v>
      </c>
      <c r="BA12" s="567">
        <v>17.041609999999999</v>
      </c>
      <c r="BB12" s="567">
        <v>19.555140000000002</v>
      </c>
      <c r="BC12" s="567">
        <v>24.203880000000002</v>
      </c>
      <c r="BD12" s="567">
        <v>25.451730000000001</v>
      </c>
      <c r="BE12" s="567">
        <v>26.217580000000002</v>
      </c>
      <c r="BF12" s="567">
        <v>25.028790000000001</v>
      </c>
      <c r="BG12" s="567">
        <v>22.46855</v>
      </c>
      <c r="BH12" s="567">
        <v>19.37069</v>
      </c>
      <c r="BI12" s="567">
        <v>14.89312</v>
      </c>
      <c r="BJ12" s="567">
        <v>11.707750000000001</v>
      </c>
      <c r="BK12" s="567">
        <v>14.191649999999999</v>
      </c>
      <c r="BL12" s="567">
        <v>16.375579999999999</v>
      </c>
      <c r="BM12" s="567">
        <v>22.219650000000001</v>
      </c>
      <c r="BN12" s="567">
        <v>25.175650000000001</v>
      </c>
      <c r="BO12" s="567">
        <v>29.552669999999999</v>
      </c>
      <c r="BP12" s="567">
        <v>32.087949999999999</v>
      </c>
      <c r="BQ12" s="567">
        <v>32.872500000000002</v>
      </c>
      <c r="BR12" s="567">
        <v>31.187280000000001</v>
      </c>
      <c r="BS12" s="567">
        <v>27.839120000000001</v>
      </c>
      <c r="BT12" s="567">
        <v>23.5916</v>
      </c>
      <c r="BU12" s="567">
        <v>17.536090000000002</v>
      </c>
      <c r="BV12" s="567">
        <v>13.80142</v>
      </c>
    </row>
    <row r="13" spans="1:74" ht="11.15" customHeight="1" x14ac:dyDescent="0.25">
      <c r="A13" s="415" t="s">
        <v>1101</v>
      </c>
      <c r="B13" s="416" t="s">
        <v>80</v>
      </c>
      <c r="C13" s="566">
        <v>1.112141399</v>
      </c>
      <c r="D13" s="566">
        <v>1.1891546820000001</v>
      </c>
      <c r="E13" s="566">
        <v>1.422064408</v>
      </c>
      <c r="F13" s="566">
        <v>1.3395272949999999</v>
      </c>
      <c r="G13" s="566">
        <v>1.323590523</v>
      </c>
      <c r="H13" s="566">
        <v>1.240488483</v>
      </c>
      <c r="I13" s="566">
        <v>1.300862908</v>
      </c>
      <c r="J13" s="566">
        <v>1.2927620980000001</v>
      </c>
      <c r="K13" s="566">
        <v>1.2543006940000001</v>
      </c>
      <c r="L13" s="566">
        <v>1.2491490489999999</v>
      </c>
      <c r="M13" s="566">
        <v>1.3579641410000001</v>
      </c>
      <c r="N13" s="566">
        <v>1.35875032</v>
      </c>
      <c r="O13" s="566">
        <v>1.3028248760000001</v>
      </c>
      <c r="P13" s="566">
        <v>1.2478354519999999</v>
      </c>
      <c r="Q13" s="566">
        <v>1.2246604780000001</v>
      </c>
      <c r="R13" s="566">
        <v>1.2504407259999999</v>
      </c>
      <c r="S13" s="566">
        <v>1.2835130669999999</v>
      </c>
      <c r="T13" s="566">
        <v>1.2369885810000001</v>
      </c>
      <c r="U13" s="566">
        <v>1.3113515790000001</v>
      </c>
      <c r="V13" s="566">
        <v>1.295491994</v>
      </c>
      <c r="W13" s="566">
        <v>1.300421123</v>
      </c>
      <c r="X13" s="566">
        <v>1.2705502200000001</v>
      </c>
      <c r="Y13" s="566">
        <v>1.321620971</v>
      </c>
      <c r="Z13" s="566">
        <v>1.4277249329999999</v>
      </c>
      <c r="AA13" s="566">
        <v>1.4701411900000001</v>
      </c>
      <c r="AB13" s="566">
        <v>1.2428844109999999</v>
      </c>
      <c r="AC13" s="566">
        <v>1.286337311</v>
      </c>
      <c r="AD13" s="566">
        <v>1.282078574</v>
      </c>
      <c r="AE13" s="566">
        <v>1.327051422</v>
      </c>
      <c r="AF13" s="566">
        <v>1.276390219</v>
      </c>
      <c r="AG13" s="566">
        <v>1.3414767990000001</v>
      </c>
      <c r="AH13" s="566">
        <v>1.3540097639999999</v>
      </c>
      <c r="AI13" s="566">
        <v>1.329383886</v>
      </c>
      <c r="AJ13" s="566">
        <v>1.298471846</v>
      </c>
      <c r="AK13" s="566">
        <v>1.396719147</v>
      </c>
      <c r="AL13" s="566">
        <v>1.4819844310000001</v>
      </c>
      <c r="AM13" s="566">
        <v>1.558004433</v>
      </c>
      <c r="AN13" s="566">
        <v>1.301758609</v>
      </c>
      <c r="AO13" s="566">
        <v>1.380172264</v>
      </c>
      <c r="AP13" s="566">
        <v>1.3470162269999999</v>
      </c>
      <c r="AQ13" s="566">
        <v>1.3707195839999999</v>
      </c>
      <c r="AR13" s="566">
        <v>1.2727196700000001</v>
      </c>
      <c r="AS13" s="566">
        <v>1.30327473</v>
      </c>
      <c r="AT13" s="566">
        <v>1.3405188480000001</v>
      </c>
      <c r="AU13" s="566">
        <v>1.350699737</v>
      </c>
      <c r="AV13" s="566">
        <v>1.414296448</v>
      </c>
      <c r="AW13" s="566">
        <v>1.4020630000000001</v>
      </c>
      <c r="AX13" s="566">
        <v>1.4595389999999999</v>
      </c>
      <c r="AY13" s="567">
        <v>1.649894</v>
      </c>
      <c r="AZ13" s="567">
        <v>1.3787990000000001</v>
      </c>
      <c r="BA13" s="567">
        <v>1.3978630000000001</v>
      </c>
      <c r="BB13" s="567">
        <v>1.0150650000000001</v>
      </c>
      <c r="BC13" s="567">
        <v>1.292659</v>
      </c>
      <c r="BD13" s="567">
        <v>1.1932769999999999</v>
      </c>
      <c r="BE13" s="567">
        <v>1.281428</v>
      </c>
      <c r="BF13" s="567">
        <v>1.3534250000000001</v>
      </c>
      <c r="BG13" s="567">
        <v>1.3863160000000001</v>
      </c>
      <c r="BH13" s="567">
        <v>1.401084</v>
      </c>
      <c r="BI13" s="567">
        <v>1.369483</v>
      </c>
      <c r="BJ13" s="567">
        <v>1.4716830000000001</v>
      </c>
      <c r="BK13" s="567">
        <v>1.6548309999999999</v>
      </c>
      <c r="BL13" s="567">
        <v>1.1542669999999999</v>
      </c>
      <c r="BM13" s="567">
        <v>1.2295499999999999</v>
      </c>
      <c r="BN13" s="567">
        <v>0.78393440000000003</v>
      </c>
      <c r="BO13" s="567">
        <v>1.0767580000000001</v>
      </c>
      <c r="BP13" s="567">
        <v>1.128531</v>
      </c>
      <c r="BQ13" s="567">
        <v>1.263846</v>
      </c>
      <c r="BR13" s="567">
        <v>1.350177</v>
      </c>
      <c r="BS13" s="567">
        <v>1.3750899999999999</v>
      </c>
      <c r="BT13" s="567">
        <v>1.336749</v>
      </c>
      <c r="BU13" s="567">
        <v>1.3500970000000001</v>
      </c>
      <c r="BV13" s="567">
        <v>1.443786</v>
      </c>
    </row>
    <row r="14" spans="1:74" ht="11.15" customHeight="1" x14ac:dyDescent="0.25">
      <c r="A14" s="415" t="s">
        <v>1200</v>
      </c>
      <c r="B14" s="416" t="s">
        <v>1334</v>
      </c>
      <c r="C14" s="566">
        <v>1.3947319970000001</v>
      </c>
      <c r="D14" s="566">
        <v>1.272840355</v>
      </c>
      <c r="E14" s="566">
        <v>1.390757392</v>
      </c>
      <c r="F14" s="566">
        <v>1.3181630879999999</v>
      </c>
      <c r="G14" s="566">
        <v>1.345274047</v>
      </c>
      <c r="H14" s="566">
        <v>1.2309439760000001</v>
      </c>
      <c r="I14" s="566">
        <v>1.3011795850000001</v>
      </c>
      <c r="J14" s="566">
        <v>1.321506869</v>
      </c>
      <c r="K14" s="566">
        <v>1.2592860859999999</v>
      </c>
      <c r="L14" s="566">
        <v>1.252008019</v>
      </c>
      <c r="M14" s="566">
        <v>1.221580925</v>
      </c>
      <c r="N14" s="566">
        <v>1.317002872</v>
      </c>
      <c r="O14" s="566">
        <v>1.331440387</v>
      </c>
      <c r="P14" s="566">
        <v>1.173418713</v>
      </c>
      <c r="Q14" s="566">
        <v>1.3144245269999999</v>
      </c>
      <c r="R14" s="566">
        <v>1.2172137780000001</v>
      </c>
      <c r="S14" s="566">
        <v>1.2704416549999999</v>
      </c>
      <c r="T14" s="566">
        <v>1.240577697</v>
      </c>
      <c r="U14" s="566">
        <v>1.2494436980000001</v>
      </c>
      <c r="V14" s="566">
        <v>1.223485003</v>
      </c>
      <c r="W14" s="566">
        <v>1.19526032</v>
      </c>
      <c r="X14" s="566">
        <v>1.199792067</v>
      </c>
      <c r="Y14" s="566">
        <v>1.1407196820000001</v>
      </c>
      <c r="Z14" s="566">
        <v>1.277976722</v>
      </c>
      <c r="AA14" s="566">
        <v>1.0316212220000001</v>
      </c>
      <c r="AB14" s="566">
        <v>0.94666525199999996</v>
      </c>
      <c r="AC14" s="566">
        <v>1.032126152</v>
      </c>
      <c r="AD14" s="566">
        <v>0.951963004</v>
      </c>
      <c r="AE14" s="566">
        <v>0.97342434899999997</v>
      </c>
      <c r="AF14" s="566">
        <v>0.99442702999999999</v>
      </c>
      <c r="AG14" s="566">
        <v>1.017925457</v>
      </c>
      <c r="AH14" s="566">
        <v>0.99013379000000001</v>
      </c>
      <c r="AI14" s="566">
        <v>0.94872394900000001</v>
      </c>
      <c r="AJ14" s="566">
        <v>0.97280922599999997</v>
      </c>
      <c r="AK14" s="566">
        <v>0.92684235100000001</v>
      </c>
      <c r="AL14" s="566">
        <v>0.95269486299999995</v>
      </c>
      <c r="AM14" s="566">
        <v>1.032949538</v>
      </c>
      <c r="AN14" s="566">
        <v>0.93903430899999996</v>
      </c>
      <c r="AO14" s="566">
        <v>0.993242819</v>
      </c>
      <c r="AP14" s="566">
        <v>0.87152591000000001</v>
      </c>
      <c r="AQ14" s="566">
        <v>0.99060567499999996</v>
      </c>
      <c r="AR14" s="566">
        <v>0.94469162100000004</v>
      </c>
      <c r="AS14" s="566">
        <v>0.97601324899999997</v>
      </c>
      <c r="AT14" s="566">
        <v>0.97901011199999999</v>
      </c>
      <c r="AU14" s="566">
        <v>0.91384244100000001</v>
      </c>
      <c r="AV14" s="566">
        <v>0.96141246999999996</v>
      </c>
      <c r="AW14" s="566">
        <v>0.91714819999999997</v>
      </c>
      <c r="AX14" s="566">
        <v>0.98943519999999996</v>
      </c>
      <c r="AY14" s="567">
        <v>1.0213989999999999</v>
      </c>
      <c r="AZ14" s="567">
        <v>0.95565290000000003</v>
      </c>
      <c r="BA14" s="567">
        <v>1.0088060000000001</v>
      </c>
      <c r="BB14" s="567">
        <v>0.91492830000000003</v>
      </c>
      <c r="BC14" s="567">
        <v>0.97637079999999998</v>
      </c>
      <c r="BD14" s="567">
        <v>0.96070060000000002</v>
      </c>
      <c r="BE14" s="567">
        <v>0.98775820000000003</v>
      </c>
      <c r="BF14" s="567">
        <v>0.97355060000000004</v>
      </c>
      <c r="BG14" s="567">
        <v>0.93180289999999999</v>
      </c>
      <c r="BH14" s="567">
        <v>0.95059769999999999</v>
      </c>
      <c r="BI14" s="567">
        <v>0.91045259999999995</v>
      </c>
      <c r="BJ14" s="567">
        <v>0.98471649999999999</v>
      </c>
      <c r="BK14" s="567">
        <v>1.006127</v>
      </c>
      <c r="BL14" s="567">
        <v>0.91999260000000005</v>
      </c>
      <c r="BM14" s="567">
        <v>0.99332169999999997</v>
      </c>
      <c r="BN14" s="567">
        <v>0.89548070000000002</v>
      </c>
      <c r="BO14" s="567">
        <v>0.96222600000000003</v>
      </c>
      <c r="BP14" s="567">
        <v>0.94903550000000003</v>
      </c>
      <c r="BQ14" s="567">
        <v>0.98350369999999998</v>
      </c>
      <c r="BR14" s="567">
        <v>0.97101749999999998</v>
      </c>
      <c r="BS14" s="567">
        <v>0.92425409999999997</v>
      </c>
      <c r="BT14" s="567">
        <v>0.95063739999999997</v>
      </c>
      <c r="BU14" s="567">
        <v>0.91073349999999997</v>
      </c>
      <c r="BV14" s="567">
        <v>0.97191810000000001</v>
      </c>
    </row>
    <row r="15" spans="1:74" ht="11.15" customHeight="1" x14ac:dyDescent="0.25">
      <c r="A15" s="415" t="s">
        <v>1201</v>
      </c>
      <c r="B15" s="416" t="s">
        <v>1335</v>
      </c>
      <c r="C15" s="566">
        <v>1.053563316</v>
      </c>
      <c r="D15" s="566">
        <v>0.964067856</v>
      </c>
      <c r="E15" s="566">
        <v>0.93842152199999995</v>
      </c>
      <c r="F15" s="566">
        <v>0.76623030299999995</v>
      </c>
      <c r="G15" s="566">
        <v>0.83832545999999997</v>
      </c>
      <c r="H15" s="566">
        <v>0.85552525599999996</v>
      </c>
      <c r="I15" s="566">
        <v>1.0088217129999999</v>
      </c>
      <c r="J15" s="566">
        <v>1.0972817130000001</v>
      </c>
      <c r="K15" s="566">
        <v>0.90599463199999997</v>
      </c>
      <c r="L15" s="566">
        <v>0.83812231800000003</v>
      </c>
      <c r="M15" s="566">
        <v>0.94061375000000003</v>
      </c>
      <c r="N15" s="566">
        <v>1.004436256</v>
      </c>
      <c r="O15" s="566">
        <v>1.078126546</v>
      </c>
      <c r="P15" s="566">
        <v>1.028263202</v>
      </c>
      <c r="Q15" s="566">
        <v>0.98227627299999998</v>
      </c>
      <c r="R15" s="566">
        <v>0.78052431499999997</v>
      </c>
      <c r="S15" s="566">
        <v>0.92089756599999995</v>
      </c>
      <c r="T15" s="566">
        <v>1.0416534690000001</v>
      </c>
      <c r="U15" s="566">
        <v>1.1417261009999999</v>
      </c>
      <c r="V15" s="566">
        <v>1.157283694</v>
      </c>
      <c r="W15" s="566">
        <v>0.96434309600000001</v>
      </c>
      <c r="X15" s="566">
        <v>0.86258465900000003</v>
      </c>
      <c r="Y15" s="566">
        <v>0.91430509199999999</v>
      </c>
      <c r="Z15" s="566">
        <v>1.0247465259999999</v>
      </c>
      <c r="AA15" s="566">
        <v>1.0415609749999999</v>
      </c>
      <c r="AB15" s="566">
        <v>1.0191701010000001</v>
      </c>
      <c r="AC15" s="566">
        <v>0.96367595399999995</v>
      </c>
      <c r="AD15" s="566">
        <v>0.82478786699999995</v>
      </c>
      <c r="AE15" s="566">
        <v>0.92920460400000005</v>
      </c>
      <c r="AF15" s="566">
        <v>1.036898788</v>
      </c>
      <c r="AG15" s="566">
        <v>1.16968779</v>
      </c>
      <c r="AH15" s="566">
        <v>1.1571246399999999</v>
      </c>
      <c r="AI15" s="566">
        <v>0.99229399900000004</v>
      </c>
      <c r="AJ15" s="566">
        <v>0.87043934899999997</v>
      </c>
      <c r="AK15" s="566">
        <v>0.93968523500000001</v>
      </c>
      <c r="AL15" s="566">
        <v>1.057306391</v>
      </c>
      <c r="AM15" s="566">
        <v>1.0302569939999999</v>
      </c>
      <c r="AN15" s="566">
        <v>0.83355242200000002</v>
      </c>
      <c r="AO15" s="566">
        <v>0.764995643</v>
      </c>
      <c r="AP15" s="566">
        <v>0.59334845599999997</v>
      </c>
      <c r="AQ15" s="566">
        <v>0.85577974700000004</v>
      </c>
      <c r="AR15" s="566">
        <v>0.86258166700000005</v>
      </c>
      <c r="AS15" s="566">
        <v>1.0014072009999999</v>
      </c>
      <c r="AT15" s="566">
        <v>1.0035073370000001</v>
      </c>
      <c r="AU15" s="566">
        <v>0.77870400100000003</v>
      </c>
      <c r="AV15" s="566">
        <v>0.48107998000000002</v>
      </c>
      <c r="AW15" s="566">
        <v>0.89175780000000004</v>
      </c>
      <c r="AX15" s="566">
        <v>0.98683849999999995</v>
      </c>
      <c r="AY15" s="567">
        <v>1.0208740000000001</v>
      </c>
      <c r="AZ15" s="567">
        <v>0.9677152</v>
      </c>
      <c r="BA15" s="567">
        <v>0.8940536</v>
      </c>
      <c r="BB15" s="567">
        <v>0.72519389999999995</v>
      </c>
      <c r="BC15" s="567">
        <v>0.89572850000000004</v>
      </c>
      <c r="BD15" s="567">
        <v>0.97209120000000004</v>
      </c>
      <c r="BE15" s="567">
        <v>1.09762</v>
      </c>
      <c r="BF15" s="567">
        <v>1.0995109999999999</v>
      </c>
      <c r="BG15" s="567">
        <v>0.90620690000000004</v>
      </c>
      <c r="BH15" s="567">
        <v>0.73302400000000001</v>
      </c>
      <c r="BI15" s="567">
        <v>0.91030599999999995</v>
      </c>
      <c r="BJ15" s="567">
        <v>1.019655</v>
      </c>
      <c r="BK15" s="567">
        <v>1.0260560000000001</v>
      </c>
      <c r="BL15" s="567">
        <v>0.92475220000000002</v>
      </c>
      <c r="BM15" s="567">
        <v>0.86959149999999996</v>
      </c>
      <c r="BN15" s="567">
        <v>0.71041209999999999</v>
      </c>
      <c r="BO15" s="567">
        <v>0.89104249999999996</v>
      </c>
      <c r="BP15" s="567">
        <v>0.95388689999999998</v>
      </c>
      <c r="BQ15" s="567">
        <v>1.0860529999999999</v>
      </c>
      <c r="BR15" s="567">
        <v>1.083151</v>
      </c>
      <c r="BS15" s="567">
        <v>0.88922650000000003</v>
      </c>
      <c r="BT15" s="567">
        <v>0.69252389999999997</v>
      </c>
      <c r="BU15" s="567">
        <v>0.91152420000000001</v>
      </c>
      <c r="BV15" s="567">
        <v>1.020435</v>
      </c>
    </row>
    <row r="16" spans="1:74" ht="11.15" customHeight="1" x14ac:dyDescent="0.25">
      <c r="A16" s="415" t="s">
        <v>1102</v>
      </c>
      <c r="B16" s="416" t="s">
        <v>1339</v>
      </c>
      <c r="C16" s="566">
        <v>-0.37679099999999999</v>
      </c>
      <c r="D16" s="566">
        <v>-0.24667700000000001</v>
      </c>
      <c r="E16" s="566">
        <v>-0.35306399999999999</v>
      </c>
      <c r="F16" s="566">
        <v>-0.32502999999999999</v>
      </c>
      <c r="G16" s="566">
        <v>-0.36673299999999998</v>
      </c>
      <c r="H16" s="566">
        <v>-0.49893100000000001</v>
      </c>
      <c r="I16" s="566">
        <v>-0.68562599999999996</v>
      </c>
      <c r="J16" s="566">
        <v>-0.78363799999999995</v>
      </c>
      <c r="K16" s="566">
        <v>-0.524729</v>
      </c>
      <c r="L16" s="566">
        <v>-0.42324299999999998</v>
      </c>
      <c r="M16" s="566">
        <v>-0.36922199999999999</v>
      </c>
      <c r="N16" s="566">
        <v>-0.36752099999999999</v>
      </c>
      <c r="O16" s="566">
        <v>-0.424346</v>
      </c>
      <c r="P16" s="566">
        <v>-0.42507</v>
      </c>
      <c r="Q16" s="566">
        <v>-0.23558100000000001</v>
      </c>
      <c r="R16" s="566">
        <v>-0.19721900000000001</v>
      </c>
      <c r="S16" s="566">
        <v>-0.416186</v>
      </c>
      <c r="T16" s="566">
        <v>-0.37557000000000001</v>
      </c>
      <c r="U16" s="566">
        <v>-0.68474999999999997</v>
      </c>
      <c r="V16" s="566">
        <v>-0.66975099999999999</v>
      </c>
      <c r="W16" s="566">
        <v>-0.43384299999999998</v>
      </c>
      <c r="X16" s="566">
        <v>-0.42677199999999998</v>
      </c>
      <c r="Y16" s="566">
        <v>-0.37747999999999998</v>
      </c>
      <c r="Z16" s="566">
        <v>-0.44511600000000001</v>
      </c>
      <c r="AA16" s="566">
        <v>-0.49331000000000003</v>
      </c>
      <c r="AB16" s="566">
        <v>-0.41225800000000001</v>
      </c>
      <c r="AC16" s="566">
        <v>-0.31750800000000001</v>
      </c>
      <c r="AD16" s="566">
        <v>-0.26522600000000002</v>
      </c>
      <c r="AE16" s="566">
        <v>-0.46674599999999999</v>
      </c>
      <c r="AF16" s="566">
        <v>-0.58906499999999995</v>
      </c>
      <c r="AG16" s="566">
        <v>-0.76842200000000005</v>
      </c>
      <c r="AH16" s="566">
        <v>-0.63960899999999998</v>
      </c>
      <c r="AI16" s="566">
        <v>-0.59795600000000004</v>
      </c>
      <c r="AJ16" s="566">
        <v>-0.43435200000000002</v>
      </c>
      <c r="AK16" s="566">
        <v>-0.49512</v>
      </c>
      <c r="AL16" s="566">
        <v>-0.54828600000000005</v>
      </c>
      <c r="AM16" s="566">
        <v>-0.61161900000000002</v>
      </c>
      <c r="AN16" s="566">
        <v>-0.44791799999999998</v>
      </c>
      <c r="AO16" s="566">
        <v>-0.51086500000000001</v>
      </c>
      <c r="AP16" s="566">
        <v>-0.28133599999999997</v>
      </c>
      <c r="AQ16" s="566">
        <v>-0.45005699999999998</v>
      </c>
      <c r="AR16" s="566">
        <v>-0.54234599999999999</v>
      </c>
      <c r="AS16" s="566">
        <v>-0.64839400000000003</v>
      </c>
      <c r="AT16" s="566">
        <v>-0.64404300000000003</v>
      </c>
      <c r="AU16" s="566">
        <v>-0.54378099999999996</v>
      </c>
      <c r="AV16" s="566">
        <v>-0.37075000000000002</v>
      </c>
      <c r="AW16" s="566">
        <v>-0.41920069999999998</v>
      </c>
      <c r="AX16" s="566">
        <v>-0.45097530000000002</v>
      </c>
      <c r="AY16" s="567">
        <v>-0.64097470000000001</v>
      </c>
      <c r="AZ16" s="567">
        <v>-0.45010090000000003</v>
      </c>
      <c r="BA16" s="567">
        <v>-0.53437809999999997</v>
      </c>
      <c r="BB16" s="567">
        <v>-0.30770330000000001</v>
      </c>
      <c r="BC16" s="567">
        <v>-0.4846242</v>
      </c>
      <c r="BD16" s="567">
        <v>-0.55261819999999995</v>
      </c>
      <c r="BE16" s="567">
        <v>-0.66226189999999996</v>
      </c>
      <c r="BF16" s="567">
        <v>-0.59559550000000006</v>
      </c>
      <c r="BG16" s="567">
        <v>-0.52074819999999999</v>
      </c>
      <c r="BH16" s="567">
        <v>-0.32831379999999999</v>
      </c>
      <c r="BI16" s="567">
        <v>-0.49719629999999998</v>
      </c>
      <c r="BJ16" s="567">
        <v>-0.5299526</v>
      </c>
      <c r="BK16" s="567">
        <v>-0.74247949999999996</v>
      </c>
      <c r="BL16" s="567">
        <v>-0.46442739999999999</v>
      </c>
      <c r="BM16" s="567">
        <v>-0.55013599999999996</v>
      </c>
      <c r="BN16" s="567">
        <v>-0.331924</v>
      </c>
      <c r="BO16" s="567">
        <v>-0.50317940000000005</v>
      </c>
      <c r="BP16" s="567">
        <v>-0.53711359999999997</v>
      </c>
      <c r="BQ16" s="567">
        <v>-0.62885239999999998</v>
      </c>
      <c r="BR16" s="567">
        <v>-0.59130590000000005</v>
      </c>
      <c r="BS16" s="567">
        <v>-0.45168150000000001</v>
      </c>
      <c r="BT16" s="567">
        <v>-0.33889609999999998</v>
      </c>
      <c r="BU16" s="567">
        <v>-0.4952203</v>
      </c>
      <c r="BV16" s="567">
        <v>-0.52822930000000001</v>
      </c>
    </row>
    <row r="17" spans="1:74" ht="11.15" customHeight="1" x14ac:dyDescent="0.25">
      <c r="A17" s="415" t="s">
        <v>1103</v>
      </c>
      <c r="B17" s="416" t="s">
        <v>1203</v>
      </c>
      <c r="C17" s="566">
        <v>1.4537891810000001</v>
      </c>
      <c r="D17" s="566">
        <v>1.198389081</v>
      </c>
      <c r="E17" s="566">
        <v>1.317688006</v>
      </c>
      <c r="F17" s="566">
        <v>1.1613695470000001</v>
      </c>
      <c r="G17" s="566">
        <v>1.225930172</v>
      </c>
      <c r="H17" s="566">
        <v>1.5386176</v>
      </c>
      <c r="I17" s="566">
        <v>1.6669135900000001</v>
      </c>
      <c r="J17" s="566">
        <v>1.594435364</v>
      </c>
      <c r="K17" s="566">
        <v>1.115905981</v>
      </c>
      <c r="L17" s="566">
        <v>1.1386484349999999</v>
      </c>
      <c r="M17" s="566">
        <v>1.3232204809999999</v>
      </c>
      <c r="N17" s="566">
        <v>1.5985234239999999</v>
      </c>
      <c r="O17" s="566">
        <v>1.553323537</v>
      </c>
      <c r="P17" s="566">
        <v>2.146256776</v>
      </c>
      <c r="Q17" s="566">
        <v>1.3569592500000001</v>
      </c>
      <c r="R17" s="566">
        <v>1.1556034879999999</v>
      </c>
      <c r="S17" s="566">
        <v>1.292085178</v>
      </c>
      <c r="T17" s="566">
        <v>1.323944341</v>
      </c>
      <c r="U17" s="566">
        <v>1.499043795</v>
      </c>
      <c r="V17" s="566">
        <v>1.8777759949999999</v>
      </c>
      <c r="W17" s="566">
        <v>1.5304277690000001</v>
      </c>
      <c r="X17" s="566">
        <v>1.481139607</v>
      </c>
      <c r="Y17" s="566">
        <v>1.6002282640000001</v>
      </c>
      <c r="Z17" s="566">
        <v>1.4915701079999999</v>
      </c>
      <c r="AA17" s="566">
        <v>3.5635779890000001</v>
      </c>
      <c r="AB17" s="566">
        <v>1.6514383850000001</v>
      </c>
      <c r="AC17" s="566">
        <v>1.381308607</v>
      </c>
      <c r="AD17" s="566">
        <v>1.200211038</v>
      </c>
      <c r="AE17" s="566">
        <v>1.348607205</v>
      </c>
      <c r="AF17" s="566">
        <v>1.497633298</v>
      </c>
      <c r="AG17" s="566">
        <v>1.4477544280000001</v>
      </c>
      <c r="AH17" s="566">
        <v>1.500230631</v>
      </c>
      <c r="AI17" s="566">
        <v>1.510022878</v>
      </c>
      <c r="AJ17" s="566">
        <v>1.480511355</v>
      </c>
      <c r="AK17" s="566">
        <v>1.392236829</v>
      </c>
      <c r="AL17" s="566">
        <v>3.8530234459999999</v>
      </c>
      <c r="AM17" s="566">
        <v>1.3110649169999999</v>
      </c>
      <c r="AN17" s="566">
        <v>1.38724728</v>
      </c>
      <c r="AO17" s="566">
        <v>1.2073596339999999</v>
      </c>
      <c r="AP17" s="566">
        <v>1.1265478870000001</v>
      </c>
      <c r="AQ17" s="566">
        <v>1.126630061</v>
      </c>
      <c r="AR17" s="566">
        <v>1.2181131780000001</v>
      </c>
      <c r="AS17" s="566">
        <v>1.587237505</v>
      </c>
      <c r="AT17" s="566">
        <v>1.6138621399999999</v>
      </c>
      <c r="AU17" s="566">
        <v>1.5509197889999999</v>
      </c>
      <c r="AV17" s="566">
        <v>1.2233542079999999</v>
      </c>
      <c r="AW17" s="566">
        <v>1.4996309999999999</v>
      </c>
      <c r="AX17" s="566">
        <v>2.3287770000000001</v>
      </c>
      <c r="AY17" s="567">
        <v>2.107796</v>
      </c>
      <c r="AZ17" s="567">
        <v>1.8070729999999999</v>
      </c>
      <c r="BA17" s="567">
        <v>1.219724</v>
      </c>
      <c r="BB17" s="567">
        <v>1.095823</v>
      </c>
      <c r="BC17" s="567">
        <v>1.1655450000000001</v>
      </c>
      <c r="BD17" s="567">
        <v>1.242966</v>
      </c>
      <c r="BE17" s="567">
        <v>1.435853</v>
      </c>
      <c r="BF17" s="567">
        <v>1.5973539999999999</v>
      </c>
      <c r="BG17" s="567">
        <v>1.435443</v>
      </c>
      <c r="BH17" s="567">
        <v>1.3109010000000001</v>
      </c>
      <c r="BI17" s="567">
        <v>1.4779960000000001</v>
      </c>
      <c r="BJ17" s="567">
        <v>2.5128849999999998</v>
      </c>
      <c r="BK17" s="567">
        <v>2.2601710000000002</v>
      </c>
      <c r="BL17" s="567">
        <v>1.556637</v>
      </c>
      <c r="BM17" s="567">
        <v>1.1715789999999999</v>
      </c>
      <c r="BN17" s="567">
        <v>1.0613699999999999</v>
      </c>
      <c r="BO17" s="567">
        <v>1.115583</v>
      </c>
      <c r="BP17" s="567">
        <v>1.220334</v>
      </c>
      <c r="BQ17" s="567">
        <v>1.408274</v>
      </c>
      <c r="BR17" s="567">
        <v>1.486081</v>
      </c>
      <c r="BS17" s="567">
        <v>1.388641</v>
      </c>
      <c r="BT17" s="567">
        <v>1.2459960000000001</v>
      </c>
      <c r="BU17" s="567">
        <v>1.420534</v>
      </c>
      <c r="BV17" s="567">
        <v>2.8353790000000001</v>
      </c>
    </row>
    <row r="18" spans="1:74" ht="11.15" customHeight="1" x14ac:dyDescent="0.25">
      <c r="A18" s="415" t="s">
        <v>1104</v>
      </c>
      <c r="B18" s="416" t="s">
        <v>1340</v>
      </c>
      <c r="C18" s="566">
        <v>0.35677856600000002</v>
      </c>
      <c r="D18" s="566">
        <v>0.36767422300000002</v>
      </c>
      <c r="E18" s="566">
        <v>0.29244732800000001</v>
      </c>
      <c r="F18" s="566">
        <v>0.17151190799999999</v>
      </c>
      <c r="G18" s="566">
        <v>0.17937564</v>
      </c>
      <c r="H18" s="566">
        <v>0.15687128</v>
      </c>
      <c r="I18" s="566">
        <v>0.182107727</v>
      </c>
      <c r="J18" s="566">
        <v>0.31636439599999999</v>
      </c>
      <c r="K18" s="566">
        <v>0.29541064900000003</v>
      </c>
      <c r="L18" s="566">
        <v>0.21293578299999999</v>
      </c>
      <c r="M18" s="566">
        <v>0.296102056</v>
      </c>
      <c r="N18" s="566">
        <v>0.34676670500000001</v>
      </c>
      <c r="O18" s="566">
        <v>0.33655247300000002</v>
      </c>
      <c r="P18" s="566">
        <v>0.19521640800000001</v>
      </c>
      <c r="Q18" s="566">
        <v>0.19682189</v>
      </c>
      <c r="R18" s="566">
        <v>0.269660328</v>
      </c>
      <c r="S18" s="566">
        <v>0.28859484099999999</v>
      </c>
      <c r="T18" s="566">
        <v>0.32129776999999998</v>
      </c>
      <c r="U18" s="566">
        <v>0.31170380800000003</v>
      </c>
      <c r="V18" s="566">
        <v>0.330902635</v>
      </c>
      <c r="W18" s="566">
        <v>0.29866473500000001</v>
      </c>
      <c r="X18" s="566">
        <v>0.34264007400000002</v>
      </c>
      <c r="Y18" s="566">
        <v>0.179926115</v>
      </c>
      <c r="Z18" s="566">
        <v>0.232125684</v>
      </c>
      <c r="AA18" s="566">
        <v>0.29161194200000001</v>
      </c>
      <c r="AB18" s="566">
        <v>0.25126378300000002</v>
      </c>
      <c r="AC18" s="566">
        <v>0.270395096</v>
      </c>
      <c r="AD18" s="566">
        <v>0.29135166899999998</v>
      </c>
      <c r="AE18" s="566">
        <v>0.36521351600000002</v>
      </c>
      <c r="AF18" s="566">
        <v>0.28065564999999998</v>
      </c>
      <c r="AG18" s="566">
        <v>0.34215333999999997</v>
      </c>
      <c r="AH18" s="566">
        <v>0.27687559499999997</v>
      </c>
      <c r="AI18" s="566">
        <v>0.30634179299999997</v>
      </c>
      <c r="AJ18" s="566">
        <v>0.27608252799999999</v>
      </c>
      <c r="AK18" s="566">
        <v>0.235622153</v>
      </c>
      <c r="AL18" s="566">
        <v>0.26363407700000002</v>
      </c>
      <c r="AM18" s="566">
        <v>0.285126779</v>
      </c>
      <c r="AN18" s="566">
        <v>0.239296922</v>
      </c>
      <c r="AO18" s="566">
        <v>0.260737041</v>
      </c>
      <c r="AP18" s="566">
        <v>0.17147227000000001</v>
      </c>
      <c r="AQ18" s="566">
        <v>0.28204459700000001</v>
      </c>
      <c r="AR18" s="566">
        <v>0.242379818</v>
      </c>
      <c r="AS18" s="566">
        <v>0.29173105500000002</v>
      </c>
      <c r="AT18" s="566">
        <v>0.34351020999999998</v>
      </c>
      <c r="AU18" s="566">
        <v>0.27723674599999998</v>
      </c>
      <c r="AV18" s="566">
        <v>0.24590806700000001</v>
      </c>
      <c r="AW18" s="566">
        <v>0.23721680000000001</v>
      </c>
      <c r="AX18" s="566">
        <v>0.28084219999999999</v>
      </c>
      <c r="AY18" s="567">
        <v>0.30443039999999999</v>
      </c>
      <c r="AZ18" s="567">
        <v>0.23222200000000001</v>
      </c>
      <c r="BA18" s="567">
        <v>0.24265129999999999</v>
      </c>
      <c r="BB18" s="567">
        <v>0.2441614</v>
      </c>
      <c r="BC18" s="567">
        <v>0.31195099999999998</v>
      </c>
      <c r="BD18" s="567">
        <v>0.28144439999999998</v>
      </c>
      <c r="BE18" s="567">
        <v>0.31519609999999998</v>
      </c>
      <c r="BF18" s="567">
        <v>0.31709609999999999</v>
      </c>
      <c r="BG18" s="567">
        <v>0.29408109999999998</v>
      </c>
      <c r="BH18" s="567">
        <v>0.28821020000000003</v>
      </c>
      <c r="BI18" s="567">
        <v>0.21758839999999999</v>
      </c>
      <c r="BJ18" s="567">
        <v>0.25886730000000002</v>
      </c>
      <c r="BK18" s="567">
        <v>0.29372300000000001</v>
      </c>
      <c r="BL18" s="567">
        <v>0.23971770000000001</v>
      </c>
      <c r="BM18" s="567">
        <v>0.25792779999999998</v>
      </c>
      <c r="BN18" s="567">
        <v>0.2356618</v>
      </c>
      <c r="BO18" s="567">
        <v>0.31973639999999998</v>
      </c>
      <c r="BP18" s="567">
        <v>0.26816000000000001</v>
      </c>
      <c r="BQ18" s="567">
        <v>0.31636019999999998</v>
      </c>
      <c r="BR18" s="567">
        <v>0.31249399999999999</v>
      </c>
      <c r="BS18" s="567">
        <v>0.29255320000000001</v>
      </c>
      <c r="BT18" s="567">
        <v>0.2700669</v>
      </c>
      <c r="BU18" s="567">
        <v>0.2301424</v>
      </c>
      <c r="BV18" s="567">
        <v>0.2677812</v>
      </c>
    </row>
    <row r="19" spans="1:74" ht="11.15" customHeight="1" x14ac:dyDescent="0.25">
      <c r="A19" s="415" t="s">
        <v>1214</v>
      </c>
      <c r="B19" s="418" t="s">
        <v>1341</v>
      </c>
      <c r="C19" s="566">
        <v>0.65972980599999997</v>
      </c>
      <c r="D19" s="566">
        <v>0.59439536599999998</v>
      </c>
      <c r="E19" s="566">
        <v>0.67064996300000002</v>
      </c>
      <c r="F19" s="566">
        <v>0.63660203599999998</v>
      </c>
      <c r="G19" s="566">
        <v>0.63047914599999999</v>
      </c>
      <c r="H19" s="566">
        <v>0.57768242199999997</v>
      </c>
      <c r="I19" s="566">
        <v>0.65390537000000004</v>
      </c>
      <c r="J19" s="566">
        <v>0.66595797199999995</v>
      </c>
      <c r="K19" s="566">
        <v>0.60531663700000005</v>
      </c>
      <c r="L19" s="566">
        <v>0.60802774000000004</v>
      </c>
      <c r="M19" s="566">
        <v>0.61056316499999996</v>
      </c>
      <c r="N19" s="566">
        <v>0.67592273400000003</v>
      </c>
      <c r="O19" s="566">
        <v>0.63124753700000003</v>
      </c>
      <c r="P19" s="566">
        <v>0.54971863899999995</v>
      </c>
      <c r="Q19" s="566">
        <v>0.61902516299999999</v>
      </c>
      <c r="R19" s="566">
        <v>0.56480678299999998</v>
      </c>
      <c r="S19" s="566">
        <v>0.57439926799999996</v>
      </c>
      <c r="T19" s="566">
        <v>0.57997869899999999</v>
      </c>
      <c r="U19" s="566">
        <v>0.58070102400000001</v>
      </c>
      <c r="V19" s="566">
        <v>0.57891081700000002</v>
      </c>
      <c r="W19" s="566">
        <v>0.55664646600000001</v>
      </c>
      <c r="X19" s="566">
        <v>0.57856753299999997</v>
      </c>
      <c r="Y19" s="566">
        <v>0.53395009699999996</v>
      </c>
      <c r="Z19" s="566">
        <v>0.60863544800000002</v>
      </c>
      <c r="AA19" s="566">
        <v>0.39450876299999998</v>
      </c>
      <c r="AB19" s="566">
        <v>0.32714090400000001</v>
      </c>
      <c r="AC19" s="566">
        <v>0.361099952</v>
      </c>
      <c r="AD19" s="566">
        <v>0.33895582299999999</v>
      </c>
      <c r="AE19" s="566">
        <v>0.34173211799999997</v>
      </c>
      <c r="AF19" s="566">
        <v>0.34901512499999998</v>
      </c>
      <c r="AG19" s="566">
        <v>0.35201356700000003</v>
      </c>
      <c r="AH19" s="566">
        <v>0.33408432999999998</v>
      </c>
      <c r="AI19" s="566">
        <v>0.307954907</v>
      </c>
      <c r="AJ19" s="566">
        <v>0.30091672200000003</v>
      </c>
      <c r="AK19" s="566">
        <v>0.29126634200000001</v>
      </c>
      <c r="AL19" s="566">
        <v>0.32255017899999999</v>
      </c>
      <c r="AM19" s="566">
        <v>0.32628522100000001</v>
      </c>
      <c r="AN19" s="566">
        <v>0.28644731299999998</v>
      </c>
      <c r="AO19" s="566">
        <v>0.29495928199999999</v>
      </c>
      <c r="AP19" s="566">
        <v>0.24957797700000001</v>
      </c>
      <c r="AQ19" s="566">
        <v>0.30966825199999998</v>
      </c>
      <c r="AR19" s="566">
        <v>0.30402963599999999</v>
      </c>
      <c r="AS19" s="566">
        <v>0.286698642</v>
      </c>
      <c r="AT19" s="566">
        <v>0.24071598</v>
      </c>
      <c r="AU19" s="566">
        <v>0.239038901</v>
      </c>
      <c r="AV19" s="566">
        <v>0.24531186099999999</v>
      </c>
      <c r="AW19" s="566">
        <v>0.23565739999999999</v>
      </c>
      <c r="AX19" s="566">
        <v>0.23990829999999999</v>
      </c>
      <c r="AY19" s="567">
        <v>0.26445160000000001</v>
      </c>
      <c r="AZ19" s="567">
        <v>0.21827759999999999</v>
      </c>
      <c r="BA19" s="567">
        <v>0.19579779999999999</v>
      </c>
      <c r="BB19" s="567">
        <v>0.2031966</v>
      </c>
      <c r="BC19" s="567">
        <v>0.1836825</v>
      </c>
      <c r="BD19" s="567">
        <v>0.22195019999999999</v>
      </c>
      <c r="BE19" s="567">
        <v>0.16737360000000001</v>
      </c>
      <c r="BF19" s="567">
        <v>0.1251806</v>
      </c>
      <c r="BG19" s="567">
        <v>0.12785640000000001</v>
      </c>
      <c r="BH19" s="567">
        <v>0.1558599</v>
      </c>
      <c r="BI19" s="567">
        <v>7.3370199999999997E-2</v>
      </c>
      <c r="BJ19" s="567">
        <v>9.5499600000000004E-2</v>
      </c>
      <c r="BK19" s="567">
        <v>8.9346499999999995E-2</v>
      </c>
      <c r="BL19" s="567">
        <v>9.3235499999999999E-2</v>
      </c>
      <c r="BM19" s="567">
        <v>1.38885E-2</v>
      </c>
      <c r="BN19" s="567">
        <v>9.89318E-2</v>
      </c>
      <c r="BO19" s="567">
        <v>8.1753000000000006E-2</v>
      </c>
      <c r="BP19" s="567">
        <v>0.11294129999999999</v>
      </c>
      <c r="BQ19" s="567">
        <v>2.5583700000000001E-2</v>
      </c>
      <c r="BR19" s="567">
        <v>-4.0358600000000001E-2</v>
      </c>
      <c r="BS19" s="567">
        <v>1.27217E-4</v>
      </c>
      <c r="BT19" s="567">
        <v>4.9813599999999998E-3</v>
      </c>
      <c r="BU19" s="567">
        <v>-8.6020399999999997E-2</v>
      </c>
      <c r="BV19" s="567">
        <v>-5.0238699999999997E-3</v>
      </c>
    </row>
    <row r="20" spans="1:74" ht="11.15" customHeight="1" x14ac:dyDescent="0.25">
      <c r="A20" s="415" t="s">
        <v>1105</v>
      </c>
      <c r="B20" s="416" t="s">
        <v>1114</v>
      </c>
      <c r="C20" s="566">
        <v>327.71017653000001</v>
      </c>
      <c r="D20" s="566">
        <v>306.45559774999998</v>
      </c>
      <c r="E20" s="566">
        <v>296.52242325999998</v>
      </c>
      <c r="F20" s="566">
        <v>267.76744986</v>
      </c>
      <c r="G20" s="566">
        <v>292.54631831</v>
      </c>
      <c r="H20" s="566">
        <v>339.24945969999999</v>
      </c>
      <c r="I20" s="566">
        <v>396.31127501999998</v>
      </c>
      <c r="J20" s="566">
        <v>384.92208768</v>
      </c>
      <c r="K20" s="566">
        <v>320.96814860000001</v>
      </c>
      <c r="L20" s="566">
        <v>301.33099441000002</v>
      </c>
      <c r="M20" s="566">
        <v>289.04609841000001</v>
      </c>
      <c r="N20" s="566">
        <v>330.82642427000002</v>
      </c>
      <c r="O20" s="566">
        <v>335.54450566999998</v>
      </c>
      <c r="P20" s="566">
        <v>312.82397400000002</v>
      </c>
      <c r="Q20" s="566">
        <v>299.43972543000001</v>
      </c>
      <c r="R20" s="566">
        <v>281.76440786000001</v>
      </c>
      <c r="S20" s="566">
        <v>308.07916817</v>
      </c>
      <c r="T20" s="566">
        <v>360.95851453</v>
      </c>
      <c r="U20" s="566">
        <v>391.74394611999998</v>
      </c>
      <c r="V20" s="566">
        <v>399.08334783999999</v>
      </c>
      <c r="W20" s="566">
        <v>335.27434204999997</v>
      </c>
      <c r="X20" s="566">
        <v>307.60663363999998</v>
      </c>
      <c r="Y20" s="566">
        <v>301.49915786999998</v>
      </c>
      <c r="Z20" s="566">
        <v>323.80524208000003</v>
      </c>
      <c r="AA20" s="566">
        <v>359.89904067999998</v>
      </c>
      <c r="AB20" s="566">
        <v>312.19759145</v>
      </c>
      <c r="AC20" s="566">
        <v>311.57311712000001</v>
      </c>
      <c r="AD20" s="566">
        <v>291.85695049999998</v>
      </c>
      <c r="AE20" s="566">
        <v>329.36160821999999</v>
      </c>
      <c r="AF20" s="566">
        <v>366.05012195</v>
      </c>
      <c r="AG20" s="566">
        <v>408.87975003999998</v>
      </c>
      <c r="AH20" s="566">
        <v>398.08350722</v>
      </c>
      <c r="AI20" s="566">
        <v>339.00770985999998</v>
      </c>
      <c r="AJ20" s="566">
        <v>301.45802452999999</v>
      </c>
      <c r="AK20" s="566">
        <v>308.85462962999998</v>
      </c>
      <c r="AL20" s="566">
        <v>347.12402873000002</v>
      </c>
      <c r="AM20" s="566">
        <v>334.48271082999997</v>
      </c>
      <c r="AN20" s="566">
        <v>296.76519053999999</v>
      </c>
      <c r="AO20" s="566">
        <v>316.88954419999999</v>
      </c>
      <c r="AP20" s="566">
        <v>288.47441183000001</v>
      </c>
      <c r="AQ20" s="566">
        <v>315.16743034000001</v>
      </c>
      <c r="AR20" s="566">
        <v>343.61689416000002</v>
      </c>
      <c r="AS20" s="566">
        <v>411.94332272000003</v>
      </c>
      <c r="AT20" s="566">
        <v>409.97876524999998</v>
      </c>
      <c r="AU20" s="566">
        <v>345.04341729999999</v>
      </c>
      <c r="AV20" s="566">
        <v>316.72191479999998</v>
      </c>
      <c r="AW20" s="566">
        <v>306.98058100999998</v>
      </c>
      <c r="AX20" s="566">
        <v>330.86645492000002</v>
      </c>
      <c r="AY20" s="567">
        <v>349.94959999999998</v>
      </c>
      <c r="AZ20" s="567">
        <v>317.98869999999999</v>
      </c>
      <c r="BA20" s="567">
        <v>319.45670000000001</v>
      </c>
      <c r="BB20" s="567">
        <v>291.3646</v>
      </c>
      <c r="BC20" s="567">
        <v>326.79039999999998</v>
      </c>
      <c r="BD20" s="567">
        <v>366.197</v>
      </c>
      <c r="BE20" s="567">
        <v>420.54719999999998</v>
      </c>
      <c r="BF20" s="567">
        <v>413.33519999999999</v>
      </c>
      <c r="BG20" s="567">
        <v>345.0215</v>
      </c>
      <c r="BH20" s="567">
        <v>311.50940000000003</v>
      </c>
      <c r="BI20" s="567">
        <v>308.2953</v>
      </c>
      <c r="BJ20" s="567">
        <v>348.8177</v>
      </c>
      <c r="BK20" s="567">
        <v>347.78870000000001</v>
      </c>
      <c r="BL20" s="567">
        <v>307.71749999999997</v>
      </c>
      <c r="BM20" s="567">
        <v>320.87110000000001</v>
      </c>
      <c r="BN20" s="567">
        <v>293.10980000000001</v>
      </c>
      <c r="BO20" s="567">
        <v>328.47160000000002</v>
      </c>
      <c r="BP20" s="567">
        <v>368.26179999999999</v>
      </c>
      <c r="BQ20" s="567">
        <v>422.98570000000001</v>
      </c>
      <c r="BR20" s="567">
        <v>415.66840000000002</v>
      </c>
      <c r="BS20" s="567">
        <v>346.61500000000001</v>
      </c>
      <c r="BT20" s="567">
        <v>312.89260000000002</v>
      </c>
      <c r="BU20" s="567">
        <v>309.54669999999999</v>
      </c>
      <c r="BV20" s="567">
        <v>350.0478</v>
      </c>
    </row>
    <row r="21" spans="1:74" ht="11.15" customHeight="1" x14ac:dyDescent="0.25">
      <c r="A21" s="409"/>
      <c r="B21" s="102" t="s">
        <v>1204</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67"/>
      <c r="AZ21" s="267"/>
      <c r="BA21" s="267"/>
      <c r="BB21" s="267"/>
      <c r="BC21" s="267"/>
      <c r="BD21" s="267"/>
      <c r="BE21" s="267"/>
      <c r="BF21" s="267"/>
      <c r="BG21" s="267"/>
      <c r="BH21" s="267"/>
      <c r="BI21" s="267"/>
      <c r="BJ21" s="267"/>
      <c r="BK21" s="267"/>
      <c r="BL21" s="267"/>
      <c r="BM21" s="267"/>
      <c r="BN21" s="267"/>
      <c r="BO21" s="267"/>
      <c r="BP21" s="267"/>
      <c r="BQ21" s="267"/>
      <c r="BR21" s="267"/>
      <c r="BS21" s="267"/>
      <c r="BT21" s="267"/>
      <c r="BU21" s="267"/>
      <c r="BV21" s="267"/>
    </row>
    <row r="22" spans="1:74" ht="11.15" customHeight="1" x14ac:dyDescent="0.25">
      <c r="A22" s="415" t="s">
        <v>1106</v>
      </c>
      <c r="B22" s="416" t="s">
        <v>1336</v>
      </c>
      <c r="C22" s="566">
        <v>4.1098701469999996</v>
      </c>
      <c r="D22" s="566">
        <v>3.7334824530000001</v>
      </c>
      <c r="E22" s="566">
        <v>2.8574423179999999</v>
      </c>
      <c r="F22" s="566">
        <v>3.1440908670000001</v>
      </c>
      <c r="G22" s="566">
        <v>2.6959840690000001</v>
      </c>
      <c r="H22" s="566">
        <v>4.655647117</v>
      </c>
      <c r="I22" s="566">
        <v>6.6681605360000002</v>
      </c>
      <c r="J22" s="566">
        <v>5.5522695090000003</v>
      </c>
      <c r="K22" s="566">
        <v>4.3177679419999997</v>
      </c>
      <c r="L22" s="566">
        <v>3.8922456080000001</v>
      </c>
      <c r="M22" s="566">
        <v>3.57192847</v>
      </c>
      <c r="N22" s="566">
        <v>3.8991281990000002</v>
      </c>
      <c r="O22" s="566">
        <v>4.4561335350000002</v>
      </c>
      <c r="P22" s="566">
        <v>4.1086150249999998</v>
      </c>
      <c r="Q22" s="566">
        <v>3.5085204980000002</v>
      </c>
      <c r="R22" s="566">
        <v>2.9064025660000001</v>
      </c>
      <c r="S22" s="566">
        <v>3.3516356260000002</v>
      </c>
      <c r="T22" s="566">
        <v>5.5168708210000004</v>
      </c>
      <c r="U22" s="566">
        <v>5.5160232679999996</v>
      </c>
      <c r="V22" s="566">
        <v>6.3909202430000001</v>
      </c>
      <c r="W22" s="566">
        <v>4.7753580659999999</v>
      </c>
      <c r="X22" s="566">
        <v>4.7166901179999998</v>
      </c>
      <c r="Y22" s="566">
        <v>4.2720732540000004</v>
      </c>
      <c r="Z22" s="566">
        <v>3.9068217930000002</v>
      </c>
      <c r="AA22" s="566">
        <v>3.939917957</v>
      </c>
      <c r="AB22" s="566">
        <v>3.5889442699999998</v>
      </c>
      <c r="AC22" s="566">
        <v>3.8894771869999998</v>
      </c>
      <c r="AD22" s="566">
        <v>3.5339791479999998</v>
      </c>
      <c r="AE22" s="566">
        <v>4.3209078449999998</v>
      </c>
      <c r="AF22" s="566">
        <v>4.6405108940000002</v>
      </c>
      <c r="AG22" s="566">
        <v>6.7065068849999996</v>
      </c>
      <c r="AH22" s="566">
        <v>6.8012020360000003</v>
      </c>
      <c r="AI22" s="566">
        <v>4.6609431160000003</v>
      </c>
      <c r="AJ22" s="566">
        <v>3.5988453310000001</v>
      </c>
      <c r="AK22" s="566">
        <v>4.0187897379999997</v>
      </c>
      <c r="AL22" s="566">
        <v>3.6339898179999999</v>
      </c>
      <c r="AM22" s="566">
        <v>4.0415839739999999</v>
      </c>
      <c r="AN22" s="566">
        <v>3.54824194</v>
      </c>
      <c r="AO22" s="566">
        <v>3.902591664</v>
      </c>
      <c r="AP22" s="566">
        <v>3.8212683859999999</v>
      </c>
      <c r="AQ22" s="566">
        <v>3.5993302030000001</v>
      </c>
      <c r="AR22" s="566">
        <v>4.9316553809999997</v>
      </c>
      <c r="AS22" s="566">
        <v>6.0974459220000004</v>
      </c>
      <c r="AT22" s="566">
        <v>4.9978418299999996</v>
      </c>
      <c r="AU22" s="566">
        <v>4.6958538599999997</v>
      </c>
      <c r="AV22" s="566">
        <v>4.1194748030000001</v>
      </c>
      <c r="AW22" s="566">
        <v>4.4099729999999999</v>
      </c>
      <c r="AX22" s="566">
        <v>3.760993</v>
      </c>
      <c r="AY22" s="567">
        <v>4.4002319999999999</v>
      </c>
      <c r="AZ22" s="567">
        <v>3.9094690000000001</v>
      </c>
      <c r="BA22" s="567">
        <v>3.8333279999999998</v>
      </c>
      <c r="BB22" s="567">
        <v>3.0091489999999999</v>
      </c>
      <c r="BC22" s="567">
        <v>3.3196819999999998</v>
      </c>
      <c r="BD22" s="567">
        <v>4.6482929999999998</v>
      </c>
      <c r="BE22" s="567">
        <v>6.6946810000000001</v>
      </c>
      <c r="BF22" s="567">
        <v>6.1359060000000003</v>
      </c>
      <c r="BG22" s="567">
        <v>4.6793279999999999</v>
      </c>
      <c r="BH22" s="567">
        <v>4.7071880000000004</v>
      </c>
      <c r="BI22" s="567">
        <v>3.7152639999999999</v>
      </c>
      <c r="BJ22" s="567">
        <v>4.0580309999999997</v>
      </c>
      <c r="BK22" s="567">
        <v>3.9004660000000002</v>
      </c>
      <c r="BL22" s="567">
        <v>3.5641949999999998</v>
      </c>
      <c r="BM22" s="567">
        <v>3.4510019999999999</v>
      </c>
      <c r="BN22" s="567">
        <v>2.966145</v>
      </c>
      <c r="BO22" s="567">
        <v>3.8509250000000002</v>
      </c>
      <c r="BP22" s="567">
        <v>4.6755399999999998</v>
      </c>
      <c r="BQ22" s="567">
        <v>6.7114659999999997</v>
      </c>
      <c r="BR22" s="567">
        <v>6.1568149999999999</v>
      </c>
      <c r="BS22" s="567">
        <v>4.639386</v>
      </c>
      <c r="BT22" s="567">
        <v>3.6263299999999998</v>
      </c>
      <c r="BU22" s="567">
        <v>3.3244530000000001</v>
      </c>
      <c r="BV22" s="567">
        <v>3.6243720000000001</v>
      </c>
    </row>
    <row r="23" spans="1:74" ht="11.15" customHeight="1" x14ac:dyDescent="0.25">
      <c r="A23" s="415" t="s">
        <v>1107</v>
      </c>
      <c r="B23" s="416" t="s">
        <v>78</v>
      </c>
      <c r="C23" s="566">
        <v>2.8377423999999998E-2</v>
      </c>
      <c r="D23" s="566">
        <v>2.9363568E-2</v>
      </c>
      <c r="E23" s="566">
        <v>1.2913689999999999E-3</v>
      </c>
      <c r="F23" s="566">
        <v>6.8995899999999997E-4</v>
      </c>
      <c r="G23" s="566">
        <v>1.391623E-3</v>
      </c>
      <c r="H23" s="566">
        <v>6.2023770000000002E-3</v>
      </c>
      <c r="I23" s="566">
        <v>3.1684679999999998E-3</v>
      </c>
      <c r="J23" s="566">
        <v>2.1349979999999999E-3</v>
      </c>
      <c r="K23" s="566">
        <v>2.3138450000000001E-3</v>
      </c>
      <c r="L23" s="566">
        <v>6.8073989999999996E-3</v>
      </c>
      <c r="M23" s="566">
        <v>8.1290549999999996E-3</v>
      </c>
      <c r="N23" s="566">
        <v>6.6456096000000006E-2</v>
      </c>
      <c r="O23" s="566">
        <v>0.174569587</v>
      </c>
      <c r="P23" s="566">
        <v>0.255268312</v>
      </c>
      <c r="Q23" s="566">
        <v>4.8117300000000002E-2</v>
      </c>
      <c r="R23" s="566">
        <v>-1.1234300000000001E-4</v>
      </c>
      <c r="S23" s="566">
        <v>2.851601E-3</v>
      </c>
      <c r="T23" s="566">
        <v>2.2246559999999999E-2</v>
      </c>
      <c r="U23" s="566">
        <v>1.7308212999999999E-2</v>
      </c>
      <c r="V23" s="566">
        <v>2.4954101999999999E-2</v>
      </c>
      <c r="W23" s="566">
        <v>6.4342519999999997E-3</v>
      </c>
      <c r="X23" s="566">
        <v>3.8076799999999999E-3</v>
      </c>
      <c r="Y23" s="566">
        <v>2.8467739999999998E-3</v>
      </c>
      <c r="Z23" s="566">
        <v>2.0514774E-2</v>
      </c>
      <c r="AA23" s="566">
        <v>0.15433516799999999</v>
      </c>
      <c r="AB23" s="566">
        <v>9.1760670000000003E-2</v>
      </c>
      <c r="AC23" s="566">
        <v>1.3233144000000001E-2</v>
      </c>
      <c r="AD23" s="566">
        <v>4.16885E-3</v>
      </c>
      <c r="AE23" s="566">
        <v>6.7032029999999996E-3</v>
      </c>
      <c r="AF23" s="566">
        <v>1.813217E-3</v>
      </c>
      <c r="AG23" s="566">
        <v>1.3912753999999999E-2</v>
      </c>
      <c r="AH23" s="566">
        <v>1.9949887999999999E-2</v>
      </c>
      <c r="AI23" s="566">
        <v>1.9410149999999999E-3</v>
      </c>
      <c r="AJ23" s="566">
        <v>2.9320259999999999E-3</v>
      </c>
      <c r="AK23" s="566">
        <v>4.3568460000000002E-3</v>
      </c>
      <c r="AL23" s="566">
        <v>3.2791041E-2</v>
      </c>
      <c r="AM23" s="566">
        <v>2.8954839E-2</v>
      </c>
      <c r="AN23" s="566">
        <v>8.2918449000000005E-2</v>
      </c>
      <c r="AO23" s="566">
        <v>5.6058009999999997E-3</v>
      </c>
      <c r="AP23" s="566">
        <v>2.5041709999999999E-3</v>
      </c>
      <c r="AQ23" s="566">
        <v>1.906982E-3</v>
      </c>
      <c r="AR23" s="566">
        <v>1.8449510000000001E-3</v>
      </c>
      <c r="AS23" s="566">
        <v>1.3886745000000001E-2</v>
      </c>
      <c r="AT23" s="566">
        <v>2.073872E-3</v>
      </c>
      <c r="AU23" s="566">
        <v>2.9886099999999998E-4</v>
      </c>
      <c r="AV23" s="566">
        <v>2.7703756999999999E-2</v>
      </c>
      <c r="AW23" s="566">
        <v>4.3568499999999998E-3</v>
      </c>
      <c r="AX23" s="566">
        <v>2.0551E-2</v>
      </c>
      <c r="AY23" s="567">
        <v>2.8954799999999999E-2</v>
      </c>
      <c r="AZ23" s="567">
        <v>8.2918400000000003E-2</v>
      </c>
      <c r="BA23" s="567">
        <v>5.6058000000000002E-3</v>
      </c>
      <c r="BB23" s="567">
        <v>2.50417E-3</v>
      </c>
      <c r="BC23" s="567">
        <v>1.90698E-3</v>
      </c>
      <c r="BD23" s="567">
        <v>1.0085E-2</v>
      </c>
      <c r="BE23" s="567">
        <v>0.1138267</v>
      </c>
      <c r="BF23" s="567">
        <v>9.9933900000000006E-2</v>
      </c>
      <c r="BG23" s="567">
        <v>2.9886099999999998E-4</v>
      </c>
      <c r="BH23" s="567">
        <v>6.1763800000000001E-2</v>
      </c>
      <c r="BI23" s="567">
        <v>4.3568499999999998E-3</v>
      </c>
      <c r="BJ23" s="567">
        <v>3.3620999999999998E-2</v>
      </c>
      <c r="BK23" s="567">
        <v>0.1131648</v>
      </c>
      <c r="BL23" s="567">
        <v>8.2918400000000003E-2</v>
      </c>
      <c r="BM23" s="567">
        <v>5.6058000000000002E-3</v>
      </c>
      <c r="BN23" s="567">
        <v>2.50417E-3</v>
      </c>
      <c r="BO23" s="567">
        <v>1.90698E-3</v>
      </c>
      <c r="BP23" s="567">
        <v>1.8449499999999999E-3</v>
      </c>
      <c r="BQ23" s="567">
        <v>0.12602669999999999</v>
      </c>
      <c r="BR23" s="567">
        <v>5.9933899999999998E-2</v>
      </c>
      <c r="BS23" s="567">
        <v>2.9886099999999998E-4</v>
      </c>
      <c r="BT23" s="567">
        <v>2.7703800000000001E-2</v>
      </c>
      <c r="BU23" s="567">
        <v>4.3568499999999998E-3</v>
      </c>
      <c r="BV23" s="567">
        <v>0.212951</v>
      </c>
    </row>
    <row r="24" spans="1:74" ht="11.15" customHeight="1" x14ac:dyDescent="0.25">
      <c r="A24" s="415" t="s">
        <v>1108</v>
      </c>
      <c r="B24" s="418" t="s">
        <v>79</v>
      </c>
      <c r="C24" s="566">
        <v>2.4839150000000001</v>
      </c>
      <c r="D24" s="566">
        <v>2.3291620000000002</v>
      </c>
      <c r="E24" s="566">
        <v>2.4775450000000001</v>
      </c>
      <c r="F24" s="566">
        <v>1.041372</v>
      </c>
      <c r="G24" s="566">
        <v>1.76756</v>
      </c>
      <c r="H24" s="566">
        <v>2.113524</v>
      </c>
      <c r="I24" s="566">
        <v>2.4715370000000001</v>
      </c>
      <c r="J24" s="566">
        <v>2.4385620000000001</v>
      </c>
      <c r="K24" s="566">
        <v>2.3892000000000002</v>
      </c>
      <c r="L24" s="566">
        <v>1.5923560000000001</v>
      </c>
      <c r="M24" s="566">
        <v>2.0348350000000002</v>
      </c>
      <c r="N24" s="566">
        <v>2.440483</v>
      </c>
      <c r="O24" s="566">
        <v>2.3273169999999999</v>
      </c>
      <c r="P24" s="566">
        <v>2.2517390000000002</v>
      </c>
      <c r="Q24" s="566">
        <v>2.4931589999999999</v>
      </c>
      <c r="R24" s="566">
        <v>2.4123830000000002</v>
      </c>
      <c r="S24" s="566">
        <v>2.4901870000000002</v>
      </c>
      <c r="T24" s="566">
        <v>2.160364</v>
      </c>
      <c r="U24" s="566">
        <v>2.4736359999999999</v>
      </c>
      <c r="V24" s="566">
        <v>2.4537969999999998</v>
      </c>
      <c r="W24" s="566">
        <v>2.3843839999999998</v>
      </c>
      <c r="X24" s="566">
        <v>1.0638080000000001</v>
      </c>
      <c r="Y24" s="566">
        <v>2.0740970000000001</v>
      </c>
      <c r="Z24" s="566">
        <v>2.4877549999999999</v>
      </c>
      <c r="AA24" s="566">
        <v>2.351677</v>
      </c>
      <c r="AB24" s="566">
        <v>2.2473770000000002</v>
      </c>
      <c r="AC24" s="566">
        <v>2.483851</v>
      </c>
      <c r="AD24" s="566">
        <v>1.7011769999999999</v>
      </c>
      <c r="AE24" s="566">
        <v>1.573663</v>
      </c>
      <c r="AF24" s="566">
        <v>2.2830180000000002</v>
      </c>
      <c r="AG24" s="566">
        <v>2.4790740000000002</v>
      </c>
      <c r="AH24" s="566">
        <v>2.4692310000000002</v>
      </c>
      <c r="AI24" s="566">
        <v>2.391289</v>
      </c>
      <c r="AJ24" s="566">
        <v>2.4850319999999999</v>
      </c>
      <c r="AK24" s="566">
        <v>2.4198059999999999</v>
      </c>
      <c r="AL24" s="566">
        <v>2.5005000000000002</v>
      </c>
      <c r="AM24" s="566">
        <v>2.454634</v>
      </c>
      <c r="AN24" s="566">
        <v>2.1987679999999998</v>
      </c>
      <c r="AO24" s="566">
        <v>2.4810859999999999</v>
      </c>
      <c r="AP24" s="566">
        <v>0.999247</v>
      </c>
      <c r="AQ24" s="566">
        <v>1.4977579999999999</v>
      </c>
      <c r="AR24" s="566">
        <v>0.924898</v>
      </c>
      <c r="AS24" s="566">
        <v>2.3311120000000001</v>
      </c>
      <c r="AT24" s="566">
        <v>2.3212760000000001</v>
      </c>
      <c r="AU24" s="566">
        <v>2.2086800000000002</v>
      </c>
      <c r="AV24" s="566">
        <v>2.0885129999999998</v>
      </c>
      <c r="AW24" s="566">
        <v>1.55701</v>
      </c>
      <c r="AX24" s="566">
        <v>2.2423700000000002</v>
      </c>
      <c r="AY24" s="567">
        <v>2.4378700000000002</v>
      </c>
      <c r="AZ24" s="567">
        <v>2.2805900000000001</v>
      </c>
      <c r="BA24" s="567">
        <v>2.4378700000000002</v>
      </c>
      <c r="BB24" s="567">
        <v>2.3592300000000002</v>
      </c>
      <c r="BC24" s="567">
        <v>2.4378700000000002</v>
      </c>
      <c r="BD24" s="567">
        <v>2.3592300000000002</v>
      </c>
      <c r="BE24" s="567">
        <v>2.4378700000000002</v>
      </c>
      <c r="BF24" s="567">
        <v>2.4378700000000002</v>
      </c>
      <c r="BG24" s="567">
        <v>2.3592300000000002</v>
      </c>
      <c r="BH24" s="567">
        <v>1.03433</v>
      </c>
      <c r="BI24" s="567">
        <v>2.14188</v>
      </c>
      <c r="BJ24" s="567">
        <v>2.4378700000000002</v>
      </c>
      <c r="BK24" s="567">
        <v>2.4378700000000002</v>
      </c>
      <c r="BL24" s="567">
        <v>2.2019500000000001</v>
      </c>
      <c r="BM24" s="567">
        <v>2.4378700000000002</v>
      </c>
      <c r="BN24" s="567">
        <v>1.9877899999999999</v>
      </c>
      <c r="BO24" s="567">
        <v>1.72678</v>
      </c>
      <c r="BP24" s="567">
        <v>2.3592300000000002</v>
      </c>
      <c r="BQ24" s="567">
        <v>2.4378700000000002</v>
      </c>
      <c r="BR24" s="567">
        <v>2.4378700000000002</v>
      </c>
      <c r="BS24" s="567">
        <v>2.3592300000000002</v>
      </c>
      <c r="BT24" s="567">
        <v>2.4378700000000002</v>
      </c>
      <c r="BU24" s="567">
        <v>2.3592300000000002</v>
      </c>
      <c r="BV24" s="567">
        <v>2.4378700000000002</v>
      </c>
    </row>
    <row r="25" spans="1:74" ht="11.15" customHeight="1" x14ac:dyDescent="0.25">
      <c r="A25" s="415" t="s">
        <v>1109</v>
      </c>
      <c r="B25" s="418" t="s">
        <v>1110</v>
      </c>
      <c r="C25" s="566">
        <v>0.75935424399999996</v>
      </c>
      <c r="D25" s="566">
        <v>0.64705111900000001</v>
      </c>
      <c r="E25" s="566">
        <v>0.882870339</v>
      </c>
      <c r="F25" s="566">
        <v>0.95268624700000004</v>
      </c>
      <c r="G25" s="566">
        <v>0.85851040499999998</v>
      </c>
      <c r="H25" s="566">
        <v>0.28434881400000001</v>
      </c>
      <c r="I25" s="566">
        <v>0.36120232800000002</v>
      </c>
      <c r="J25" s="566">
        <v>0.19527572200000001</v>
      </c>
      <c r="K25" s="566">
        <v>0.111149912</v>
      </c>
      <c r="L25" s="566">
        <v>0.41260286299999999</v>
      </c>
      <c r="M25" s="566">
        <v>0.48643651999999998</v>
      </c>
      <c r="N25" s="566">
        <v>0.65697561699999996</v>
      </c>
      <c r="O25" s="566">
        <v>0.61855426400000002</v>
      </c>
      <c r="P25" s="566">
        <v>0.39721144899999999</v>
      </c>
      <c r="Q25" s="566">
        <v>0.61190738899999997</v>
      </c>
      <c r="R25" s="566">
        <v>0.75461627799999997</v>
      </c>
      <c r="S25" s="566">
        <v>0.57886209700000002</v>
      </c>
      <c r="T25" s="566">
        <v>0.25651305600000002</v>
      </c>
      <c r="U25" s="566">
        <v>0.51096708300000004</v>
      </c>
      <c r="V25" s="566">
        <v>0.35805573299999999</v>
      </c>
      <c r="W25" s="566">
        <v>0.41188328299999999</v>
      </c>
      <c r="X25" s="566">
        <v>0.44209013699999999</v>
      </c>
      <c r="Y25" s="566">
        <v>0.62441825900000003</v>
      </c>
      <c r="Z25" s="566">
        <v>0.61288063199999998</v>
      </c>
      <c r="AA25" s="566">
        <v>0.50072918300000002</v>
      </c>
      <c r="AB25" s="566">
        <v>0.61926938799999998</v>
      </c>
      <c r="AC25" s="566">
        <v>0.90835944999999996</v>
      </c>
      <c r="AD25" s="566">
        <v>1.040137264</v>
      </c>
      <c r="AE25" s="566">
        <v>0.75784167800000002</v>
      </c>
      <c r="AF25" s="566">
        <v>0.35747368800000001</v>
      </c>
      <c r="AG25" s="566">
        <v>0.20358311800000001</v>
      </c>
      <c r="AH25" s="566">
        <v>0.178426736</v>
      </c>
      <c r="AI25" s="566">
        <v>0.33314761199999998</v>
      </c>
      <c r="AJ25" s="566">
        <v>0.43662063600000001</v>
      </c>
      <c r="AK25" s="566">
        <v>0.48507423700000002</v>
      </c>
      <c r="AL25" s="566">
        <v>0.70199537000000001</v>
      </c>
      <c r="AM25" s="566">
        <v>0.70777975800000004</v>
      </c>
      <c r="AN25" s="566">
        <v>0.56243507299999995</v>
      </c>
      <c r="AO25" s="566">
        <v>0.63023032300000004</v>
      </c>
      <c r="AP25" s="566">
        <v>0.50462031399999996</v>
      </c>
      <c r="AQ25" s="566">
        <v>0.52729889799999996</v>
      </c>
      <c r="AR25" s="566">
        <v>0.34581282600000002</v>
      </c>
      <c r="AS25" s="566">
        <v>0.55081499199999995</v>
      </c>
      <c r="AT25" s="566">
        <v>0.57242612100000001</v>
      </c>
      <c r="AU25" s="566">
        <v>0.51321216199999997</v>
      </c>
      <c r="AV25" s="566">
        <v>0.66634627800000001</v>
      </c>
      <c r="AW25" s="566">
        <v>0.65987200000000001</v>
      </c>
      <c r="AX25" s="566">
        <v>0.72297250000000002</v>
      </c>
      <c r="AY25" s="567">
        <v>0.69453920000000002</v>
      </c>
      <c r="AZ25" s="567">
        <v>0.61464059999999998</v>
      </c>
      <c r="BA25" s="567">
        <v>0.72456330000000002</v>
      </c>
      <c r="BB25" s="567">
        <v>0.83578640000000004</v>
      </c>
      <c r="BC25" s="567">
        <v>0.77127349999999995</v>
      </c>
      <c r="BD25" s="567">
        <v>0.56296990000000002</v>
      </c>
      <c r="BE25" s="567">
        <v>0.46442139999999998</v>
      </c>
      <c r="BF25" s="567">
        <v>0.37011509999999997</v>
      </c>
      <c r="BG25" s="567">
        <v>0.34413080000000001</v>
      </c>
      <c r="BH25" s="567">
        <v>0.49426310000000001</v>
      </c>
      <c r="BI25" s="567">
        <v>0.57474800000000004</v>
      </c>
      <c r="BJ25" s="567">
        <v>0.67801049999999996</v>
      </c>
      <c r="BK25" s="567">
        <v>0.67155659999999995</v>
      </c>
      <c r="BL25" s="567">
        <v>0.58283529999999995</v>
      </c>
      <c r="BM25" s="567">
        <v>0.71855840000000004</v>
      </c>
      <c r="BN25" s="567">
        <v>0.832816</v>
      </c>
      <c r="BO25" s="567">
        <v>0.76970459999999996</v>
      </c>
      <c r="BP25" s="567">
        <v>0.56219370000000002</v>
      </c>
      <c r="BQ25" s="567">
        <v>0.46401150000000002</v>
      </c>
      <c r="BR25" s="567">
        <v>0.3699056</v>
      </c>
      <c r="BS25" s="567">
        <v>0.34402719999999998</v>
      </c>
      <c r="BT25" s="567">
        <v>0.49420829999999999</v>
      </c>
      <c r="BU25" s="567">
        <v>0.57472089999999998</v>
      </c>
      <c r="BV25" s="567">
        <v>0.67799620000000005</v>
      </c>
    </row>
    <row r="26" spans="1:74" ht="11.15" customHeight="1" x14ac:dyDescent="0.25">
      <c r="A26" s="415" t="s">
        <v>1111</v>
      </c>
      <c r="B26" s="418" t="s">
        <v>1205</v>
      </c>
      <c r="C26" s="566">
        <v>0.79772429199999995</v>
      </c>
      <c r="D26" s="566">
        <v>0.76760733800000003</v>
      </c>
      <c r="E26" s="566">
        <v>0.95461972900000003</v>
      </c>
      <c r="F26" s="566">
        <v>0.90707987199999995</v>
      </c>
      <c r="G26" s="566">
        <v>0.96798325399999996</v>
      </c>
      <c r="H26" s="566">
        <v>0.77652804799999997</v>
      </c>
      <c r="I26" s="566">
        <v>0.79425407299999995</v>
      </c>
      <c r="J26" s="566">
        <v>0.82367074699999998</v>
      </c>
      <c r="K26" s="566">
        <v>0.80573772099999996</v>
      </c>
      <c r="L26" s="566">
        <v>0.80002652600000002</v>
      </c>
      <c r="M26" s="566">
        <v>0.87123339099999997</v>
      </c>
      <c r="N26" s="566">
        <v>0.882541142</v>
      </c>
      <c r="O26" s="566">
        <v>0.88476125900000002</v>
      </c>
      <c r="P26" s="566">
        <v>0.768994921</v>
      </c>
      <c r="Q26" s="566">
        <v>1.1756789050000001</v>
      </c>
      <c r="R26" s="566">
        <v>0.91605813400000002</v>
      </c>
      <c r="S26" s="566">
        <v>0.91735251500000003</v>
      </c>
      <c r="T26" s="566">
        <v>0.97340448700000004</v>
      </c>
      <c r="U26" s="566">
        <v>0.83012341000000001</v>
      </c>
      <c r="V26" s="566">
        <v>0.78809179500000004</v>
      </c>
      <c r="W26" s="566">
        <v>0.86305953899999999</v>
      </c>
      <c r="X26" s="566">
        <v>0.79536567000000002</v>
      </c>
      <c r="Y26" s="566">
        <v>0.91185725299999998</v>
      </c>
      <c r="Z26" s="566">
        <v>0.89821061700000004</v>
      </c>
      <c r="AA26" s="566">
        <v>0.97584689999999996</v>
      </c>
      <c r="AB26" s="566">
        <v>0.89363110499999998</v>
      </c>
      <c r="AC26" s="566">
        <v>1.0647364319999999</v>
      </c>
      <c r="AD26" s="566">
        <v>1.007452647</v>
      </c>
      <c r="AE26" s="566">
        <v>0.90728945500000002</v>
      </c>
      <c r="AF26" s="566">
        <v>0.92164512499999995</v>
      </c>
      <c r="AG26" s="566">
        <v>1.007180465</v>
      </c>
      <c r="AH26" s="566">
        <v>0.83025921300000005</v>
      </c>
      <c r="AI26" s="566">
        <v>0.81533298600000004</v>
      </c>
      <c r="AJ26" s="566">
        <v>0.74466577599999995</v>
      </c>
      <c r="AK26" s="566">
        <v>0.89832545799999997</v>
      </c>
      <c r="AL26" s="566">
        <v>0.87641433899999999</v>
      </c>
      <c r="AM26" s="566">
        <v>0.807447409</v>
      </c>
      <c r="AN26" s="566">
        <v>0.82316047299999995</v>
      </c>
      <c r="AO26" s="566">
        <v>0.964024047</v>
      </c>
      <c r="AP26" s="566">
        <v>0.91228778099999996</v>
      </c>
      <c r="AQ26" s="566">
        <v>1.029548704</v>
      </c>
      <c r="AR26" s="566">
        <v>0.83196253200000003</v>
      </c>
      <c r="AS26" s="566">
        <v>0.89966225300000002</v>
      </c>
      <c r="AT26" s="566">
        <v>0.930812058</v>
      </c>
      <c r="AU26" s="566">
        <v>0.75472069100000005</v>
      </c>
      <c r="AV26" s="566">
        <v>0.75122248599999997</v>
      </c>
      <c r="AW26" s="566">
        <v>0.92151019999999995</v>
      </c>
      <c r="AX26" s="566">
        <v>0.83127340000000005</v>
      </c>
      <c r="AY26" s="567">
        <v>0.69023449999999997</v>
      </c>
      <c r="AZ26" s="567">
        <v>0.84520419999999996</v>
      </c>
      <c r="BA26" s="567">
        <v>0.98493949999999997</v>
      </c>
      <c r="BB26" s="567">
        <v>0.99346380000000001</v>
      </c>
      <c r="BC26" s="567">
        <v>1.115083</v>
      </c>
      <c r="BD26" s="567">
        <v>0.98989400000000005</v>
      </c>
      <c r="BE26" s="567">
        <v>0.97845519999999997</v>
      </c>
      <c r="BF26" s="567">
        <v>1.167816</v>
      </c>
      <c r="BG26" s="567">
        <v>1.002321</v>
      </c>
      <c r="BH26" s="567">
        <v>0.98569329999999999</v>
      </c>
      <c r="BI26" s="567">
        <v>1.2483759999999999</v>
      </c>
      <c r="BJ26" s="567">
        <v>1.1457379999999999</v>
      </c>
      <c r="BK26" s="567">
        <v>1.2182759999999999</v>
      </c>
      <c r="BL26" s="567">
        <v>1.211084</v>
      </c>
      <c r="BM26" s="567">
        <v>1.5349839999999999</v>
      </c>
      <c r="BN26" s="567">
        <v>1.443918</v>
      </c>
      <c r="BO26" s="567">
        <v>1.22559</v>
      </c>
      <c r="BP26" s="567">
        <v>1.115005</v>
      </c>
      <c r="BQ26" s="567">
        <v>1.083458</v>
      </c>
      <c r="BR26" s="567">
        <v>1.3334649999999999</v>
      </c>
      <c r="BS26" s="567">
        <v>1.1210469999999999</v>
      </c>
      <c r="BT26" s="567">
        <v>1.188042</v>
      </c>
      <c r="BU26" s="567">
        <v>1.532008</v>
      </c>
      <c r="BV26" s="567">
        <v>1.377156</v>
      </c>
    </row>
    <row r="27" spans="1:74" ht="11.15" customHeight="1" x14ac:dyDescent="0.25">
      <c r="A27" s="415" t="s">
        <v>1112</v>
      </c>
      <c r="B27" s="416" t="s">
        <v>1206</v>
      </c>
      <c r="C27" s="566">
        <v>0.13604313500000001</v>
      </c>
      <c r="D27" s="566">
        <v>0.108216241</v>
      </c>
      <c r="E27" s="566">
        <v>0.103679756</v>
      </c>
      <c r="F27" s="566">
        <v>0.118909696</v>
      </c>
      <c r="G27" s="566">
        <v>0.11367258700000001</v>
      </c>
      <c r="H27" s="566">
        <v>0.105723999</v>
      </c>
      <c r="I27" s="566">
        <v>0.124566758</v>
      </c>
      <c r="J27" s="566">
        <v>0.10172434</v>
      </c>
      <c r="K27" s="566">
        <v>0.117616807</v>
      </c>
      <c r="L27" s="566">
        <v>0.116574279</v>
      </c>
      <c r="M27" s="566">
        <v>0.103958593</v>
      </c>
      <c r="N27" s="566">
        <v>0.18217488500000001</v>
      </c>
      <c r="O27" s="566">
        <v>0.13571301899999999</v>
      </c>
      <c r="P27" s="566">
        <v>0.178951211</v>
      </c>
      <c r="Q27" s="566">
        <v>9.5957549000000003E-2</v>
      </c>
      <c r="R27" s="566">
        <v>8.8774617E-2</v>
      </c>
      <c r="S27" s="566">
        <v>0.11244568000000001</v>
      </c>
      <c r="T27" s="566">
        <v>0.12696512500000001</v>
      </c>
      <c r="U27" s="566">
        <v>0.103632434</v>
      </c>
      <c r="V27" s="566">
        <v>0.113647638</v>
      </c>
      <c r="W27" s="566">
        <v>0.10314685899999999</v>
      </c>
      <c r="X27" s="566">
        <v>0.10405201</v>
      </c>
      <c r="Y27" s="566">
        <v>0.11908450700000001</v>
      </c>
      <c r="Z27" s="566">
        <v>0.159166265</v>
      </c>
      <c r="AA27" s="566">
        <v>1.1027061760000001</v>
      </c>
      <c r="AB27" s="566">
        <v>0.22231395900000001</v>
      </c>
      <c r="AC27" s="566">
        <v>7.9907396000000006E-2</v>
      </c>
      <c r="AD27" s="566">
        <v>5.7083012000000002E-2</v>
      </c>
      <c r="AE27" s="566">
        <v>7.2012775000000001E-2</v>
      </c>
      <c r="AF27" s="566">
        <v>6.8671864999999999E-2</v>
      </c>
      <c r="AG27" s="566">
        <v>0.101588446</v>
      </c>
      <c r="AH27" s="566">
        <v>6.1669123999999999E-2</v>
      </c>
      <c r="AI27" s="566">
        <v>5.8995211999999998E-2</v>
      </c>
      <c r="AJ27" s="566">
        <v>5.5040553999999998E-2</v>
      </c>
      <c r="AK27" s="566">
        <v>4.7921495000000001E-2</v>
      </c>
      <c r="AL27" s="566">
        <v>0.52787595799999998</v>
      </c>
      <c r="AM27" s="566">
        <v>6.4771816999999995E-2</v>
      </c>
      <c r="AN27" s="566">
        <v>0.23404023099999999</v>
      </c>
      <c r="AO27" s="566">
        <v>4.8527145000000001E-2</v>
      </c>
      <c r="AP27" s="566">
        <v>6.3241361999999995E-2</v>
      </c>
      <c r="AQ27" s="566">
        <v>8.6983933999999999E-2</v>
      </c>
      <c r="AR27" s="566">
        <v>6.1017752000000001E-2</v>
      </c>
      <c r="AS27" s="566">
        <v>8.9469571999999997E-2</v>
      </c>
      <c r="AT27" s="566">
        <v>5.8109104000000002E-2</v>
      </c>
      <c r="AU27" s="566">
        <v>7.6565648E-2</v>
      </c>
      <c r="AV27" s="566">
        <v>7.8328652999999998E-2</v>
      </c>
      <c r="AW27" s="566">
        <v>6.3701999999999995E-2</v>
      </c>
      <c r="AX27" s="566">
        <v>0.2540424</v>
      </c>
      <c r="AY27" s="567">
        <v>0.40040219999999999</v>
      </c>
      <c r="AZ27" s="567">
        <v>0.19354270000000001</v>
      </c>
      <c r="BA27" s="567">
        <v>2.9682400000000001E-2</v>
      </c>
      <c r="BB27" s="567">
        <v>6.8754999999999997E-2</v>
      </c>
      <c r="BC27" s="567">
        <v>8.0938099999999999E-2</v>
      </c>
      <c r="BD27" s="567">
        <v>8.5591200000000006E-2</v>
      </c>
      <c r="BE27" s="567">
        <v>9.2138899999999996E-2</v>
      </c>
      <c r="BF27" s="567">
        <v>7.4545100000000003E-2</v>
      </c>
      <c r="BG27" s="567">
        <v>6.3342499999999996E-2</v>
      </c>
      <c r="BH27" s="567">
        <v>6.6949800000000004E-2</v>
      </c>
      <c r="BI27" s="567">
        <v>6.3524499999999998E-2</v>
      </c>
      <c r="BJ27" s="567">
        <v>0.29920819999999998</v>
      </c>
      <c r="BK27" s="567">
        <v>0.51637820000000001</v>
      </c>
      <c r="BL27" s="567">
        <v>0.20657829999999999</v>
      </c>
      <c r="BM27" s="567">
        <v>3.3450500000000001E-2</v>
      </c>
      <c r="BN27" s="567">
        <v>5.9479400000000002E-2</v>
      </c>
      <c r="BO27" s="567">
        <v>8.3665100000000006E-2</v>
      </c>
      <c r="BP27" s="567">
        <v>7.1543399999999993E-2</v>
      </c>
      <c r="BQ27" s="567">
        <v>9.3682799999999997E-2</v>
      </c>
      <c r="BR27" s="567">
        <v>6.2078000000000001E-2</v>
      </c>
      <c r="BS27" s="567">
        <v>6.1587299999999998E-2</v>
      </c>
      <c r="BT27" s="567">
        <v>6.0355600000000002E-2</v>
      </c>
      <c r="BU27" s="567">
        <v>4.8290100000000002E-2</v>
      </c>
      <c r="BV27" s="567">
        <v>0.36465330000000001</v>
      </c>
    </row>
    <row r="28" spans="1:74" ht="11.15" customHeight="1" x14ac:dyDescent="0.25">
      <c r="A28" s="415" t="s">
        <v>1113</v>
      </c>
      <c r="B28" s="418" t="s">
        <v>1114</v>
      </c>
      <c r="C28" s="566">
        <v>8.3152842420000006</v>
      </c>
      <c r="D28" s="566">
        <v>7.6148827189999997</v>
      </c>
      <c r="E28" s="566">
        <v>7.2774485110000002</v>
      </c>
      <c r="F28" s="566">
        <v>6.1648286409999997</v>
      </c>
      <c r="G28" s="566">
        <v>6.4051019379999996</v>
      </c>
      <c r="H28" s="566">
        <v>7.9419743550000002</v>
      </c>
      <c r="I28" s="566">
        <v>10.422889163000001</v>
      </c>
      <c r="J28" s="566">
        <v>9.1136373160000002</v>
      </c>
      <c r="K28" s="566">
        <v>7.7437862270000002</v>
      </c>
      <c r="L28" s="566">
        <v>6.8206126749999996</v>
      </c>
      <c r="M28" s="566">
        <v>7.0765210290000002</v>
      </c>
      <c r="N28" s="566">
        <v>8.1277589389999996</v>
      </c>
      <c r="O28" s="566">
        <v>8.5970486640000008</v>
      </c>
      <c r="P28" s="566">
        <v>7.9607799180000001</v>
      </c>
      <c r="Q28" s="566">
        <v>7.933340641</v>
      </c>
      <c r="R28" s="566">
        <v>7.078122252</v>
      </c>
      <c r="S28" s="566">
        <v>7.4533345190000002</v>
      </c>
      <c r="T28" s="566">
        <v>9.0563640490000008</v>
      </c>
      <c r="U28" s="566">
        <v>9.4516904079999993</v>
      </c>
      <c r="V28" s="566">
        <v>10.129466511</v>
      </c>
      <c r="W28" s="566">
        <v>8.5442659990000003</v>
      </c>
      <c r="X28" s="566">
        <v>7.1258136150000002</v>
      </c>
      <c r="Y28" s="566">
        <v>8.0043770470000002</v>
      </c>
      <c r="Z28" s="566">
        <v>8.0853490810000004</v>
      </c>
      <c r="AA28" s="566">
        <v>9.0252123839999996</v>
      </c>
      <c r="AB28" s="566">
        <v>7.6632963920000003</v>
      </c>
      <c r="AC28" s="566">
        <v>8.4395646089999996</v>
      </c>
      <c r="AD28" s="566">
        <v>7.3439979209999997</v>
      </c>
      <c r="AE28" s="566">
        <v>7.6384179559999996</v>
      </c>
      <c r="AF28" s="566">
        <v>8.2731327889999999</v>
      </c>
      <c r="AG28" s="566">
        <v>10.511845667999999</v>
      </c>
      <c r="AH28" s="566">
        <v>10.360737996999999</v>
      </c>
      <c r="AI28" s="566">
        <v>8.2616489410000007</v>
      </c>
      <c r="AJ28" s="566">
        <v>7.3231363229999999</v>
      </c>
      <c r="AK28" s="566">
        <v>7.8742737739999997</v>
      </c>
      <c r="AL28" s="566">
        <v>8.2735665259999998</v>
      </c>
      <c r="AM28" s="566">
        <v>8.1051717970000006</v>
      </c>
      <c r="AN28" s="566">
        <v>7.449564166</v>
      </c>
      <c r="AO28" s="566">
        <v>8.0320649799999995</v>
      </c>
      <c r="AP28" s="566">
        <v>6.3031690139999998</v>
      </c>
      <c r="AQ28" s="566">
        <v>6.7428267210000001</v>
      </c>
      <c r="AR28" s="566">
        <v>7.0971914419999997</v>
      </c>
      <c r="AS28" s="566">
        <v>9.9823914840000008</v>
      </c>
      <c r="AT28" s="566">
        <v>8.8825389850000001</v>
      </c>
      <c r="AU28" s="566">
        <v>8.2493312220000004</v>
      </c>
      <c r="AV28" s="566">
        <v>7.7315889770000004</v>
      </c>
      <c r="AW28" s="566">
        <v>7.6164240000000003</v>
      </c>
      <c r="AX28" s="566">
        <v>7.8322019999999997</v>
      </c>
      <c r="AY28" s="567">
        <v>8.6522330000000007</v>
      </c>
      <c r="AZ28" s="567">
        <v>7.9263649999999997</v>
      </c>
      <c r="BA28" s="567">
        <v>8.0159889999999994</v>
      </c>
      <c r="BB28" s="567">
        <v>7.2688879999999996</v>
      </c>
      <c r="BC28" s="567">
        <v>7.7267539999999997</v>
      </c>
      <c r="BD28" s="567">
        <v>8.6560629999999996</v>
      </c>
      <c r="BE28" s="567">
        <v>10.78139</v>
      </c>
      <c r="BF28" s="567">
        <v>10.28619</v>
      </c>
      <c r="BG28" s="567">
        <v>8.4486509999999999</v>
      </c>
      <c r="BH28" s="567">
        <v>7.3501880000000002</v>
      </c>
      <c r="BI28" s="567">
        <v>7.7481499999999999</v>
      </c>
      <c r="BJ28" s="567">
        <v>8.6524789999999996</v>
      </c>
      <c r="BK28" s="567">
        <v>8.8577119999999994</v>
      </c>
      <c r="BL28" s="567">
        <v>7.8495609999999996</v>
      </c>
      <c r="BM28" s="567">
        <v>8.1814710000000002</v>
      </c>
      <c r="BN28" s="567">
        <v>7.2926529999999996</v>
      </c>
      <c r="BO28" s="567">
        <v>7.6585710000000002</v>
      </c>
      <c r="BP28" s="567">
        <v>8.7853580000000004</v>
      </c>
      <c r="BQ28" s="567">
        <v>10.916510000000001</v>
      </c>
      <c r="BR28" s="567">
        <v>10.420070000000001</v>
      </c>
      <c r="BS28" s="567">
        <v>8.5255770000000002</v>
      </c>
      <c r="BT28" s="567">
        <v>7.8345099999999999</v>
      </c>
      <c r="BU28" s="567">
        <v>7.8430590000000002</v>
      </c>
      <c r="BV28" s="567">
        <v>8.6949989999999993</v>
      </c>
    </row>
    <row r="29" spans="1:74" ht="11.15" customHeight="1" x14ac:dyDescent="0.25">
      <c r="A29" s="415" t="s">
        <v>1115</v>
      </c>
      <c r="B29" s="416" t="s">
        <v>1207</v>
      </c>
      <c r="C29" s="566">
        <v>10.416409</v>
      </c>
      <c r="D29" s="566">
        <v>9.4946540000000006</v>
      </c>
      <c r="E29" s="566">
        <v>9.1991785000000004</v>
      </c>
      <c r="F29" s="566">
        <v>8.2708069999999996</v>
      </c>
      <c r="G29" s="566">
        <v>8.2461640000000003</v>
      </c>
      <c r="H29" s="566">
        <v>9.8770279999999993</v>
      </c>
      <c r="I29" s="566">
        <v>12.302941000000001</v>
      </c>
      <c r="J29" s="566">
        <v>11.483109000000001</v>
      </c>
      <c r="K29" s="566">
        <v>9.2312580000000004</v>
      </c>
      <c r="L29" s="566">
        <v>8.8436900000000005</v>
      </c>
      <c r="M29" s="566">
        <v>9.0089365000000008</v>
      </c>
      <c r="N29" s="566">
        <v>10.485099999999999</v>
      </c>
      <c r="O29" s="566">
        <v>10.67671</v>
      </c>
      <c r="P29" s="566">
        <v>9.7437380000000005</v>
      </c>
      <c r="Q29" s="566">
        <v>9.5002545000000005</v>
      </c>
      <c r="R29" s="566">
        <v>8.3468099999999996</v>
      </c>
      <c r="S29" s="566">
        <v>8.6536329999999992</v>
      </c>
      <c r="T29" s="566">
        <v>10.718552000000001</v>
      </c>
      <c r="U29" s="566">
        <v>11.022432</v>
      </c>
      <c r="V29" s="566">
        <v>12.095171000000001</v>
      </c>
      <c r="W29" s="566">
        <v>9.6442940000000004</v>
      </c>
      <c r="X29" s="566">
        <v>8.8786090000000009</v>
      </c>
      <c r="Y29" s="566">
        <v>9.1386524999999992</v>
      </c>
      <c r="Z29" s="566">
        <v>10.293087</v>
      </c>
      <c r="AA29" s="566">
        <v>11.312889999999999</v>
      </c>
      <c r="AB29" s="566">
        <v>9.6541979999999992</v>
      </c>
      <c r="AC29" s="566">
        <v>9.6152689999999996</v>
      </c>
      <c r="AD29" s="566">
        <v>8.3073530000000009</v>
      </c>
      <c r="AE29" s="566">
        <v>8.9615390000000001</v>
      </c>
      <c r="AF29" s="566">
        <v>9.5047619999999995</v>
      </c>
      <c r="AG29" s="566">
        <v>12.140250999999999</v>
      </c>
      <c r="AH29" s="566">
        <v>12.245239</v>
      </c>
      <c r="AI29" s="566">
        <v>9.1396859999999993</v>
      </c>
      <c r="AJ29" s="566">
        <v>8.658671</v>
      </c>
      <c r="AK29" s="566">
        <v>8.9345239999999997</v>
      </c>
      <c r="AL29" s="566">
        <v>10.402646000000001</v>
      </c>
      <c r="AM29" s="566">
        <v>10.233377000000001</v>
      </c>
      <c r="AN29" s="566">
        <v>9.326511</v>
      </c>
      <c r="AO29" s="566">
        <v>9.4454419999999999</v>
      </c>
      <c r="AP29" s="566">
        <v>8.1306589999999996</v>
      </c>
      <c r="AQ29" s="566">
        <v>8.2169460000000001</v>
      </c>
      <c r="AR29" s="566">
        <v>9.2215629999999997</v>
      </c>
      <c r="AS29" s="566">
        <v>12.032157</v>
      </c>
      <c r="AT29" s="566">
        <v>10.531534000000001</v>
      </c>
      <c r="AU29" s="566">
        <v>9.6770709999999998</v>
      </c>
      <c r="AV29" s="566">
        <v>8.7132570000000005</v>
      </c>
      <c r="AW29" s="566">
        <v>9.1740770000000005</v>
      </c>
      <c r="AX29" s="566">
        <v>9.8857339999999994</v>
      </c>
      <c r="AY29" s="567">
        <v>10.679510000000001</v>
      </c>
      <c r="AZ29" s="567">
        <v>9.7873699999999992</v>
      </c>
      <c r="BA29" s="567">
        <v>9.7279750000000007</v>
      </c>
      <c r="BB29" s="567">
        <v>8.4727929999999994</v>
      </c>
      <c r="BC29" s="567">
        <v>9.0418420000000008</v>
      </c>
      <c r="BD29" s="567">
        <v>10.117010000000001</v>
      </c>
      <c r="BE29" s="567">
        <v>12.489520000000001</v>
      </c>
      <c r="BF29" s="567">
        <v>12.02556</v>
      </c>
      <c r="BG29" s="567">
        <v>9.7544470000000008</v>
      </c>
      <c r="BH29" s="567">
        <v>9.1124849999999995</v>
      </c>
      <c r="BI29" s="567">
        <v>9.3483099999999997</v>
      </c>
      <c r="BJ29" s="567">
        <v>10.755800000000001</v>
      </c>
      <c r="BK29" s="567">
        <v>10.907999999999999</v>
      </c>
      <c r="BL29" s="567">
        <v>9.6836140000000004</v>
      </c>
      <c r="BM29" s="567">
        <v>9.9521139999999999</v>
      </c>
      <c r="BN29" s="567">
        <v>8.6751000000000005</v>
      </c>
      <c r="BO29" s="567">
        <v>9.2161840000000002</v>
      </c>
      <c r="BP29" s="567">
        <v>10.2788</v>
      </c>
      <c r="BQ29" s="567">
        <v>12.65202</v>
      </c>
      <c r="BR29" s="567">
        <v>12.165660000000001</v>
      </c>
      <c r="BS29" s="567">
        <v>9.8507619999999996</v>
      </c>
      <c r="BT29" s="567">
        <v>9.1934349999999991</v>
      </c>
      <c r="BU29" s="567">
        <v>9.4188469999999995</v>
      </c>
      <c r="BV29" s="567">
        <v>10.81784</v>
      </c>
    </row>
    <row r="30" spans="1:74" ht="11.15" customHeight="1" x14ac:dyDescent="0.25">
      <c r="A30" s="409"/>
      <c r="B30" s="102" t="s">
        <v>1208</v>
      </c>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67"/>
      <c r="AZ30" s="267"/>
      <c r="BA30" s="267"/>
      <c r="BB30" s="267"/>
      <c r="BC30" s="267"/>
      <c r="BD30" s="267"/>
      <c r="BE30" s="267"/>
      <c r="BF30" s="267"/>
      <c r="BG30" s="267"/>
      <c r="BH30" s="267"/>
      <c r="BI30" s="267"/>
      <c r="BJ30" s="267"/>
      <c r="BK30" s="267"/>
      <c r="BL30" s="267"/>
      <c r="BM30" s="267"/>
      <c r="BN30" s="267"/>
      <c r="BO30" s="267"/>
      <c r="BP30" s="267"/>
      <c r="BQ30" s="267"/>
      <c r="BR30" s="267"/>
      <c r="BS30" s="267"/>
      <c r="BT30" s="267"/>
      <c r="BU30" s="267"/>
      <c r="BV30" s="267"/>
    </row>
    <row r="31" spans="1:74" ht="11.15" customHeight="1" x14ac:dyDescent="0.25">
      <c r="A31" s="415" t="s">
        <v>1116</v>
      </c>
      <c r="B31" s="416" t="s">
        <v>1336</v>
      </c>
      <c r="C31" s="566">
        <v>4.3259720970000002</v>
      </c>
      <c r="D31" s="566">
        <v>4.0040926880000001</v>
      </c>
      <c r="E31" s="566">
        <v>3.890320419</v>
      </c>
      <c r="F31" s="566">
        <v>2.8541326069999999</v>
      </c>
      <c r="G31" s="566">
        <v>3.2596785150000001</v>
      </c>
      <c r="H31" s="566">
        <v>5.3796860339999997</v>
      </c>
      <c r="I31" s="566">
        <v>7.9983687750000003</v>
      </c>
      <c r="J31" s="566">
        <v>7.063430404</v>
      </c>
      <c r="K31" s="566">
        <v>5.3591588809999999</v>
      </c>
      <c r="L31" s="566">
        <v>4.1443655379999997</v>
      </c>
      <c r="M31" s="566">
        <v>4.2748023929999999</v>
      </c>
      <c r="N31" s="566">
        <v>4.579847752</v>
      </c>
      <c r="O31" s="566">
        <v>4.8306660199999998</v>
      </c>
      <c r="P31" s="566">
        <v>4.2300590290000004</v>
      </c>
      <c r="Q31" s="566">
        <v>4.0542196029999999</v>
      </c>
      <c r="R31" s="566">
        <v>3.4315900780000002</v>
      </c>
      <c r="S31" s="566">
        <v>4.3321623770000004</v>
      </c>
      <c r="T31" s="566">
        <v>6.2713546859999996</v>
      </c>
      <c r="U31" s="566">
        <v>6.8321734239999996</v>
      </c>
      <c r="V31" s="566">
        <v>7.4751218570000004</v>
      </c>
      <c r="W31" s="566">
        <v>5.0664499149999997</v>
      </c>
      <c r="X31" s="566">
        <v>5.0379280570000002</v>
      </c>
      <c r="Y31" s="566">
        <v>4.85678915</v>
      </c>
      <c r="Z31" s="566">
        <v>4.9504481910000004</v>
      </c>
      <c r="AA31" s="566">
        <v>5.078028786</v>
      </c>
      <c r="AB31" s="566">
        <v>4.7311718989999996</v>
      </c>
      <c r="AC31" s="566">
        <v>4.4750605830000003</v>
      </c>
      <c r="AD31" s="566">
        <v>4.5520362519999997</v>
      </c>
      <c r="AE31" s="566">
        <v>5.4151973189999998</v>
      </c>
      <c r="AF31" s="566">
        <v>5.678253572</v>
      </c>
      <c r="AG31" s="566">
        <v>7.992725321</v>
      </c>
      <c r="AH31" s="566">
        <v>7.894759605</v>
      </c>
      <c r="AI31" s="566">
        <v>5.2105133480000001</v>
      </c>
      <c r="AJ31" s="566">
        <v>4.6602065049999997</v>
      </c>
      <c r="AK31" s="566">
        <v>4.7720984680000003</v>
      </c>
      <c r="AL31" s="566">
        <v>4.8532388400000004</v>
      </c>
      <c r="AM31" s="566">
        <v>4.8451777570000001</v>
      </c>
      <c r="AN31" s="566">
        <v>4.4872558089999997</v>
      </c>
      <c r="AO31" s="566">
        <v>4.2032248809999997</v>
      </c>
      <c r="AP31" s="566">
        <v>4.0163030109999998</v>
      </c>
      <c r="AQ31" s="566">
        <v>4.3741908179999998</v>
      </c>
      <c r="AR31" s="566">
        <v>5.8438603069999999</v>
      </c>
      <c r="AS31" s="566">
        <v>8.4950754540000002</v>
      </c>
      <c r="AT31" s="566">
        <v>6.6928033789999999</v>
      </c>
      <c r="AU31" s="566">
        <v>5.8693979330000001</v>
      </c>
      <c r="AV31" s="566">
        <v>4.7850540610000003</v>
      </c>
      <c r="AW31" s="566">
        <v>4.949166</v>
      </c>
      <c r="AX31" s="566">
        <v>4.6239499999999998</v>
      </c>
      <c r="AY31" s="567">
        <v>5.0495809999999999</v>
      </c>
      <c r="AZ31" s="567">
        <v>4.4658610000000003</v>
      </c>
      <c r="BA31" s="567">
        <v>4.6543919999999996</v>
      </c>
      <c r="BB31" s="567">
        <v>3.6837260000000001</v>
      </c>
      <c r="BC31" s="567">
        <v>4.4104960000000002</v>
      </c>
      <c r="BD31" s="567">
        <v>5.7260960000000001</v>
      </c>
      <c r="BE31" s="567">
        <v>8.0097520000000006</v>
      </c>
      <c r="BF31" s="567">
        <v>7.372026</v>
      </c>
      <c r="BG31" s="567">
        <v>5.6015230000000003</v>
      </c>
      <c r="BH31" s="567">
        <v>5.0664300000000004</v>
      </c>
      <c r="BI31" s="567">
        <v>4.5192839999999999</v>
      </c>
      <c r="BJ31" s="567">
        <v>4.9214520000000004</v>
      </c>
      <c r="BK31" s="567">
        <v>4.8185779999999996</v>
      </c>
      <c r="BL31" s="567">
        <v>4.2547769999999998</v>
      </c>
      <c r="BM31" s="567">
        <v>4.3933179999999998</v>
      </c>
      <c r="BN31" s="567">
        <v>3.8148580000000001</v>
      </c>
      <c r="BO31" s="567">
        <v>4.3660040000000002</v>
      </c>
      <c r="BP31" s="567">
        <v>5.6579179999999996</v>
      </c>
      <c r="BQ31" s="567">
        <v>7.9273720000000001</v>
      </c>
      <c r="BR31" s="567">
        <v>7.4808529999999998</v>
      </c>
      <c r="BS31" s="567">
        <v>5.4980880000000001</v>
      </c>
      <c r="BT31" s="567">
        <v>4.5809850000000001</v>
      </c>
      <c r="BU31" s="567">
        <v>4.3617439999999998</v>
      </c>
      <c r="BV31" s="567">
        <v>4.7142520000000001</v>
      </c>
    </row>
    <row r="32" spans="1:74" ht="11.15" customHeight="1" x14ac:dyDescent="0.25">
      <c r="A32" s="415" t="s">
        <v>1117</v>
      </c>
      <c r="B32" s="418" t="s">
        <v>78</v>
      </c>
      <c r="C32" s="566">
        <v>2.079568E-2</v>
      </c>
      <c r="D32" s="566">
        <v>2.6068313999999999E-2</v>
      </c>
      <c r="E32" s="566">
        <v>9.6827539000000004E-2</v>
      </c>
      <c r="F32" s="566">
        <v>0</v>
      </c>
      <c r="G32" s="566">
        <v>0</v>
      </c>
      <c r="H32" s="566">
        <v>0</v>
      </c>
      <c r="I32" s="566">
        <v>0</v>
      </c>
      <c r="J32" s="566">
        <v>0</v>
      </c>
      <c r="K32" s="566">
        <v>0</v>
      </c>
      <c r="L32" s="566">
        <v>0</v>
      </c>
      <c r="M32" s="566">
        <v>0</v>
      </c>
      <c r="N32" s="566">
        <v>0</v>
      </c>
      <c r="O32" s="566">
        <v>0</v>
      </c>
      <c r="P32" s="566">
        <v>0</v>
      </c>
      <c r="Q32" s="566">
        <v>0</v>
      </c>
      <c r="R32" s="566">
        <v>0</v>
      </c>
      <c r="S32" s="566">
        <v>0</v>
      </c>
      <c r="T32" s="566">
        <v>0</v>
      </c>
      <c r="U32" s="566">
        <v>0</v>
      </c>
      <c r="V32" s="566">
        <v>0</v>
      </c>
      <c r="W32" s="566">
        <v>0</v>
      </c>
      <c r="X32" s="566">
        <v>0</v>
      </c>
      <c r="Y32" s="566">
        <v>0</v>
      </c>
      <c r="Z32" s="566">
        <v>0</v>
      </c>
      <c r="AA32" s="566">
        <v>0</v>
      </c>
      <c r="AB32" s="566">
        <v>0</v>
      </c>
      <c r="AC32" s="566">
        <v>0</v>
      </c>
      <c r="AD32" s="566">
        <v>0</v>
      </c>
      <c r="AE32" s="566">
        <v>0</v>
      </c>
      <c r="AF32" s="566">
        <v>0</v>
      </c>
      <c r="AG32" s="566">
        <v>0</v>
      </c>
      <c r="AH32" s="566">
        <v>0</v>
      </c>
      <c r="AI32" s="566">
        <v>0</v>
      </c>
      <c r="AJ32" s="566">
        <v>0</v>
      </c>
      <c r="AK32" s="566">
        <v>0</v>
      </c>
      <c r="AL32" s="566">
        <v>0</v>
      </c>
      <c r="AM32" s="566">
        <v>0</v>
      </c>
      <c r="AN32" s="566">
        <v>0</v>
      </c>
      <c r="AO32" s="566">
        <v>0</v>
      </c>
      <c r="AP32" s="566">
        <v>0</v>
      </c>
      <c r="AQ32" s="566">
        <v>0</v>
      </c>
      <c r="AR32" s="566">
        <v>0</v>
      </c>
      <c r="AS32" s="566">
        <v>0</v>
      </c>
      <c r="AT32" s="566">
        <v>0</v>
      </c>
      <c r="AU32" s="566">
        <v>0</v>
      </c>
      <c r="AV32" s="566">
        <v>0</v>
      </c>
      <c r="AW32" s="566">
        <v>0</v>
      </c>
      <c r="AX32" s="566">
        <v>0</v>
      </c>
      <c r="AY32" s="567">
        <v>0</v>
      </c>
      <c r="AZ32" s="567">
        <v>0</v>
      </c>
      <c r="BA32" s="567">
        <v>0</v>
      </c>
      <c r="BB32" s="567">
        <v>0</v>
      </c>
      <c r="BC32" s="567">
        <v>0</v>
      </c>
      <c r="BD32" s="567">
        <v>0</v>
      </c>
      <c r="BE32" s="567">
        <v>0</v>
      </c>
      <c r="BF32" s="567">
        <v>0</v>
      </c>
      <c r="BG32" s="567">
        <v>0</v>
      </c>
      <c r="BH32" s="567">
        <v>0</v>
      </c>
      <c r="BI32" s="567">
        <v>0</v>
      </c>
      <c r="BJ32" s="567">
        <v>0</v>
      </c>
      <c r="BK32" s="567">
        <v>0</v>
      </c>
      <c r="BL32" s="567">
        <v>0</v>
      </c>
      <c r="BM32" s="567">
        <v>0</v>
      </c>
      <c r="BN32" s="567">
        <v>0</v>
      </c>
      <c r="BO32" s="567">
        <v>0</v>
      </c>
      <c r="BP32" s="567">
        <v>0</v>
      </c>
      <c r="BQ32" s="567">
        <v>0</v>
      </c>
      <c r="BR32" s="567">
        <v>0</v>
      </c>
      <c r="BS32" s="567">
        <v>0</v>
      </c>
      <c r="BT32" s="567">
        <v>0</v>
      </c>
      <c r="BU32" s="567">
        <v>0</v>
      </c>
      <c r="BV32" s="567">
        <v>0</v>
      </c>
    </row>
    <row r="33" spans="1:74" ht="11.15" customHeight="1" x14ac:dyDescent="0.25">
      <c r="A33" s="415" t="s">
        <v>1118</v>
      </c>
      <c r="B33" s="418" t="s">
        <v>79</v>
      </c>
      <c r="C33" s="566">
        <v>4.0071940000000001</v>
      </c>
      <c r="D33" s="566">
        <v>3.5162409999999999</v>
      </c>
      <c r="E33" s="566">
        <v>3.1279089999999998</v>
      </c>
      <c r="F33" s="566">
        <v>3.1975500000000001</v>
      </c>
      <c r="G33" s="566">
        <v>2.8957039999999998</v>
      </c>
      <c r="H33" s="566">
        <v>3.1186989999999999</v>
      </c>
      <c r="I33" s="566">
        <v>3.164209</v>
      </c>
      <c r="J33" s="566">
        <v>3.1246719999999999</v>
      </c>
      <c r="K33" s="566">
        <v>2.7108289999999999</v>
      </c>
      <c r="L33" s="566">
        <v>3.1341990000000002</v>
      </c>
      <c r="M33" s="566">
        <v>3.1689349999999998</v>
      </c>
      <c r="N33" s="566">
        <v>3.263935</v>
      </c>
      <c r="O33" s="566">
        <v>3.2741229999999999</v>
      </c>
      <c r="P33" s="566">
        <v>2.9367179999999999</v>
      </c>
      <c r="Q33" s="566">
        <v>3.0706630000000001</v>
      </c>
      <c r="R33" s="566">
        <v>2.830031</v>
      </c>
      <c r="S33" s="566">
        <v>2.475368</v>
      </c>
      <c r="T33" s="566">
        <v>2.3699210000000002</v>
      </c>
      <c r="U33" s="566">
        <v>2.4680550000000001</v>
      </c>
      <c r="V33" s="566">
        <v>2.407</v>
      </c>
      <c r="W33" s="566">
        <v>2.3781020000000002</v>
      </c>
      <c r="X33" s="566">
        <v>2.105477</v>
      </c>
      <c r="Y33" s="566">
        <v>2.3819910000000002</v>
      </c>
      <c r="Z33" s="566">
        <v>2.4791340000000002</v>
      </c>
      <c r="AA33" s="566">
        <v>2.4766319999999999</v>
      </c>
      <c r="AB33" s="566">
        <v>2.129934</v>
      </c>
      <c r="AC33" s="566">
        <v>1.759827</v>
      </c>
      <c r="AD33" s="566">
        <v>2.2480720000000001</v>
      </c>
      <c r="AE33" s="566">
        <v>2.449576</v>
      </c>
      <c r="AF33" s="566">
        <v>2.3463850000000002</v>
      </c>
      <c r="AG33" s="566">
        <v>2.3799920000000001</v>
      </c>
      <c r="AH33" s="566">
        <v>2.2978160000000001</v>
      </c>
      <c r="AI33" s="566">
        <v>1.7285269999999999</v>
      </c>
      <c r="AJ33" s="566">
        <v>2.1130990000000001</v>
      </c>
      <c r="AK33" s="566">
        <v>2.3962590000000001</v>
      </c>
      <c r="AL33" s="566">
        <v>2.4860449999999998</v>
      </c>
      <c r="AM33" s="566">
        <v>2.4696549999999999</v>
      </c>
      <c r="AN33" s="566">
        <v>2.1856100000000001</v>
      </c>
      <c r="AO33" s="566">
        <v>2.139999</v>
      </c>
      <c r="AP33" s="566">
        <v>1.771711</v>
      </c>
      <c r="AQ33" s="566">
        <v>2.4506009999999998</v>
      </c>
      <c r="AR33" s="566">
        <v>2.3679579999999998</v>
      </c>
      <c r="AS33" s="566">
        <v>2.386361</v>
      </c>
      <c r="AT33" s="566">
        <v>2.409554</v>
      </c>
      <c r="AU33" s="566">
        <v>2.113712</v>
      </c>
      <c r="AV33" s="566">
        <v>2.4000720000000002</v>
      </c>
      <c r="AW33" s="566">
        <v>2.4221699999999999</v>
      </c>
      <c r="AX33" s="566">
        <v>2.4996499999999999</v>
      </c>
      <c r="AY33" s="567">
        <v>2.4103699999999999</v>
      </c>
      <c r="AZ33" s="567">
        <v>2.2548599999999999</v>
      </c>
      <c r="BA33" s="567">
        <v>1.7452399999999999</v>
      </c>
      <c r="BB33" s="567">
        <v>2.3326099999999999</v>
      </c>
      <c r="BC33" s="567">
        <v>2.4103699999999999</v>
      </c>
      <c r="BD33" s="567">
        <v>2.3326099999999999</v>
      </c>
      <c r="BE33" s="567">
        <v>2.4103699999999999</v>
      </c>
      <c r="BF33" s="567">
        <v>2.4103699999999999</v>
      </c>
      <c r="BG33" s="567">
        <v>2.2041400000000002</v>
      </c>
      <c r="BH33" s="567">
        <v>1.736</v>
      </c>
      <c r="BI33" s="567">
        <v>2.3326099999999999</v>
      </c>
      <c r="BJ33" s="567">
        <v>2.4103699999999999</v>
      </c>
      <c r="BK33" s="567">
        <v>2.4103699999999999</v>
      </c>
      <c r="BL33" s="567">
        <v>2.1771099999999999</v>
      </c>
      <c r="BM33" s="567">
        <v>2.09903</v>
      </c>
      <c r="BN33" s="567">
        <v>2.20533</v>
      </c>
      <c r="BO33" s="567">
        <v>2.4103699999999999</v>
      </c>
      <c r="BP33" s="567">
        <v>2.3326099999999999</v>
      </c>
      <c r="BQ33" s="567">
        <v>2.4103699999999999</v>
      </c>
      <c r="BR33" s="567">
        <v>2.4103699999999999</v>
      </c>
      <c r="BS33" s="567">
        <v>2.3326099999999999</v>
      </c>
      <c r="BT33" s="567">
        <v>2.4103699999999999</v>
      </c>
      <c r="BU33" s="567">
        <v>2.3326099999999999</v>
      </c>
      <c r="BV33" s="567">
        <v>2.4103699999999999</v>
      </c>
    </row>
    <row r="34" spans="1:74" ht="11.15" customHeight="1" x14ac:dyDescent="0.25">
      <c r="A34" s="415" t="s">
        <v>1119</v>
      </c>
      <c r="B34" s="418" t="s">
        <v>1110</v>
      </c>
      <c r="C34" s="566">
        <v>2.5383984929999999</v>
      </c>
      <c r="D34" s="566">
        <v>2.3637195480000002</v>
      </c>
      <c r="E34" s="566">
        <v>2.5126768030000002</v>
      </c>
      <c r="F34" s="566">
        <v>2.4584600750000001</v>
      </c>
      <c r="G34" s="566">
        <v>2.5740743909999999</v>
      </c>
      <c r="H34" s="566">
        <v>2.4206127940000002</v>
      </c>
      <c r="I34" s="566">
        <v>2.5416630809999998</v>
      </c>
      <c r="J34" s="566">
        <v>2.493076233</v>
      </c>
      <c r="K34" s="566">
        <v>2.3698172290000001</v>
      </c>
      <c r="L34" s="566">
        <v>2.3814373760000001</v>
      </c>
      <c r="M34" s="566">
        <v>2.3517225150000001</v>
      </c>
      <c r="N34" s="566">
        <v>2.4744136349999999</v>
      </c>
      <c r="O34" s="566">
        <v>2.570166526</v>
      </c>
      <c r="P34" s="566">
        <v>2.073726127</v>
      </c>
      <c r="Q34" s="566">
        <v>2.4211474750000002</v>
      </c>
      <c r="R34" s="566">
        <v>2.303364889</v>
      </c>
      <c r="S34" s="566">
        <v>2.3623638969999998</v>
      </c>
      <c r="T34" s="566">
        <v>2.3366264960000001</v>
      </c>
      <c r="U34" s="566">
        <v>2.4282567199999998</v>
      </c>
      <c r="V34" s="566">
        <v>2.4386904309999999</v>
      </c>
      <c r="W34" s="566">
        <v>2.2669035769999999</v>
      </c>
      <c r="X34" s="566">
        <v>2.3673957300000001</v>
      </c>
      <c r="Y34" s="566">
        <v>2.4805946909999999</v>
      </c>
      <c r="Z34" s="566">
        <v>2.638890983</v>
      </c>
      <c r="AA34" s="566">
        <v>2.4115053469999999</v>
      </c>
      <c r="AB34" s="566">
        <v>2.2091782919999998</v>
      </c>
      <c r="AC34" s="566">
        <v>2.51748605</v>
      </c>
      <c r="AD34" s="566">
        <v>2.1814047269999999</v>
      </c>
      <c r="AE34" s="566">
        <v>2.2980127619999999</v>
      </c>
      <c r="AF34" s="566">
        <v>2.333229373</v>
      </c>
      <c r="AG34" s="566">
        <v>2.3903478069999999</v>
      </c>
      <c r="AH34" s="566">
        <v>2.2928776530000001</v>
      </c>
      <c r="AI34" s="566">
        <v>2.1509347860000001</v>
      </c>
      <c r="AJ34" s="566">
        <v>2.1189708970000001</v>
      </c>
      <c r="AK34" s="566">
        <v>2.1497675209999998</v>
      </c>
      <c r="AL34" s="566">
        <v>2.3276987849999999</v>
      </c>
      <c r="AM34" s="566">
        <v>2.540940365</v>
      </c>
      <c r="AN34" s="566">
        <v>2.1602343820000001</v>
      </c>
      <c r="AO34" s="566">
        <v>2.3926045930000002</v>
      </c>
      <c r="AP34" s="566">
        <v>2.125849004</v>
      </c>
      <c r="AQ34" s="566">
        <v>2.3405776349999998</v>
      </c>
      <c r="AR34" s="566">
        <v>2.1117670589999999</v>
      </c>
      <c r="AS34" s="566">
        <v>2.357668087</v>
      </c>
      <c r="AT34" s="566">
        <v>2.3562956669999999</v>
      </c>
      <c r="AU34" s="566">
        <v>2.215388779</v>
      </c>
      <c r="AV34" s="566">
        <v>2.3383929179999998</v>
      </c>
      <c r="AW34" s="566">
        <v>2.4788350000000001</v>
      </c>
      <c r="AX34" s="566">
        <v>2.562484</v>
      </c>
      <c r="AY34" s="567">
        <v>2.4145289999999999</v>
      </c>
      <c r="AZ34" s="567">
        <v>2.2413530000000002</v>
      </c>
      <c r="BA34" s="567">
        <v>2.4912930000000002</v>
      </c>
      <c r="BB34" s="567">
        <v>2.281085</v>
      </c>
      <c r="BC34" s="567">
        <v>2.3957929999999998</v>
      </c>
      <c r="BD34" s="567">
        <v>2.3312270000000002</v>
      </c>
      <c r="BE34" s="567">
        <v>2.4133650000000002</v>
      </c>
      <c r="BF34" s="567">
        <v>2.3531770000000001</v>
      </c>
      <c r="BG34" s="567">
        <v>2.1938719999999998</v>
      </c>
      <c r="BH34" s="567">
        <v>2.2414529999999999</v>
      </c>
      <c r="BI34" s="567">
        <v>2.398155</v>
      </c>
      <c r="BJ34" s="567">
        <v>2.4907859999999999</v>
      </c>
      <c r="BK34" s="567">
        <v>2.352868</v>
      </c>
      <c r="BL34" s="567">
        <v>2.116168</v>
      </c>
      <c r="BM34" s="567">
        <v>2.4456869999999999</v>
      </c>
      <c r="BN34" s="567">
        <v>2.2431290000000002</v>
      </c>
      <c r="BO34" s="567">
        <v>2.362063</v>
      </c>
      <c r="BP34" s="567">
        <v>2.3031540000000001</v>
      </c>
      <c r="BQ34" s="567">
        <v>2.388417</v>
      </c>
      <c r="BR34" s="567">
        <v>2.3317220000000001</v>
      </c>
      <c r="BS34" s="567">
        <v>2.1760160000000002</v>
      </c>
      <c r="BT34" s="567">
        <v>2.225584</v>
      </c>
      <c r="BU34" s="567">
        <v>2.3849480000000001</v>
      </c>
      <c r="BV34" s="567">
        <v>2.4790489999999998</v>
      </c>
    </row>
    <row r="35" spans="1:74" ht="11.15" customHeight="1" x14ac:dyDescent="0.25">
      <c r="A35" s="415" t="s">
        <v>1120</v>
      </c>
      <c r="B35" s="418" t="s">
        <v>1205</v>
      </c>
      <c r="C35" s="566">
        <v>0.55604105400000003</v>
      </c>
      <c r="D35" s="566">
        <v>0.568946269</v>
      </c>
      <c r="E35" s="566">
        <v>0.675254197</v>
      </c>
      <c r="F35" s="566">
        <v>0.64904775999999997</v>
      </c>
      <c r="G35" s="566">
        <v>0.55314084500000005</v>
      </c>
      <c r="H35" s="566">
        <v>0.46401141800000001</v>
      </c>
      <c r="I35" s="566">
        <v>0.49904348199999998</v>
      </c>
      <c r="J35" s="566">
        <v>0.46676637100000001</v>
      </c>
      <c r="K35" s="566">
        <v>0.55559442400000003</v>
      </c>
      <c r="L35" s="566">
        <v>0.56890435399999995</v>
      </c>
      <c r="M35" s="566">
        <v>0.74342156299999995</v>
      </c>
      <c r="N35" s="566">
        <v>0.63309783200000003</v>
      </c>
      <c r="O35" s="566">
        <v>0.459257321</v>
      </c>
      <c r="P35" s="566">
        <v>0.48225167099999999</v>
      </c>
      <c r="Q35" s="566">
        <v>0.80387760799999997</v>
      </c>
      <c r="R35" s="566">
        <v>0.54751741200000004</v>
      </c>
      <c r="S35" s="566">
        <v>0.53470625199999999</v>
      </c>
      <c r="T35" s="566">
        <v>0.63538251899999998</v>
      </c>
      <c r="U35" s="566">
        <v>0.45202173600000001</v>
      </c>
      <c r="V35" s="566">
        <v>0.450892719</v>
      </c>
      <c r="W35" s="566">
        <v>0.566624499</v>
      </c>
      <c r="X35" s="566">
        <v>0.551901325</v>
      </c>
      <c r="Y35" s="566">
        <v>0.59530490599999997</v>
      </c>
      <c r="Z35" s="566">
        <v>0.695245958</v>
      </c>
      <c r="AA35" s="566">
        <v>0.52152241899999996</v>
      </c>
      <c r="AB35" s="566">
        <v>0.630065439</v>
      </c>
      <c r="AC35" s="566">
        <v>0.71854970399999996</v>
      </c>
      <c r="AD35" s="566">
        <v>0.67883593200000003</v>
      </c>
      <c r="AE35" s="566">
        <v>0.54393480299999997</v>
      </c>
      <c r="AF35" s="566">
        <v>0.58882283999999996</v>
      </c>
      <c r="AG35" s="566">
        <v>0.57297131000000001</v>
      </c>
      <c r="AH35" s="566">
        <v>0.48905159199999998</v>
      </c>
      <c r="AI35" s="566">
        <v>0.45530801999999998</v>
      </c>
      <c r="AJ35" s="566">
        <v>0.64289540300000003</v>
      </c>
      <c r="AK35" s="566">
        <v>0.68673810000000002</v>
      </c>
      <c r="AL35" s="566">
        <v>0.706240019</v>
      </c>
      <c r="AM35" s="566">
        <v>0.54503705400000002</v>
      </c>
      <c r="AN35" s="566">
        <v>0.75862702999999998</v>
      </c>
      <c r="AO35" s="566">
        <v>0.80893289099999999</v>
      </c>
      <c r="AP35" s="566">
        <v>0.73229454000000005</v>
      </c>
      <c r="AQ35" s="566">
        <v>0.69732762500000001</v>
      </c>
      <c r="AR35" s="566">
        <v>0.59102153800000001</v>
      </c>
      <c r="AS35" s="566">
        <v>0.61155810799999999</v>
      </c>
      <c r="AT35" s="566">
        <v>0.65484039599999999</v>
      </c>
      <c r="AU35" s="566">
        <v>0.53472762799999995</v>
      </c>
      <c r="AV35" s="566">
        <v>0.673766474</v>
      </c>
      <c r="AW35" s="566">
        <v>0.77964800000000001</v>
      </c>
      <c r="AX35" s="566">
        <v>0.96077389999999996</v>
      </c>
      <c r="AY35" s="567">
        <v>0.750695</v>
      </c>
      <c r="AZ35" s="567">
        <v>0.9256915</v>
      </c>
      <c r="BA35" s="567">
        <v>1.068873</v>
      </c>
      <c r="BB35" s="567">
        <v>0.88838819999999996</v>
      </c>
      <c r="BC35" s="567">
        <v>0.81746180000000002</v>
      </c>
      <c r="BD35" s="567">
        <v>0.766544</v>
      </c>
      <c r="BE35" s="567">
        <v>0.81385689999999999</v>
      </c>
      <c r="BF35" s="567">
        <v>0.79889180000000004</v>
      </c>
      <c r="BG35" s="567">
        <v>0.64553640000000001</v>
      </c>
      <c r="BH35" s="567">
        <v>0.87517529999999999</v>
      </c>
      <c r="BI35" s="567">
        <v>0.90246839999999995</v>
      </c>
      <c r="BJ35" s="567">
        <v>1.030721</v>
      </c>
      <c r="BK35" s="567">
        <v>0.85345519999999997</v>
      </c>
      <c r="BL35" s="567">
        <v>1.0298350000000001</v>
      </c>
      <c r="BM35" s="567">
        <v>1.2521329999999999</v>
      </c>
      <c r="BN35" s="567">
        <v>0.96830479999999997</v>
      </c>
      <c r="BO35" s="567">
        <v>1.040618</v>
      </c>
      <c r="BP35" s="567">
        <v>0.99751670000000003</v>
      </c>
      <c r="BQ35" s="567">
        <v>1.068605</v>
      </c>
      <c r="BR35" s="567">
        <v>0.91220520000000005</v>
      </c>
      <c r="BS35" s="567">
        <v>0.8257217</v>
      </c>
      <c r="BT35" s="567">
        <v>1.016481</v>
      </c>
      <c r="BU35" s="567">
        <v>1.113235</v>
      </c>
      <c r="BV35" s="567">
        <v>1.230898</v>
      </c>
    </row>
    <row r="36" spans="1:74" ht="11.15" customHeight="1" x14ac:dyDescent="0.25">
      <c r="A36" s="415" t="s">
        <v>1121</v>
      </c>
      <c r="B36" s="416" t="s">
        <v>1206</v>
      </c>
      <c r="C36" s="566">
        <v>7.9098932999999996E-2</v>
      </c>
      <c r="D36" s="566">
        <v>6.9025095999999994E-2</v>
      </c>
      <c r="E36" s="566">
        <v>7.2007570000000007E-2</v>
      </c>
      <c r="F36" s="566">
        <v>5.6986938000000001E-2</v>
      </c>
      <c r="G36" s="566">
        <v>7.3385586000000003E-2</v>
      </c>
      <c r="H36" s="566">
        <v>4.0627436000000003E-2</v>
      </c>
      <c r="I36" s="566">
        <v>5.7498475E-2</v>
      </c>
      <c r="J36" s="566">
        <v>4.7226678000000001E-2</v>
      </c>
      <c r="K36" s="566">
        <v>5.2539475000000002E-2</v>
      </c>
      <c r="L36" s="566">
        <v>5.4941416999999999E-2</v>
      </c>
      <c r="M36" s="566">
        <v>5.2636744999999999E-2</v>
      </c>
      <c r="N36" s="566">
        <v>9.4480037000000003E-2</v>
      </c>
      <c r="O36" s="566">
        <v>0.16743904800000001</v>
      </c>
      <c r="P36" s="566">
        <v>0.16364062099999999</v>
      </c>
      <c r="Q36" s="566">
        <v>5.06145E-2</v>
      </c>
      <c r="R36" s="566">
        <v>6.4282599999999995E-2</v>
      </c>
      <c r="S36" s="566">
        <v>3.0509905E-2</v>
      </c>
      <c r="T36" s="566">
        <v>6.2714131000000006E-2</v>
      </c>
      <c r="U36" s="566">
        <v>6.0224921000000001E-2</v>
      </c>
      <c r="V36" s="566">
        <v>0.210045812</v>
      </c>
      <c r="W36" s="566">
        <v>0.13731048900000001</v>
      </c>
      <c r="X36" s="566">
        <v>2.7464367E-2</v>
      </c>
      <c r="Y36" s="566">
        <v>2.8636255999999999E-2</v>
      </c>
      <c r="Z36" s="566">
        <v>3.9257950999999999E-2</v>
      </c>
      <c r="AA36" s="566">
        <v>0.98390797600000002</v>
      </c>
      <c r="AB36" s="566">
        <v>9.6752643999999999E-2</v>
      </c>
      <c r="AC36" s="566">
        <v>1.9171304E-2</v>
      </c>
      <c r="AD36" s="566">
        <v>-1.7272501999999999E-2</v>
      </c>
      <c r="AE36" s="566">
        <v>-3.3430320000000001E-3</v>
      </c>
      <c r="AF36" s="566">
        <v>-1.8703447000000002E-2</v>
      </c>
      <c r="AG36" s="566">
        <v>2.4078605999999999E-2</v>
      </c>
      <c r="AH36" s="566">
        <v>1.8118476000000001E-2</v>
      </c>
      <c r="AI36" s="566">
        <v>-4.5139070000000002E-3</v>
      </c>
      <c r="AJ36" s="566">
        <v>-1.0522067E-2</v>
      </c>
      <c r="AK36" s="566">
        <v>-5.31549E-3</v>
      </c>
      <c r="AL36" s="566">
        <v>0.50694203900000001</v>
      </c>
      <c r="AM36" s="566">
        <v>1.3623596999999999E-2</v>
      </c>
      <c r="AN36" s="566">
        <v>0.16268454800000001</v>
      </c>
      <c r="AO36" s="566">
        <v>1.4404448E-2</v>
      </c>
      <c r="AP36" s="566">
        <v>7.1602580000000001E-3</v>
      </c>
      <c r="AQ36" s="566">
        <v>2.2065040000000002E-3</v>
      </c>
      <c r="AR36" s="566">
        <v>-1.2644692000000001E-2</v>
      </c>
      <c r="AS36" s="566">
        <v>1.5986116000000002E-2</v>
      </c>
      <c r="AT36" s="566">
        <v>-1.03623E-3</v>
      </c>
      <c r="AU36" s="566">
        <v>5.4553709999999997E-3</v>
      </c>
      <c r="AV36" s="566">
        <v>1.8933940000000001E-3</v>
      </c>
      <c r="AW36" s="566">
        <v>-2.18614E-3</v>
      </c>
      <c r="AX36" s="566">
        <v>0.18416579999999999</v>
      </c>
      <c r="AY36" s="567">
        <v>0.39252490000000001</v>
      </c>
      <c r="AZ36" s="567">
        <v>0.15546779999999999</v>
      </c>
      <c r="BA36" s="567">
        <v>1.0514799999999999E-2</v>
      </c>
      <c r="BB36" s="567">
        <v>1.0585000000000001E-2</v>
      </c>
      <c r="BC36" s="567">
        <v>6.39334E-3</v>
      </c>
      <c r="BD36" s="567">
        <v>2.5191200000000001E-3</v>
      </c>
      <c r="BE36" s="567">
        <v>1.3388000000000001E-2</v>
      </c>
      <c r="BF36" s="567">
        <v>8.9950699999999995E-2</v>
      </c>
      <c r="BG36" s="567">
        <v>4.5491299999999998E-2</v>
      </c>
      <c r="BH36" s="567">
        <v>-1.39796E-2</v>
      </c>
      <c r="BI36" s="567">
        <v>-4.7974599999999999E-3</v>
      </c>
      <c r="BJ36" s="567">
        <v>0.22364909999999999</v>
      </c>
      <c r="BK36" s="567">
        <v>0.46541470000000001</v>
      </c>
      <c r="BL36" s="567">
        <v>0.1443931</v>
      </c>
      <c r="BM36" s="567">
        <v>3.5504E-3</v>
      </c>
      <c r="BN36" s="567">
        <v>5.65008E-3</v>
      </c>
      <c r="BO36" s="567">
        <v>1.6374200000000001E-3</v>
      </c>
      <c r="BP36" s="567">
        <v>-3.0743400000000001E-3</v>
      </c>
      <c r="BQ36" s="567">
        <v>1.2775099999999999E-2</v>
      </c>
      <c r="BR36" s="567">
        <v>5.1667299999999999E-2</v>
      </c>
      <c r="BS36" s="567">
        <v>1.6696300000000001E-2</v>
      </c>
      <c r="BT36" s="567">
        <v>-6.2098700000000001E-3</v>
      </c>
      <c r="BU36" s="567">
        <v>-6.7151099999999998E-3</v>
      </c>
      <c r="BV36" s="567">
        <v>0.3028363</v>
      </c>
    </row>
    <row r="37" spans="1:74" ht="11.15" customHeight="1" x14ac:dyDescent="0.25">
      <c r="A37" s="415" t="s">
        <v>1122</v>
      </c>
      <c r="B37" s="418" t="s">
        <v>1114</v>
      </c>
      <c r="C37" s="566">
        <v>11.527500257</v>
      </c>
      <c r="D37" s="566">
        <v>10.548092915</v>
      </c>
      <c r="E37" s="566">
        <v>10.374995527999999</v>
      </c>
      <c r="F37" s="566">
        <v>9.2161773799999995</v>
      </c>
      <c r="G37" s="566">
        <v>9.3559833369999996</v>
      </c>
      <c r="H37" s="566">
        <v>11.423636682</v>
      </c>
      <c r="I37" s="566">
        <v>14.260782813000001</v>
      </c>
      <c r="J37" s="566">
        <v>13.195171686</v>
      </c>
      <c r="K37" s="566">
        <v>11.047939009</v>
      </c>
      <c r="L37" s="566">
        <v>10.283847685</v>
      </c>
      <c r="M37" s="566">
        <v>10.591518216000001</v>
      </c>
      <c r="N37" s="566">
        <v>11.045774256</v>
      </c>
      <c r="O37" s="566">
        <v>11.301651915000001</v>
      </c>
      <c r="P37" s="566">
        <v>9.886395448</v>
      </c>
      <c r="Q37" s="566">
        <v>10.400522186</v>
      </c>
      <c r="R37" s="566">
        <v>9.1767859789999999</v>
      </c>
      <c r="S37" s="566">
        <v>9.7351104310000007</v>
      </c>
      <c r="T37" s="566">
        <v>11.675998831999999</v>
      </c>
      <c r="U37" s="566">
        <v>12.240731801000001</v>
      </c>
      <c r="V37" s="566">
        <v>12.981750819</v>
      </c>
      <c r="W37" s="566">
        <v>10.415390479999999</v>
      </c>
      <c r="X37" s="566">
        <v>10.090166479000001</v>
      </c>
      <c r="Y37" s="566">
        <v>10.343316003</v>
      </c>
      <c r="Z37" s="566">
        <v>10.802977083</v>
      </c>
      <c r="AA37" s="566">
        <v>11.471596527999999</v>
      </c>
      <c r="AB37" s="566">
        <v>9.7971022740000002</v>
      </c>
      <c r="AC37" s="566">
        <v>9.4900946410000007</v>
      </c>
      <c r="AD37" s="566">
        <v>9.6430764090000007</v>
      </c>
      <c r="AE37" s="566">
        <v>10.703377851999999</v>
      </c>
      <c r="AF37" s="566">
        <v>10.927987337999999</v>
      </c>
      <c r="AG37" s="566">
        <v>13.360115044</v>
      </c>
      <c r="AH37" s="566">
        <v>12.992623326</v>
      </c>
      <c r="AI37" s="566">
        <v>9.5407692470000001</v>
      </c>
      <c r="AJ37" s="566">
        <v>9.5246497380000008</v>
      </c>
      <c r="AK37" s="566">
        <v>9.9995475989999996</v>
      </c>
      <c r="AL37" s="566">
        <v>10.880164683</v>
      </c>
      <c r="AM37" s="566">
        <v>10.414433773000001</v>
      </c>
      <c r="AN37" s="566">
        <v>9.7544117690000007</v>
      </c>
      <c r="AO37" s="566">
        <v>9.5591658129999999</v>
      </c>
      <c r="AP37" s="566">
        <v>8.6533178129999992</v>
      </c>
      <c r="AQ37" s="566">
        <v>9.8649035820000002</v>
      </c>
      <c r="AR37" s="566">
        <v>10.901962212000001</v>
      </c>
      <c r="AS37" s="566">
        <v>13.866648765000001</v>
      </c>
      <c r="AT37" s="566">
        <v>12.112457212000001</v>
      </c>
      <c r="AU37" s="566">
        <v>10.738681711</v>
      </c>
      <c r="AV37" s="566">
        <v>10.199178847000001</v>
      </c>
      <c r="AW37" s="566">
        <v>10.62763</v>
      </c>
      <c r="AX37" s="566">
        <v>10.831020000000001</v>
      </c>
      <c r="AY37" s="567">
        <v>11.0177</v>
      </c>
      <c r="AZ37" s="567">
        <v>10.043229999999999</v>
      </c>
      <c r="BA37" s="567">
        <v>9.9703119999999998</v>
      </c>
      <c r="BB37" s="567">
        <v>9.1963939999999997</v>
      </c>
      <c r="BC37" s="567">
        <v>10.040509999999999</v>
      </c>
      <c r="BD37" s="567">
        <v>11.159000000000001</v>
      </c>
      <c r="BE37" s="567">
        <v>13.660729999999999</v>
      </c>
      <c r="BF37" s="567">
        <v>13.024419999999999</v>
      </c>
      <c r="BG37" s="567">
        <v>10.69056</v>
      </c>
      <c r="BH37" s="567">
        <v>9.9050790000000006</v>
      </c>
      <c r="BI37" s="567">
        <v>10.14772</v>
      </c>
      <c r="BJ37" s="567">
        <v>11.076980000000001</v>
      </c>
      <c r="BK37" s="567">
        <v>10.900690000000001</v>
      </c>
      <c r="BL37" s="567">
        <v>9.7222829999999991</v>
      </c>
      <c r="BM37" s="567">
        <v>10.193720000000001</v>
      </c>
      <c r="BN37" s="567">
        <v>9.2372720000000008</v>
      </c>
      <c r="BO37" s="567">
        <v>10.18069</v>
      </c>
      <c r="BP37" s="567">
        <v>11.288119999999999</v>
      </c>
      <c r="BQ37" s="567">
        <v>13.807539999999999</v>
      </c>
      <c r="BR37" s="567">
        <v>13.186820000000001</v>
      </c>
      <c r="BS37" s="567">
        <v>10.849130000000001</v>
      </c>
      <c r="BT37" s="567">
        <v>10.227209999999999</v>
      </c>
      <c r="BU37" s="567">
        <v>10.18582</v>
      </c>
      <c r="BV37" s="567">
        <v>11.137409999999999</v>
      </c>
    </row>
    <row r="38" spans="1:74" ht="11.15" customHeight="1" x14ac:dyDescent="0.25">
      <c r="A38" s="415" t="s">
        <v>1123</v>
      </c>
      <c r="B38" s="416" t="s">
        <v>1207</v>
      </c>
      <c r="C38" s="566">
        <v>13.123086000000001</v>
      </c>
      <c r="D38" s="566">
        <v>12.089384000000001</v>
      </c>
      <c r="E38" s="566">
        <v>11.631062</v>
      </c>
      <c r="F38" s="566">
        <v>10.320007</v>
      </c>
      <c r="G38" s="566">
        <v>10.692757</v>
      </c>
      <c r="H38" s="566">
        <v>12.925613</v>
      </c>
      <c r="I38" s="566">
        <v>16.439550000000001</v>
      </c>
      <c r="J38" s="566">
        <v>15.156836999999999</v>
      </c>
      <c r="K38" s="566">
        <v>12.229409</v>
      </c>
      <c r="L38" s="566">
        <v>11.363655</v>
      </c>
      <c r="M38" s="566">
        <v>11.296244</v>
      </c>
      <c r="N38" s="566">
        <v>12.930681</v>
      </c>
      <c r="O38" s="566">
        <v>13.223711</v>
      </c>
      <c r="P38" s="566">
        <v>12.147183999999999</v>
      </c>
      <c r="Q38" s="566">
        <v>11.930161</v>
      </c>
      <c r="R38" s="566">
        <v>10.610669</v>
      </c>
      <c r="S38" s="566">
        <v>11.314845</v>
      </c>
      <c r="T38" s="566">
        <v>13.754079000000001</v>
      </c>
      <c r="U38" s="566">
        <v>14.962937999999999</v>
      </c>
      <c r="V38" s="566">
        <v>15.637915</v>
      </c>
      <c r="W38" s="566">
        <v>12.591926000000001</v>
      </c>
      <c r="X38" s="566">
        <v>11.554100999999999</v>
      </c>
      <c r="Y38" s="566">
        <v>11.605649</v>
      </c>
      <c r="Z38" s="566">
        <v>12.645562999999999</v>
      </c>
      <c r="AA38" s="566">
        <v>13.97039</v>
      </c>
      <c r="AB38" s="566">
        <v>12.007031</v>
      </c>
      <c r="AC38" s="566">
        <v>12.095578</v>
      </c>
      <c r="AD38" s="566">
        <v>10.768924</v>
      </c>
      <c r="AE38" s="566">
        <v>11.527875999999999</v>
      </c>
      <c r="AF38" s="566">
        <v>12.668126000000001</v>
      </c>
      <c r="AG38" s="566">
        <v>15.765587999999999</v>
      </c>
      <c r="AH38" s="566">
        <v>15.923831</v>
      </c>
      <c r="AI38" s="566">
        <v>12.340597000000001</v>
      </c>
      <c r="AJ38" s="566">
        <v>11.119373</v>
      </c>
      <c r="AK38" s="566">
        <v>11.447889999999999</v>
      </c>
      <c r="AL38" s="566">
        <v>13.046155000000001</v>
      </c>
      <c r="AM38" s="566">
        <v>12.699878999999999</v>
      </c>
      <c r="AN38" s="566">
        <v>11.432169999999999</v>
      </c>
      <c r="AO38" s="566">
        <v>11.992837</v>
      </c>
      <c r="AP38" s="566">
        <v>10.478895</v>
      </c>
      <c r="AQ38" s="566">
        <v>10.838215</v>
      </c>
      <c r="AR38" s="566">
        <v>12.015824</v>
      </c>
      <c r="AS38" s="566">
        <v>15.608202</v>
      </c>
      <c r="AT38" s="566">
        <v>13.953676</v>
      </c>
      <c r="AU38" s="566">
        <v>12.560556</v>
      </c>
      <c r="AV38" s="566">
        <v>11.365569000000001</v>
      </c>
      <c r="AW38" s="566">
        <v>11.598578</v>
      </c>
      <c r="AX38" s="566">
        <v>12.521879999999999</v>
      </c>
      <c r="AY38" s="567">
        <v>13.25958</v>
      </c>
      <c r="AZ38" s="567">
        <v>12.14615</v>
      </c>
      <c r="BA38" s="567">
        <v>12.38979</v>
      </c>
      <c r="BB38" s="567">
        <v>10.95969</v>
      </c>
      <c r="BC38" s="567">
        <v>11.845079999999999</v>
      </c>
      <c r="BD38" s="567">
        <v>13.53801</v>
      </c>
      <c r="BE38" s="567">
        <v>16.63138</v>
      </c>
      <c r="BF38" s="567">
        <v>15.96195</v>
      </c>
      <c r="BG38" s="567">
        <v>12.98169</v>
      </c>
      <c r="BH38" s="567">
        <v>11.712540000000001</v>
      </c>
      <c r="BI38" s="567">
        <v>11.80968</v>
      </c>
      <c r="BJ38" s="567">
        <v>13.394170000000001</v>
      </c>
      <c r="BK38" s="567">
        <v>13.48099</v>
      </c>
      <c r="BL38" s="567">
        <v>11.95973</v>
      </c>
      <c r="BM38" s="567">
        <v>12.62152</v>
      </c>
      <c r="BN38" s="567">
        <v>11.174720000000001</v>
      </c>
      <c r="BO38" s="567">
        <v>12.034520000000001</v>
      </c>
      <c r="BP38" s="567">
        <v>13.726850000000001</v>
      </c>
      <c r="BQ38" s="567">
        <v>16.832329999999999</v>
      </c>
      <c r="BR38" s="567">
        <v>16.140039999999999</v>
      </c>
      <c r="BS38" s="567">
        <v>13.10882</v>
      </c>
      <c r="BT38" s="567">
        <v>11.8142</v>
      </c>
      <c r="BU38" s="567">
        <v>11.90077</v>
      </c>
      <c r="BV38" s="567">
        <v>13.477259999999999</v>
      </c>
    </row>
    <row r="39" spans="1:74" ht="11.15" customHeight="1" x14ac:dyDescent="0.25">
      <c r="A39" s="409"/>
      <c r="B39" s="102" t="s">
        <v>1209</v>
      </c>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67"/>
      <c r="AZ39" s="267"/>
      <c r="BA39" s="267"/>
      <c r="BB39" s="267"/>
      <c r="BC39" s="267"/>
      <c r="BD39" s="267"/>
      <c r="BE39" s="267"/>
      <c r="BF39" s="267"/>
      <c r="BG39" s="267"/>
      <c r="BH39" s="267"/>
      <c r="BI39" s="267"/>
      <c r="BJ39" s="267"/>
      <c r="BK39" s="267"/>
      <c r="BL39" s="267"/>
      <c r="BM39" s="267"/>
      <c r="BN39" s="267"/>
      <c r="BO39" s="267"/>
      <c r="BP39" s="267"/>
      <c r="BQ39" s="267"/>
      <c r="BR39" s="267"/>
      <c r="BS39" s="267"/>
      <c r="BT39" s="267"/>
      <c r="BU39" s="267"/>
      <c r="BV39" s="267"/>
    </row>
    <row r="40" spans="1:74" ht="11.15" customHeight="1" x14ac:dyDescent="0.25">
      <c r="A40" s="415" t="s">
        <v>1124</v>
      </c>
      <c r="B40" s="416" t="s">
        <v>1336</v>
      </c>
      <c r="C40" s="566">
        <v>28.417717084</v>
      </c>
      <c r="D40" s="566">
        <v>26.290444872999998</v>
      </c>
      <c r="E40" s="566">
        <v>26.253165926000001</v>
      </c>
      <c r="F40" s="566">
        <v>21.906882093</v>
      </c>
      <c r="G40" s="566">
        <v>21.627072521999999</v>
      </c>
      <c r="H40" s="566">
        <v>27.596354945000002</v>
      </c>
      <c r="I40" s="566">
        <v>36.508154845999996</v>
      </c>
      <c r="J40" s="566">
        <v>33.433145633000002</v>
      </c>
      <c r="K40" s="566">
        <v>26.670318397999999</v>
      </c>
      <c r="L40" s="566">
        <v>24.014930407000001</v>
      </c>
      <c r="M40" s="566">
        <v>20.285044801000002</v>
      </c>
      <c r="N40" s="566">
        <v>25.765267504000001</v>
      </c>
      <c r="O40" s="566">
        <v>25.875181625</v>
      </c>
      <c r="P40" s="566">
        <v>22.602738249000002</v>
      </c>
      <c r="Q40" s="566">
        <v>23.806918026999998</v>
      </c>
      <c r="R40" s="566">
        <v>21.628948263000002</v>
      </c>
      <c r="S40" s="566">
        <v>22.309867403999998</v>
      </c>
      <c r="T40" s="566">
        <v>27.49856746</v>
      </c>
      <c r="U40" s="566">
        <v>31.469946647</v>
      </c>
      <c r="V40" s="566">
        <v>32.899928668000001</v>
      </c>
      <c r="W40" s="566">
        <v>25.593735605999999</v>
      </c>
      <c r="X40" s="566">
        <v>26.142855049000001</v>
      </c>
      <c r="Y40" s="566">
        <v>25.655771902000001</v>
      </c>
      <c r="Z40" s="566">
        <v>27.094792935000001</v>
      </c>
      <c r="AA40" s="566">
        <v>26.852465638000002</v>
      </c>
      <c r="AB40" s="566">
        <v>23.787591860999999</v>
      </c>
      <c r="AC40" s="566">
        <v>25.407644981000001</v>
      </c>
      <c r="AD40" s="566">
        <v>20.083242568999999</v>
      </c>
      <c r="AE40" s="566">
        <v>23.354358458</v>
      </c>
      <c r="AF40" s="566">
        <v>29.648434672</v>
      </c>
      <c r="AG40" s="566">
        <v>36.272475524999997</v>
      </c>
      <c r="AH40" s="566">
        <v>35.880873938000001</v>
      </c>
      <c r="AI40" s="566">
        <v>30.178582931000001</v>
      </c>
      <c r="AJ40" s="566">
        <v>26.526557800999999</v>
      </c>
      <c r="AK40" s="566">
        <v>25.191196273999999</v>
      </c>
      <c r="AL40" s="566">
        <v>27.628266554</v>
      </c>
      <c r="AM40" s="566">
        <v>30.122692610000001</v>
      </c>
      <c r="AN40" s="566">
        <v>26.720505660000001</v>
      </c>
      <c r="AO40" s="566">
        <v>28.301098312000001</v>
      </c>
      <c r="AP40" s="566">
        <v>23.145670201000001</v>
      </c>
      <c r="AQ40" s="566">
        <v>26.095037300000001</v>
      </c>
      <c r="AR40" s="566">
        <v>32.330528866000002</v>
      </c>
      <c r="AS40" s="566">
        <v>41.227866022999997</v>
      </c>
      <c r="AT40" s="566">
        <v>38.411858213000002</v>
      </c>
      <c r="AU40" s="566">
        <v>32.601635109999997</v>
      </c>
      <c r="AV40" s="566">
        <v>26.329189874000001</v>
      </c>
      <c r="AW40" s="566">
        <v>26.287225248999999</v>
      </c>
      <c r="AX40" s="566">
        <v>28.913909681</v>
      </c>
      <c r="AY40" s="567">
        <v>32.927239999999998</v>
      </c>
      <c r="AZ40" s="567">
        <v>27.30829</v>
      </c>
      <c r="BA40" s="567">
        <v>26.13428</v>
      </c>
      <c r="BB40" s="567">
        <v>23.049520000000001</v>
      </c>
      <c r="BC40" s="567">
        <v>24.18881</v>
      </c>
      <c r="BD40" s="567">
        <v>31.564299999999999</v>
      </c>
      <c r="BE40" s="567">
        <v>42.581659999999999</v>
      </c>
      <c r="BF40" s="567">
        <v>41.22278</v>
      </c>
      <c r="BG40" s="567">
        <v>31.427479999999999</v>
      </c>
      <c r="BH40" s="567">
        <v>26.318829999999998</v>
      </c>
      <c r="BI40" s="567">
        <v>23.925160000000002</v>
      </c>
      <c r="BJ40" s="567">
        <v>30.48019</v>
      </c>
      <c r="BK40" s="567">
        <v>28.728590000000001</v>
      </c>
      <c r="BL40" s="567">
        <v>23.87857</v>
      </c>
      <c r="BM40" s="567">
        <v>30.897839999999999</v>
      </c>
      <c r="BN40" s="567">
        <v>22.024550000000001</v>
      </c>
      <c r="BO40" s="567">
        <v>27.660689999999999</v>
      </c>
      <c r="BP40" s="567">
        <v>32.44041</v>
      </c>
      <c r="BQ40" s="567">
        <v>40.768430000000002</v>
      </c>
      <c r="BR40" s="567">
        <v>39.23377</v>
      </c>
      <c r="BS40" s="567">
        <v>31.784469999999999</v>
      </c>
      <c r="BT40" s="567">
        <v>30.158580000000001</v>
      </c>
      <c r="BU40" s="567">
        <v>26.776990000000001</v>
      </c>
      <c r="BV40" s="567">
        <v>31.929839999999999</v>
      </c>
    </row>
    <row r="41" spans="1:74" ht="11.15" customHeight="1" x14ac:dyDescent="0.25">
      <c r="A41" s="415" t="s">
        <v>1125</v>
      </c>
      <c r="B41" s="418" t="s">
        <v>78</v>
      </c>
      <c r="C41" s="566">
        <v>12.442781044</v>
      </c>
      <c r="D41" s="566">
        <v>11.977560064</v>
      </c>
      <c r="E41" s="566">
        <v>9.3370079760000007</v>
      </c>
      <c r="F41" s="566">
        <v>7.313116076</v>
      </c>
      <c r="G41" s="566">
        <v>9.0785404520000004</v>
      </c>
      <c r="H41" s="566">
        <v>13.251508526</v>
      </c>
      <c r="I41" s="566">
        <v>18.817444277</v>
      </c>
      <c r="J41" s="566">
        <v>16.887344279000001</v>
      </c>
      <c r="K41" s="566">
        <v>10.882438966</v>
      </c>
      <c r="L41" s="566">
        <v>9.6242066919999996</v>
      </c>
      <c r="M41" s="566">
        <v>12.151286494000001</v>
      </c>
      <c r="N41" s="566">
        <v>16.18249101</v>
      </c>
      <c r="O41" s="566">
        <v>16.743927436</v>
      </c>
      <c r="P41" s="566">
        <v>20.409738678</v>
      </c>
      <c r="Q41" s="566">
        <v>12.683046763</v>
      </c>
      <c r="R41" s="566">
        <v>10.476472797</v>
      </c>
      <c r="S41" s="566">
        <v>11.436374662</v>
      </c>
      <c r="T41" s="566">
        <v>17.853197160000001</v>
      </c>
      <c r="U41" s="566">
        <v>21.226040175000001</v>
      </c>
      <c r="V41" s="566">
        <v>20.758307085999999</v>
      </c>
      <c r="W41" s="566">
        <v>13.330375504999999</v>
      </c>
      <c r="X41" s="566">
        <v>9.0429991449999996</v>
      </c>
      <c r="Y41" s="566">
        <v>9.2259576590000005</v>
      </c>
      <c r="Z41" s="566">
        <v>11.498792262</v>
      </c>
      <c r="AA41" s="566">
        <v>21.488793485999999</v>
      </c>
      <c r="AB41" s="566">
        <v>15.666828722</v>
      </c>
      <c r="AC41" s="566">
        <v>11.769496050000001</v>
      </c>
      <c r="AD41" s="566">
        <v>11.287875865</v>
      </c>
      <c r="AE41" s="566">
        <v>11.352450564</v>
      </c>
      <c r="AF41" s="566">
        <v>13.02842676</v>
      </c>
      <c r="AG41" s="566">
        <v>15.720831725</v>
      </c>
      <c r="AH41" s="566">
        <v>16.579918687999999</v>
      </c>
      <c r="AI41" s="566">
        <v>10.217734618</v>
      </c>
      <c r="AJ41" s="566">
        <v>7.263808901</v>
      </c>
      <c r="AK41" s="566">
        <v>9.2944511040000002</v>
      </c>
      <c r="AL41" s="566">
        <v>14.536779459</v>
      </c>
      <c r="AM41" s="566">
        <v>10.055663544</v>
      </c>
      <c r="AN41" s="566">
        <v>8.6183011409999999</v>
      </c>
      <c r="AO41" s="566">
        <v>9.6576299369999994</v>
      </c>
      <c r="AP41" s="566">
        <v>8.0444199530000002</v>
      </c>
      <c r="AQ41" s="566">
        <v>6.8575328009999996</v>
      </c>
      <c r="AR41" s="566">
        <v>7.980554658</v>
      </c>
      <c r="AS41" s="566">
        <v>13.596375551</v>
      </c>
      <c r="AT41" s="566">
        <v>13.306448395</v>
      </c>
      <c r="AU41" s="566">
        <v>9.3403395440000008</v>
      </c>
      <c r="AV41" s="566">
        <v>7.0284690019999996</v>
      </c>
      <c r="AW41" s="566">
        <v>8.1502730000000003</v>
      </c>
      <c r="AX41" s="566">
        <v>10.09845</v>
      </c>
      <c r="AY41" s="567">
        <v>11.5097</v>
      </c>
      <c r="AZ41" s="567">
        <v>11.54818</v>
      </c>
      <c r="BA41" s="567">
        <v>11.129</v>
      </c>
      <c r="BB41" s="567">
        <v>9.4179619999999993</v>
      </c>
      <c r="BC41" s="567">
        <v>8.4573280000000004</v>
      </c>
      <c r="BD41" s="567">
        <v>10.544320000000001</v>
      </c>
      <c r="BE41" s="567">
        <v>11.002509999999999</v>
      </c>
      <c r="BF41" s="567">
        <v>9.8579880000000006</v>
      </c>
      <c r="BG41" s="567">
        <v>6.8158260000000004</v>
      </c>
      <c r="BH41" s="567">
        <v>6.345847</v>
      </c>
      <c r="BI41" s="567">
        <v>9.0660039999999995</v>
      </c>
      <c r="BJ41" s="567">
        <v>11.12358</v>
      </c>
      <c r="BK41" s="567">
        <v>13.65985</v>
      </c>
      <c r="BL41" s="567">
        <v>12.4147</v>
      </c>
      <c r="BM41" s="567">
        <v>5.2632389999999996</v>
      </c>
      <c r="BN41" s="567">
        <v>7.6635669999999996</v>
      </c>
      <c r="BO41" s="567">
        <v>4.4611590000000003</v>
      </c>
      <c r="BP41" s="567">
        <v>8.4839409999999997</v>
      </c>
      <c r="BQ41" s="567">
        <v>11.757099999999999</v>
      </c>
      <c r="BR41" s="567">
        <v>11.16839</v>
      </c>
      <c r="BS41" s="567">
        <v>5.3247720000000003</v>
      </c>
      <c r="BT41" s="567">
        <v>2.7940070000000001</v>
      </c>
      <c r="BU41" s="567">
        <v>5.1475150000000003</v>
      </c>
      <c r="BV41" s="567">
        <v>9.1514150000000001</v>
      </c>
    </row>
    <row r="42" spans="1:74" ht="11.15" customHeight="1" x14ac:dyDescent="0.25">
      <c r="A42" s="415" t="s">
        <v>1126</v>
      </c>
      <c r="B42" s="418" t="s">
        <v>79</v>
      </c>
      <c r="C42" s="566">
        <v>24.934111000000001</v>
      </c>
      <c r="D42" s="566">
        <v>22.001196</v>
      </c>
      <c r="E42" s="566">
        <v>21.964994999999998</v>
      </c>
      <c r="F42" s="566">
        <v>20.822652000000001</v>
      </c>
      <c r="G42" s="566">
        <v>22.672436000000001</v>
      </c>
      <c r="H42" s="566">
        <v>23.568380999999999</v>
      </c>
      <c r="I42" s="566">
        <v>24.085398999999999</v>
      </c>
      <c r="J42" s="566">
        <v>24.138093000000001</v>
      </c>
      <c r="K42" s="566">
        <v>22.629688000000002</v>
      </c>
      <c r="L42" s="566">
        <v>21.771270000000001</v>
      </c>
      <c r="M42" s="566">
        <v>22.651841999999998</v>
      </c>
      <c r="N42" s="566">
        <v>24.509457000000001</v>
      </c>
      <c r="O42" s="566">
        <v>25.059024999999998</v>
      </c>
      <c r="P42" s="566">
        <v>22.059631</v>
      </c>
      <c r="Q42" s="566">
        <v>21.140552</v>
      </c>
      <c r="R42" s="566">
        <v>19.603925</v>
      </c>
      <c r="S42" s="566">
        <v>21.749980999999998</v>
      </c>
      <c r="T42" s="566">
        <v>23.295214999999999</v>
      </c>
      <c r="U42" s="566">
        <v>23.527076999999998</v>
      </c>
      <c r="V42" s="566">
        <v>24.210357999999999</v>
      </c>
      <c r="W42" s="566">
        <v>22.781082999999999</v>
      </c>
      <c r="X42" s="566">
        <v>21.486812</v>
      </c>
      <c r="Y42" s="566">
        <v>21.970548000000001</v>
      </c>
      <c r="Z42" s="566">
        <v>24.808299999999999</v>
      </c>
      <c r="AA42" s="566">
        <v>24.976103999999999</v>
      </c>
      <c r="AB42" s="566">
        <v>21.677513999999999</v>
      </c>
      <c r="AC42" s="566">
        <v>22.356406</v>
      </c>
      <c r="AD42" s="566">
        <v>19.338346000000001</v>
      </c>
      <c r="AE42" s="566">
        <v>22.62135</v>
      </c>
      <c r="AF42" s="566">
        <v>23.104254000000001</v>
      </c>
      <c r="AG42" s="566">
        <v>23.994440999999998</v>
      </c>
      <c r="AH42" s="566">
        <v>23.605253999999999</v>
      </c>
      <c r="AI42" s="566">
        <v>22.09065</v>
      </c>
      <c r="AJ42" s="566">
        <v>20.431763</v>
      </c>
      <c r="AK42" s="566">
        <v>22.007086000000001</v>
      </c>
      <c r="AL42" s="566">
        <v>24.383047000000001</v>
      </c>
      <c r="AM42" s="566">
        <v>24.382957999999999</v>
      </c>
      <c r="AN42" s="566">
        <v>21.35632</v>
      </c>
      <c r="AO42" s="566">
        <v>21.878081000000002</v>
      </c>
      <c r="AP42" s="566">
        <v>20.077632000000001</v>
      </c>
      <c r="AQ42" s="566">
        <v>22.207439000000001</v>
      </c>
      <c r="AR42" s="566">
        <v>23.373743000000001</v>
      </c>
      <c r="AS42" s="566">
        <v>24.054993</v>
      </c>
      <c r="AT42" s="566">
        <v>23.876401000000001</v>
      </c>
      <c r="AU42" s="566">
        <v>22.623988000000001</v>
      </c>
      <c r="AV42" s="566">
        <v>21.699584999999999</v>
      </c>
      <c r="AW42" s="566">
        <v>22.550319999999999</v>
      </c>
      <c r="AX42" s="566">
        <v>24.333670000000001</v>
      </c>
      <c r="AY42" s="567">
        <v>24.440550000000002</v>
      </c>
      <c r="AZ42" s="567">
        <v>22.112580000000001</v>
      </c>
      <c r="BA42" s="567">
        <v>22.450030000000002</v>
      </c>
      <c r="BB42" s="567">
        <v>18.04842</v>
      </c>
      <c r="BC42" s="567">
        <v>23.259740000000001</v>
      </c>
      <c r="BD42" s="567">
        <v>23.456250000000001</v>
      </c>
      <c r="BE42" s="567">
        <v>24.440550000000002</v>
      </c>
      <c r="BF42" s="567">
        <v>24.440550000000002</v>
      </c>
      <c r="BG42" s="567">
        <v>23.044060000000002</v>
      </c>
      <c r="BH42" s="567">
        <v>22.112310000000001</v>
      </c>
      <c r="BI42" s="567">
        <v>22.04336</v>
      </c>
      <c r="BJ42" s="567">
        <v>24.414680000000001</v>
      </c>
      <c r="BK42" s="567">
        <v>24.4434</v>
      </c>
      <c r="BL42" s="567">
        <v>21.270489999999999</v>
      </c>
      <c r="BM42" s="567">
        <v>21.856919999999999</v>
      </c>
      <c r="BN42" s="567">
        <v>19.975549999999998</v>
      </c>
      <c r="BO42" s="567">
        <v>22.74438</v>
      </c>
      <c r="BP42" s="567">
        <v>23.65483</v>
      </c>
      <c r="BQ42" s="567">
        <v>24.4434</v>
      </c>
      <c r="BR42" s="567">
        <v>24.4434</v>
      </c>
      <c r="BS42" s="567">
        <v>23.31006</v>
      </c>
      <c r="BT42" s="567">
        <v>20.539180000000002</v>
      </c>
      <c r="BU42" s="567">
        <v>22.55705</v>
      </c>
      <c r="BV42" s="567">
        <v>24.244399999999999</v>
      </c>
    </row>
    <row r="43" spans="1:74" ht="11.15" customHeight="1" x14ac:dyDescent="0.25">
      <c r="A43" s="415" t="s">
        <v>1127</v>
      </c>
      <c r="B43" s="418" t="s">
        <v>1110</v>
      </c>
      <c r="C43" s="566">
        <v>0.93949220899999997</v>
      </c>
      <c r="D43" s="566">
        <v>1.0188192709999999</v>
      </c>
      <c r="E43" s="566">
        <v>1.0669614650000001</v>
      </c>
      <c r="F43" s="566">
        <v>0.99442952399999995</v>
      </c>
      <c r="G43" s="566">
        <v>0.98901821899999998</v>
      </c>
      <c r="H43" s="566">
        <v>0.76655817500000001</v>
      </c>
      <c r="I43" s="566">
        <v>0.63732705099999998</v>
      </c>
      <c r="J43" s="566">
        <v>0.62380544900000001</v>
      </c>
      <c r="K43" s="566">
        <v>0.53583539599999996</v>
      </c>
      <c r="L43" s="566">
        <v>0.48072120099999999</v>
      </c>
      <c r="M43" s="566">
        <v>0.57964233899999995</v>
      </c>
      <c r="N43" s="566">
        <v>0.73478606099999999</v>
      </c>
      <c r="O43" s="566">
        <v>0.89231832799999999</v>
      </c>
      <c r="P43" s="566">
        <v>0.67636028699999995</v>
      </c>
      <c r="Q43" s="566">
        <v>1.1001856640000001</v>
      </c>
      <c r="R43" s="566">
        <v>0.85810703099999996</v>
      </c>
      <c r="S43" s="566">
        <v>0.86068651399999996</v>
      </c>
      <c r="T43" s="566">
        <v>0.67914281600000004</v>
      </c>
      <c r="U43" s="566">
        <v>0.80663605800000004</v>
      </c>
      <c r="V43" s="566">
        <v>0.74119907900000004</v>
      </c>
      <c r="W43" s="566">
        <v>0.80976743900000003</v>
      </c>
      <c r="X43" s="566">
        <v>0.77119779399999999</v>
      </c>
      <c r="Y43" s="566">
        <v>0.85735395400000003</v>
      </c>
      <c r="Z43" s="566">
        <v>0.71903915600000001</v>
      </c>
      <c r="AA43" s="566">
        <v>0.71987885100000004</v>
      </c>
      <c r="AB43" s="566">
        <v>0.783605408</v>
      </c>
      <c r="AC43" s="566">
        <v>1.0235541370000001</v>
      </c>
      <c r="AD43" s="566">
        <v>0.90004922499999995</v>
      </c>
      <c r="AE43" s="566">
        <v>0.77020402399999999</v>
      </c>
      <c r="AF43" s="566">
        <v>0.623845023</v>
      </c>
      <c r="AG43" s="566">
        <v>0.53240849599999995</v>
      </c>
      <c r="AH43" s="566">
        <v>0.53731924399999997</v>
      </c>
      <c r="AI43" s="566">
        <v>0.54505073599999998</v>
      </c>
      <c r="AJ43" s="566">
        <v>0.49058313599999998</v>
      </c>
      <c r="AK43" s="566">
        <v>0.59424775399999996</v>
      </c>
      <c r="AL43" s="566">
        <v>0.83769048599999996</v>
      </c>
      <c r="AM43" s="566">
        <v>1.0396885419999999</v>
      </c>
      <c r="AN43" s="566">
        <v>0.69596227899999996</v>
      </c>
      <c r="AO43" s="566">
        <v>0.88338382299999996</v>
      </c>
      <c r="AP43" s="566">
        <v>0.68096343599999998</v>
      </c>
      <c r="AQ43" s="566">
        <v>0.71430184299999999</v>
      </c>
      <c r="AR43" s="566">
        <v>0.37007406300000001</v>
      </c>
      <c r="AS43" s="566">
        <v>0.67323446600000003</v>
      </c>
      <c r="AT43" s="566">
        <v>0.70445491800000004</v>
      </c>
      <c r="AU43" s="566">
        <v>0.62140407900000005</v>
      </c>
      <c r="AV43" s="566">
        <v>1.0836810400000001</v>
      </c>
      <c r="AW43" s="566">
        <v>0.90475589999999995</v>
      </c>
      <c r="AX43" s="566">
        <v>0.97804489999999999</v>
      </c>
      <c r="AY43" s="567">
        <v>0.95348370000000005</v>
      </c>
      <c r="AZ43" s="567">
        <v>0.84028959999999997</v>
      </c>
      <c r="BA43" s="567">
        <v>1.012092</v>
      </c>
      <c r="BB43" s="567">
        <v>0.98155049999999999</v>
      </c>
      <c r="BC43" s="567">
        <v>0.93160569999999998</v>
      </c>
      <c r="BD43" s="567">
        <v>0.70759229999999995</v>
      </c>
      <c r="BE43" s="567">
        <v>0.61669260000000004</v>
      </c>
      <c r="BF43" s="567">
        <v>0.5494523</v>
      </c>
      <c r="BG43" s="567">
        <v>0.50571820000000001</v>
      </c>
      <c r="BH43" s="567">
        <v>0.61706709999999998</v>
      </c>
      <c r="BI43" s="567">
        <v>0.65204930000000005</v>
      </c>
      <c r="BJ43" s="567">
        <v>0.83426279999999997</v>
      </c>
      <c r="BK43" s="567">
        <v>0.87416830000000001</v>
      </c>
      <c r="BL43" s="567">
        <v>0.77215440000000002</v>
      </c>
      <c r="BM43" s="567">
        <v>0.98927080000000001</v>
      </c>
      <c r="BN43" s="567">
        <v>0.97041719999999998</v>
      </c>
      <c r="BO43" s="567">
        <v>0.9261973</v>
      </c>
      <c r="BP43" s="567">
        <v>0.70523769999999997</v>
      </c>
      <c r="BQ43" s="567">
        <v>0.61591810000000002</v>
      </c>
      <c r="BR43" s="567">
        <v>0.549597</v>
      </c>
      <c r="BS43" s="567">
        <v>0.50638539999999999</v>
      </c>
      <c r="BT43" s="567">
        <v>0.61837140000000002</v>
      </c>
      <c r="BU43" s="567">
        <v>0.65365499999999999</v>
      </c>
      <c r="BV43" s="567">
        <v>0.83412459999999999</v>
      </c>
    </row>
    <row r="44" spans="1:74" ht="11.15" customHeight="1" x14ac:dyDescent="0.25">
      <c r="A44" s="415" t="s">
        <v>1128</v>
      </c>
      <c r="B44" s="418" t="s">
        <v>1205</v>
      </c>
      <c r="C44" s="566">
        <v>3.3140700860000001</v>
      </c>
      <c r="D44" s="566">
        <v>3.3258166259999999</v>
      </c>
      <c r="E44" s="566">
        <v>3.6917432680000002</v>
      </c>
      <c r="F44" s="566">
        <v>3.695524174</v>
      </c>
      <c r="G44" s="566">
        <v>3.379923346</v>
      </c>
      <c r="H44" s="566">
        <v>2.750406602</v>
      </c>
      <c r="I44" s="566">
        <v>2.1634261920000002</v>
      </c>
      <c r="J44" s="566">
        <v>1.982678943</v>
      </c>
      <c r="K44" s="566">
        <v>2.5467741529999999</v>
      </c>
      <c r="L44" s="566">
        <v>3.2090289529999998</v>
      </c>
      <c r="M44" s="566">
        <v>4.0851077250000003</v>
      </c>
      <c r="N44" s="566">
        <v>3.6278745400000001</v>
      </c>
      <c r="O44" s="566">
        <v>3.3937382889999999</v>
      </c>
      <c r="P44" s="566">
        <v>3.3810089130000001</v>
      </c>
      <c r="Q44" s="566">
        <v>4.5561602470000002</v>
      </c>
      <c r="R44" s="566">
        <v>3.9970268839999998</v>
      </c>
      <c r="S44" s="566">
        <v>3.6462954060000001</v>
      </c>
      <c r="T44" s="566">
        <v>3.1942649620000001</v>
      </c>
      <c r="U44" s="566">
        <v>2.7272960080000002</v>
      </c>
      <c r="V44" s="566">
        <v>2.6166858899999998</v>
      </c>
      <c r="W44" s="566">
        <v>3.6062705820000001</v>
      </c>
      <c r="X44" s="566">
        <v>3.4035435879999998</v>
      </c>
      <c r="Y44" s="566">
        <v>4.1234283100000004</v>
      </c>
      <c r="Z44" s="566">
        <v>4.3103231160000002</v>
      </c>
      <c r="AA44" s="566">
        <v>4.1652590380000003</v>
      </c>
      <c r="AB44" s="566">
        <v>4.4071442830000001</v>
      </c>
      <c r="AC44" s="566">
        <v>4.8096681979999998</v>
      </c>
      <c r="AD44" s="566">
        <v>4.9707611529999998</v>
      </c>
      <c r="AE44" s="566">
        <v>4.4579280580000002</v>
      </c>
      <c r="AF44" s="566">
        <v>3.6788056120000001</v>
      </c>
      <c r="AG44" s="566">
        <v>3.223670136</v>
      </c>
      <c r="AH44" s="566">
        <v>2.9489053850000002</v>
      </c>
      <c r="AI44" s="566">
        <v>3.1290639329999999</v>
      </c>
      <c r="AJ44" s="566">
        <v>4.1863329399999998</v>
      </c>
      <c r="AK44" s="566">
        <v>4.5232844459999999</v>
      </c>
      <c r="AL44" s="566">
        <v>3.9353161920000002</v>
      </c>
      <c r="AM44" s="566">
        <v>3.7491281939999999</v>
      </c>
      <c r="AN44" s="566">
        <v>4.2736214380000002</v>
      </c>
      <c r="AO44" s="566">
        <v>4.8530995570000002</v>
      </c>
      <c r="AP44" s="566">
        <v>4.3775630449999996</v>
      </c>
      <c r="AQ44" s="566">
        <v>3.975427571</v>
      </c>
      <c r="AR44" s="566">
        <v>3.5160525470000001</v>
      </c>
      <c r="AS44" s="566">
        <v>3.1683327459999999</v>
      </c>
      <c r="AT44" s="566">
        <v>3.4389197930000002</v>
      </c>
      <c r="AU44" s="566">
        <v>3.035571107</v>
      </c>
      <c r="AV44" s="566">
        <v>4.0086335369999997</v>
      </c>
      <c r="AW44" s="566">
        <v>4.8046499999999996</v>
      </c>
      <c r="AX44" s="566">
        <v>4.2284360000000003</v>
      </c>
      <c r="AY44" s="567">
        <v>4.1506230000000004</v>
      </c>
      <c r="AZ44" s="567">
        <v>4.9973770000000002</v>
      </c>
      <c r="BA44" s="567">
        <v>5.7703110000000004</v>
      </c>
      <c r="BB44" s="567">
        <v>5.2454989999999997</v>
      </c>
      <c r="BC44" s="567">
        <v>5.0781530000000004</v>
      </c>
      <c r="BD44" s="567">
        <v>4.7020910000000002</v>
      </c>
      <c r="BE44" s="567">
        <v>4.2576660000000004</v>
      </c>
      <c r="BF44" s="567">
        <v>4.2676920000000003</v>
      </c>
      <c r="BG44" s="567">
        <v>3.8506390000000001</v>
      </c>
      <c r="BH44" s="567">
        <v>4.7620189999999996</v>
      </c>
      <c r="BI44" s="567">
        <v>5.5172299999999996</v>
      </c>
      <c r="BJ44" s="567">
        <v>4.835553</v>
      </c>
      <c r="BK44" s="567">
        <v>5.1264010000000004</v>
      </c>
      <c r="BL44" s="567">
        <v>5.5055740000000002</v>
      </c>
      <c r="BM44" s="567">
        <v>6.7704469999999999</v>
      </c>
      <c r="BN44" s="567">
        <v>5.9061130000000004</v>
      </c>
      <c r="BO44" s="567">
        <v>5.6876139999999999</v>
      </c>
      <c r="BP44" s="567">
        <v>5.245584</v>
      </c>
      <c r="BQ44" s="567">
        <v>4.838838</v>
      </c>
      <c r="BR44" s="567">
        <v>4.6641579999999996</v>
      </c>
      <c r="BS44" s="567">
        <v>4.3771389999999997</v>
      </c>
      <c r="BT44" s="567">
        <v>5.2045409999999999</v>
      </c>
      <c r="BU44" s="567">
        <v>6.0411140000000003</v>
      </c>
      <c r="BV44" s="567">
        <v>5.2285820000000003</v>
      </c>
    </row>
    <row r="45" spans="1:74" ht="11.15" customHeight="1" x14ac:dyDescent="0.25">
      <c r="A45" s="415" t="s">
        <v>1129</v>
      </c>
      <c r="B45" s="416" t="s">
        <v>1206</v>
      </c>
      <c r="C45" s="566">
        <v>0.212039225</v>
      </c>
      <c r="D45" s="566">
        <v>0.223980293</v>
      </c>
      <c r="E45" s="566">
        <v>0.25260438499999999</v>
      </c>
      <c r="F45" s="566">
        <v>0.24162708599999999</v>
      </c>
      <c r="G45" s="566">
        <v>0.19252097100000001</v>
      </c>
      <c r="H45" s="566">
        <v>0.17367027800000001</v>
      </c>
      <c r="I45" s="566">
        <v>0.143495185</v>
      </c>
      <c r="J45" s="566">
        <v>0.134289562</v>
      </c>
      <c r="K45" s="566">
        <v>0.157093493</v>
      </c>
      <c r="L45" s="566">
        <v>0.178143524</v>
      </c>
      <c r="M45" s="566">
        <v>0.248418263</v>
      </c>
      <c r="N45" s="566">
        <v>0.27803732799999997</v>
      </c>
      <c r="O45" s="566">
        <v>0.222588852</v>
      </c>
      <c r="P45" s="566">
        <v>0.29762717300000002</v>
      </c>
      <c r="Q45" s="566">
        <v>0.25830060300000002</v>
      </c>
      <c r="R45" s="566">
        <v>0.29772101000000001</v>
      </c>
      <c r="S45" s="566">
        <v>0.2253454</v>
      </c>
      <c r="T45" s="566">
        <v>0.177935437</v>
      </c>
      <c r="U45" s="566">
        <v>0.13315406499999999</v>
      </c>
      <c r="V45" s="566">
        <v>0.17818717000000001</v>
      </c>
      <c r="W45" s="566">
        <v>0.159858951</v>
      </c>
      <c r="X45" s="566">
        <v>0.200626743</v>
      </c>
      <c r="Y45" s="566">
        <v>0.28371126699999999</v>
      </c>
      <c r="Z45" s="566">
        <v>0.27476679599999998</v>
      </c>
      <c r="AA45" s="566">
        <v>0.31409239900000002</v>
      </c>
      <c r="AB45" s="566">
        <v>0.15658482900000001</v>
      </c>
      <c r="AC45" s="566">
        <v>0.128510493</v>
      </c>
      <c r="AD45" s="566">
        <v>0.14294485700000001</v>
      </c>
      <c r="AE45" s="566">
        <v>5.8647249999999998E-2</v>
      </c>
      <c r="AF45" s="566">
        <v>6.9232241999999999E-2</v>
      </c>
      <c r="AG45" s="566">
        <v>6.4181178000000005E-2</v>
      </c>
      <c r="AH45" s="566">
        <v>5.7464413999999998E-2</v>
      </c>
      <c r="AI45" s="566">
        <v>5.7327197000000003E-2</v>
      </c>
      <c r="AJ45" s="566">
        <v>0.16842827499999999</v>
      </c>
      <c r="AK45" s="566">
        <v>0.13586115100000001</v>
      </c>
      <c r="AL45" s="566">
        <v>0.78203020400000001</v>
      </c>
      <c r="AM45" s="566">
        <v>0.10777919399999999</v>
      </c>
      <c r="AN45" s="566">
        <v>0.10535745000000001</v>
      </c>
      <c r="AO45" s="566">
        <v>0.107432028</v>
      </c>
      <c r="AP45" s="566">
        <v>6.0820937999999998E-2</v>
      </c>
      <c r="AQ45" s="566">
        <v>5.2488947000000001E-2</v>
      </c>
      <c r="AR45" s="566">
        <v>-9.4588650000000003E-3</v>
      </c>
      <c r="AS45" s="566">
        <v>5.5597510000000003E-2</v>
      </c>
      <c r="AT45" s="566">
        <v>6.3727847000000004E-2</v>
      </c>
      <c r="AU45" s="566">
        <v>6.7997821999999999E-2</v>
      </c>
      <c r="AV45" s="566">
        <v>0.120307515</v>
      </c>
      <c r="AW45" s="566">
        <v>0.15581500000000001</v>
      </c>
      <c r="AX45" s="566">
        <v>0.35462959999999999</v>
      </c>
      <c r="AY45" s="567">
        <v>0.16510630000000001</v>
      </c>
      <c r="AZ45" s="567">
        <v>0.1885906</v>
      </c>
      <c r="BA45" s="567">
        <v>0.10960640000000001</v>
      </c>
      <c r="BB45" s="567">
        <v>0.1073624</v>
      </c>
      <c r="BC45" s="567">
        <v>7.9480400000000007E-2</v>
      </c>
      <c r="BD45" s="567">
        <v>2.6608799999999998E-2</v>
      </c>
      <c r="BE45" s="567">
        <v>2.9709800000000001E-2</v>
      </c>
      <c r="BF45" s="567">
        <v>6.9020600000000001E-2</v>
      </c>
      <c r="BG45" s="567">
        <v>6.1934999999999997E-2</v>
      </c>
      <c r="BH45" s="567">
        <v>0.12715799999999999</v>
      </c>
      <c r="BI45" s="567">
        <v>0.1434819</v>
      </c>
      <c r="BJ45" s="567">
        <v>0.41848200000000002</v>
      </c>
      <c r="BK45" s="567">
        <v>0.17094590000000001</v>
      </c>
      <c r="BL45" s="567">
        <v>0.15318190000000001</v>
      </c>
      <c r="BM45" s="567">
        <v>0.1089383</v>
      </c>
      <c r="BN45" s="567">
        <v>0.10941049999999999</v>
      </c>
      <c r="BO45" s="567">
        <v>6.4766000000000004E-2</v>
      </c>
      <c r="BP45" s="567">
        <v>3.08551E-2</v>
      </c>
      <c r="BQ45" s="567">
        <v>3.9709899999999999E-2</v>
      </c>
      <c r="BR45" s="567">
        <v>7.9082799999999995E-2</v>
      </c>
      <c r="BS45" s="567">
        <v>7.2342900000000002E-2</v>
      </c>
      <c r="BT45" s="567">
        <v>0.12557180000000001</v>
      </c>
      <c r="BU45" s="567">
        <v>0.14333609999999999</v>
      </c>
      <c r="BV45" s="567">
        <v>0.5123432</v>
      </c>
    </row>
    <row r="46" spans="1:74" ht="11.15" customHeight="1" x14ac:dyDescent="0.25">
      <c r="A46" s="415" t="s">
        <v>1130</v>
      </c>
      <c r="B46" s="418" t="s">
        <v>1114</v>
      </c>
      <c r="C46" s="566">
        <v>70.260210647999997</v>
      </c>
      <c r="D46" s="566">
        <v>64.837817126999994</v>
      </c>
      <c r="E46" s="566">
        <v>62.566478019999998</v>
      </c>
      <c r="F46" s="566">
        <v>54.974230953000003</v>
      </c>
      <c r="G46" s="566">
        <v>57.939511510000003</v>
      </c>
      <c r="H46" s="566">
        <v>68.106879526</v>
      </c>
      <c r="I46" s="566">
        <v>82.355246550999993</v>
      </c>
      <c r="J46" s="566">
        <v>77.199356866000002</v>
      </c>
      <c r="K46" s="566">
        <v>63.422148405999998</v>
      </c>
      <c r="L46" s="566">
        <v>59.278300776999998</v>
      </c>
      <c r="M46" s="566">
        <v>60.001341621999998</v>
      </c>
      <c r="N46" s="566">
        <v>71.097913442999996</v>
      </c>
      <c r="O46" s="566">
        <v>72.186779529999995</v>
      </c>
      <c r="P46" s="566">
        <v>69.427104299999996</v>
      </c>
      <c r="Q46" s="566">
        <v>63.545163303999999</v>
      </c>
      <c r="R46" s="566">
        <v>56.862200985000001</v>
      </c>
      <c r="S46" s="566">
        <v>60.228550386000002</v>
      </c>
      <c r="T46" s="566">
        <v>72.698322834999999</v>
      </c>
      <c r="U46" s="566">
        <v>79.890149953000005</v>
      </c>
      <c r="V46" s="566">
        <v>81.404665893000001</v>
      </c>
      <c r="W46" s="566">
        <v>66.281091083000007</v>
      </c>
      <c r="X46" s="566">
        <v>61.048034319000003</v>
      </c>
      <c r="Y46" s="566">
        <v>62.116771092</v>
      </c>
      <c r="Z46" s="566">
        <v>68.706014264999993</v>
      </c>
      <c r="AA46" s="566">
        <v>78.516593412000006</v>
      </c>
      <c r="AB46" s="566">
        <v>66.479269102999993</v>
      </c>
      <c r="AC46" s="566">
        <v>65.495279858999993</v>
      </c>
      <c r="AD46" s="566">
        <v>56.723219669000002</v>
      </c>
      <c r="AE46" s="566">
        <v>62.614938354000003</v>
      </c>
      <c r="AF46" s="566">
        <v>70.152998308999997</v>
      </c>
      <c r="AG46" s="566">
        <v>79.808008060000006</v>
      </c>
      <c r="AH46" s="566">
        <v>79.609735669000003</v>
      </c>
      <c r="AI46" s="566">
        <v>66.218409414999996</v>
      </c>
      <c r="AJ46" s="566">
        <v>59.067474052999998</v>
      </c>
      <c r="AK46" s="566">
        <v>61.746126728999997</v>
      </c>
      <c r="AL46" s="566">
        <v>72.103129894999995</v>
      </c>
      <c r="AM46" s="566">
        <v>69.457910084000005</v>
      </c>
      <c r="AN46" s="566">
        <v>61.770067967999999</v>
      </c>
      <c r="AO46" s="566">
        <v>65.680724656999999</v>
      </c>
      <c r="AP46" s="566">
        <v>56.387069572999998</v>
      </c>
      <c r="AQ46" s="566">
        <v>59.902227461999999</v>
      </c>
      <c r="AR46" s="566">
        <v>67.561494268999994</v>
      </c>
      <c r="AS46" s="566">
        <v>82.776399295999994</v>
      </c>
      <c r="AT46" s="566">
        <v>79.801810165999996</v>
      </c>
      <c r="AU46" s="566">
        <v>68.290935661999995</v>
      </c>
      <c r="AV46" s="566">
        <v>60.269865967999998</v>
      </c>
      <c r="AW46" s="566">
        <v>62.853039007</v>
      </c>
      <c r="AX46" s="566">
        <v>68.907140924000004</v>
      </c>
      <c r="AY46" s="567">
        <v>74.146709999999999</v>
      </c>
      <c r="AZ46" s="567">
        <v>66.995310000000003</v>
      </c>
      <c r="BA46" s="567">
        <v>66.605310000000003</v>
      </c>
      <c r="BB46" s="567">
        <v>56.85031</v>
      </c>
      <c r="BC46" s="567">
        <v>61.99512</v>
      </c>
      <c r="BD46" s="567">
        <v>71.001170000000002</v>
      </c>
      <c r="BE46" s="567">
        <v>82.928790000000006</v>
      </c>
      <c r="BF46" s="567">
        <v>80.407489999999996</v>
      </c>
      <c r="BG46" s="567">
        <v>65.705659999999995</v>
      </c>
      <c r="BH46" s="567">
        <v>60.283230000000003</v>
      </c>
      <c r="BI46" s="567">
        <v>61.347290000000001</v>
      </c>
      <c r="BJ46" s="567">
        <v>72.106750000000005</v>
      </c>
      <c r="BK46" s="567">
        <v>73.003360000000001</v>
      </c>
      <c r="BL46" s="567">
        <v>63.994669999999999</v>
      </c>
      <c r="BM46" s="567">
        <v>65.886650000000003</v>
      </c>
      <c r="BN46" s="567">
        <v>56.649610000000003</v>
      </c>
      <c r="BO46" s="567">
        <v>61.544809999999998</v>
      </c>
      <c r="BP46" s="567">
        <v>70.560860000000005</v>
      </c>
      <c r="BQ46" s="567">
        <v>82.463399999999993</v>
      </c>
      <c r="BR46" s="567">
        <v>80.138390000000001</v>
      </c>
      <c r="BS46" s="567">
        <v>65.375169999999997</v>
      </c>
      <c r="BT46" s="567">
        <v>59.440249999999999</v>
      </c>
      <c r="BU46" s="567">
        <v>61.319659999999999</v>
      </c>
      <c r="BV46" s="567">
        <v>71.900710000000004</v>
      </c>
    </row>
    <row r="47" spans="1:74" ht="11.15" customHeight="1" x14ac:dyDescent="0.25">
      <c r="A47" s="415" t="s">
        <v>1131</v>
      </c>
      <c r="B47" s="416" t="s">
        <v>1207</v>
      </c>
      <c r="C47" s="566">
        <v>68.221802999999994</v>
      </c>
      <c r="D47" s="566">
        <v>62.905379000000003</v>
      </c>
      <c r="E47" s="566">
        <v>59.462333999999998</v>
      </c>
      <c r="F47" s="566">
        <v>51.781345999999999</v>
      </c>
      <c r="G47" s="566">
        <v>54.440184000000002</v>
      </c>
      <c r="H47" s="566">
        <v>64.904945999999995</v>
      </c>
      <c r="I47" s="566">
        <v>80.293980000000005</v>
      </c>
      <c r="J47" s="566">
        <v>73.807963999999998</v>
      </c>
      <c r="K47" s="566">
        <v>59.756191999999999</v>
      </c>
      <c r="L47" s="566">
        <v>56.075634999999998</v>
      </c>
      <c r="M47" s="566">
        <v>57.001455</v>
      </c>
      <c r="N47" s="566">
        <v>68.633041000000006</v>
      </c>
      <c r="O47" s="566">
        <v>70.744906589999999</v>
      </c>
      <c r="P47" s="566">
        <v>66.156363729999995</v>
      </c>
      <c r="Q47" s="566">
        <v>61.242915719999999</v>
      </c>
      <c r="R47" s="566">
        <v>54.994824029999997</v>
      </c>
      <c r="S47" s="566">
        <v>58.533422549999997</v>
      </c>
      <c r="T47" s="566">
        <v>69.179724820000004</v>
      </c>
      <c r="U47" s="566">
        <v>75.877906170000003</v>
      </c>
      <c r="V47" s="566">
        <v>77.929277339999999</v>
      </c>
      <c r="W47" s="566">
        <v>63.483484490000002</v>
      </c>
      <c r="X47" s="566">
        <v>58.563643519999999</v>
      </c>
      <c r="Y47" s="566">
        <v>61.040286279999997</v>
      </c>
      <c r="Z47" s="566">
        <v>64.937141789999998</v>
      </c>
      <c r="AA47" s="566">
        <v>76.399011455999997</v>
      </c>
      <c r="AB47" s="566">
        <v>64.002150127999997</v>
      </c>
      <c r="AC47" s="566">
        <v>62.973501882999997</v>
      </c>
      <c r="AD47" s="566">
        <v>56.502889404999998</v>
      </c>
      <c r="AE47" s="566">
        <v>61.029707100000003</v>
      </c>
      <c r="AF47" s="566">
        <v>67.842669318000006</v>
      </c>
      <c r="AG47" s="566">
        <v>77.671677622000004</v>
      </c>
      <c r="AH47" s="566">
        <v>76.395934113999999</v>
      </c>
      <c r="AI47" s="566">
        <v>62.646572157000001</v>
      </c>
      <c r="AJ47" s="566">
        <v>57.334343019000002</v>
      </c>
      <c r="AK47" s="566">
        <v>60.602413104999997</v>
      </c>
      <c r="AL47" s="566">
        <v>71.715381402000006</v>
      </c>
      <c r="AM47" s="566">
        <v>68.250291326999999</v>
      </c>
      <c r="AN47" s="566">
        <v>60.280532186999999</v>
      </c>
      <c r="AO47" s="566">
        <v>63.967406615999998</v>
      </c>
      <c r="AP47" s="566">
        <v>55.538533973</v>
      </c>
      <c r="AQ47" s="566">
        <v>57.983473566000001</v>
      </c>
      <c r="AR47" s="566">
        <v>62.719608792999999</v>
      </c>
      <c r="AS47" s="566">
        <v>77.340997525000006</v>
      </c>
      <c r="AT47" s="566">
        <v>73.731785467999998</v>
      </c>
      <c r="AU47" s="566">
        <v>63.351546028999998</v>
      </c>
      <c r="AV47" s="566">
        <v>58.611959181000003</v>
      </c>
      <c r="AW47" s="566">
        <v>61.389834379</v>
      </c>
      <c r="AX47" s="566">
        <v>66.063509999999994</v>
      </c>
      <c r="AY47" s="567">
        <v>71.907330000000002</v>
      </c>
      <c r="AZ47" s="567">
        <v>64.44605</v>
      </c>
      <c r="BA47" s="567">
        <v>63.504289999999997</v>
      </c>
      <c r="BB47" s="567">
        <v>54.675409999999999</v>
      </c>
      <c r="BC47" s="567">
        <v>59.478879999999997</v>
      </c>
      <c r="BD47" s="567">
        <v>67.755629999999996</v>
      </c>
      <c r="BE47" s="567">
        <v>79.860100000000003</v>
      </c>
      <c r="BF47" s="567">
        <v>76.850160000000002</v>
      </c>
      <c r="BG47" s="567">
        <v>62.464440000000003</v>
      </c>
      <c r="BH47" s="567">
        <v>57.246070000000003</v>
      </c>
      <c r="BI47" s="567">
        <v>59.272260000000003</v>
      </c>
      <c r="BJ47" s="567">
        <v>69.536829999999995</v>
      </c>
      <c r="BK47" s="567">
        <v>71.185190000000006</v>
      </c>
      <c r="BL47" s="567">
        <v>62.207030000000003</v>
      </c>
      <c r="BM47" s="567">
        <v>63.628329999999998</v>
      </c>
      <c r="BN47" s="567">
        <v>54.863</v>
      </c>
      <c r="BO47" s="567">
        <v>59.647320000000001</v>
      </c>
      <c r="BP47" s="567">
        <v>67.990260000000006</v>
      </c>
      <c r="BQ47" s="567">
        <v>80.14434</v>
      </c>
      <c r="BR47" s="567">
        <v>77.105419999999995</v>
      </c>
      <c r="BS47" s="567">
        <v>62.590649999999997</v>
      </c>
      <c r="BT47" s="567">
        <v>57.338979999999999</v>
      </c>
      <c r="BU47" s="567">
        <v>59.356180000000002</v>
      </c>
      <c r="BV47" s="567">
        <v>69.623599999999996</v>
      </c>
    </row>
    <row r="48" spans="1:74" ht="11.15" customHeight="1" x14ac:dyDescent="0.25">
      <c r="A48" s="409"/>
      <c r="B48" s="102" t="s">
        <v>1132</v>
      </c>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67"/>
      <c r="AZ48" s="267"/>
      <c r="BA48" s="267"/>
      <c r="BB48" s="267"/>
      <c r="BC48" s="267"/>
      <c r="BD48" s="267"/>
      <c r="BE48" s="267"/>
      <c r="BF48" s="267"/>
      <c r="BG48" s="267"/>
      <c r="BH48" s="267"/>
      <c r="BI48" s="267"/>
      <c r="BJ48" s="267"/>
      <c r="BK48" s="267"/>
      <c r="BL48" s="267"/>
      <c r="BM48" s="267"/>
      <c r="BN48" s="267"/>
      <c r="BO48" s="267"/>
      <c r="BP48" s="267"/>
      <c r="BQ48" s="267"/>
      <c r="BR48" s="267"/>
      <c r="BS48" s="267"/>
      <c r="BT48" s="267"/>
      <c r="BU48" s="267"/>
      <c r="BV48" s="267"/>
    </row>
    <row r="49" spans="1:74" ht="11.15" customHeight="1" x14ac:dyDescent="0.25">
      <c r="A49" s="415" t="s">
        <v>1133</v>
      </c>
      <c r="B49" s="416" t="s">
        <v>1336</v>
      </c>
      <c r="C49" s="566">
        <v>21.836777592000001</v>
      </c>
      <c r="D49" s="566">
        <v>22.298677219999998</v>
      </c>
      <c r="E49" s="566">
        <v>18.999464283999998</v>
      </c>
      <c r="F49" s="566">
        <v>15.913345143000001</v>
      </c>
      <c r="G49" s="566">
        <v>20.356350396</v>
      </c>
      <c r="H49" s="566">
        <v>23.013706450000001</v>
      </c>
      <c r="I49" s="566">
        <v>27.479775710999998</v>
      </c>
      <c r="J49" s="566">
        <v>25.270728081000001</v>
      </c>
      <c r="K49" s="566">
        <v>20.523459862999999</v>
      </c>
      <c r="L49" s="566">
        <v>19.142549817999999</v>
      </c>
      <c r="M49" s="566">
        <v>17.596132727000001</v>
      </c>
      <c r="N49" s="566">
        <v>22.026352547999998</v>
      </c>
      <c r="O49" s="566">
        <v>23.114285643999999</v>
      </c>
      <c r="P49" s="566">
        <v>17.65038277</v>
      </c>
      <c r="Q49" s="566">
        <v>16.259280844999999</v>
      </c>
      <c r="R49" s="566">
        <v>16.282560398000001</v>
      </c>
      <c r="S49" s="566">
        <v>18.104822481999999</v>
      </c>
      <c r="T49" s="566">
        <v>22.578141281000001</v>
      </c>
      <c r="U49" s="566">
        <v>25.417434076999999</v>
      </c>
      <c r="V49" s="566">
        <v>25.976923492000001</v>
      </c>
      <c r="W49" s="566">
        <v>21.048969145000001</v>
      </c>
      <c r="X49" s="566">
        <v>20.467302748000002</v>
      </c>
      <c r="Y49" s="566">
        <v>21.532666850999998</v>
      </c>
      <c r="Z49" s="566">
        <v>22.113803174000001</v>
      </c>
      <c r="AA49" s="566">
        <v>24.469076320999999</v>
      </c>
      <c r="AB49" s="566">
        <v>20.092598127999999</v>
      </c>
      <c r="AC49" s="566">
        <v>18.909592219</v>
      </c>
      <c r="AD49" s="566">
        <v>16.88608331</v>
      </c>
      <c r="AE49" s="566">
        <v>21.531191167999999</v>
      </c>
      <c r="AF49" s="566">
        <v>28.283354898999999</v>
      </c>
      <c r="AG49" s="566">
        <v>31.335566034999999</v>
      </c>
      <c r="AH49" s="566">
        <v>30.283105479</v>
      </c>
      <c r="AI49" s="566">
        <v>24.413233694999999</v>
      </c>
      <c r="AJ49" s="566">
        <v>20.588894439000001</v>
      </c>
      <c r="AK49" s="566">
        <v>20.798394264999999</v>
      </c>
      <c r="AL49" s="566">
        <v>23.231176109</v>
      </c>
      <c r="AM49" s="566">
        <v>22.736933452999999</v>
      </c>
      <c r="AN49" s="566">
        <v>20.380462514000001</v>
      </c>
      <c r="AO49" s="566">
        <v>20.961667322</v>
      </c>
      <c r="AP49" s="566">
        <v>18.256820405999999</v>
      </c>
      <c r="AQ49" s="566">
        <v>22.657856948999999</v>
      </c>
      <c r="AR49" s="566">
        <v>24.796853551000002</v>
      </c>
      <c r="AS49" s="566">
        <v>28.603542139999998</v>
      </c>
      <c r="AT49" s="566">
        <v>29.584061480999999</v>
      </c>
      <c r="AU49" s="566">
        <v>24.115202812</v>
      </c>
      <c r="AV49" s="566">
        <v>20.131842936000002</v>
      </c>
      <c r="AW49" s="566">
        <v>19.409369999999999</v>
      </c>
      <c r="AX49" s="566">
        <v>21.078520000000001</v>
      </c>
      <c r="AY49" s="567">
        <v>28.413440000000001</v>
      </c>
      <c r="AZ49" s="567">
        <v>24.82883</v>
      </c>
      <c r="BA49" s="567">
        <v>23.740310000000001</v>
      </c>
      <c r="BB49" s="567">
        <v>20.017990000000001</v>
      </c>
      <c r="BC49" s="567">
        <v>25.38833</v>
      </c>
      <c r="BD49" s="567">
        <v>31.35746</v>
      </c>
      <c r="BE49" s="567">
        <v>33.452550000000002</v>
      </c>
      <c r="BF49" s="567">
        <v>32.43432</v>
      </c>
      <c r="BG49" s="567">
        <v>26.625430000000001</v>
      </c>
      <c r="BH49" s="567">
        <v>25.59252</v>
      </c>
      <c r="BI49" s="567">
        <v>24.719519999999999</v>
      </c>
      <c r="BJ49" s="567">
        <v>25.15326</v>
      </c>
      <c r="BK49" s="567">
        <v>23.86486</v>
      </c>
      <c r="BL49" s="567">
        <v>22.15324</v>
      </c>
      <c r="BM49" s="567">
        <v>23.739080000000001</v>
      </c>
      <c r="BN49" s="567">
        <v>18.97794</v>
      </c>
      <c r="BO49" s="567">
        <v>23.407990000000002</v>
      </c>
      <c r="BP49" s="567">
        <v>31.198789999999999</v>
      </c>
      <c r="BQ49" s="567">
        <v>35.401139999999998</v>
      </c>
      <c r="BR49" s="567">
        <v>35.357259999999997</v>
      </c>
      <c r="BS49" s="567">
        <v>29.678640000000001</v>
      </c>
      <c r="BT49" s="567">
        <v>23.687110000000001</v>
      </c>
      <c r="BU49" s="567">
        <v>22.27927</v>
      </c>
      <c r="BV49" s="567">
        <v>22.71086</v>
      </c>
    </row>
    <row r="50" spans="1:74" ht="11.15" customHeight="1" x14ac:dyDescent="0.25">
      <c r="A50" s="415" t="s">
        <v>1134</v>
      </c>
      <c r="B50" s="418" t="s">
        <v>78</v>
      </c>
      <c r="C50" s="566">
        <v>9.2578089830000003</v>
      </c>
      <c r="D50" s="566">
        <v>7.1305350499999998</v>
      </c>
      <c r="E50" s="566">
        <v>7.3710632980000002</v>
      </c>
      <c r="F50" s="566">
        <v>4.8364365979999997</v>
      </c>
      <c r="G50" s="566">
        <v>6.1472956190000003</v>
      </c>
      <c r="H50" s="566">
        <v>11.164512327000001</v>
      </c>
      <c r="I50" s="566">
        <v>16.161089513</v>
      </c>
      <c r="J50" s="566">
        <v>16.526285273999999</v>
      </c>
      <c r="K50" s="566">
        <v>11.707046948</v>
      </c>
      <c r="L50" s="566">
        <v>7.952245885</v>
      </c>
      <c r="M50" s="566">
        <v>7.9375904200000003</v>
      </c>
      <c r="N50" s="566">
        <v>12.086746728</v>
      </c>
      <c r="O50" s="566">
        <v>11.647750309999999</v>
      </c>
      <c r="P50" s="566">
        <v>15.154973752</v>
      </c>
      <c r="Q50" s="566">
        <v>9.4838357260000006</v>
      </c>
      <c r="R50" s="566">
        <v>8.8773331130000006</v>
      </c>
      <c r="S50" s="566">
        <v>10.850094249</v>
      </c>
      <c r="T50" s="566">
        <v>13.999787378000001</v>
      </c>
      <c r="U50" s="566">
        <v>15.939976949</v>
      </c>
      <c r="V50" s="566">
        <v>16.867741472999999</v>
      </c>
      <c r="W50" s="566">
        <v>11.497792859</v>
      </c>
      <c r="X50" s="566">
        <v>7.7290044309999999</v>
      </c>
      <c r="Y50" s="566">
        <v>8.5729405720000003</v>
      </c>
      <c r="Z50" s="566">
        <v>7.0302237810000001</v>
      </c>
      <c r="AA50" s="566">
        <v>13.893280153999999</v>
      </c>
      <c r="AB50" s="566">
        <v>9.6664791450000003</v>
      </c>
      <c r="AC50" s="566">
        <v>8.6923841250000002</v>
      </c>
      <c r="AD50" s="566">
        <v>9.0283778750000003</v>
      </c>
      <c r="AE50" s="566">
        <v>11.580649838999999</v>
      </c>
      <c r="AF50" s="566">
        <v>12.142038175</v>
      </c>
      <c r="AG50" s="566">
        <v>12.681004986</v>
      </c>
      <c r="AH50" s="566">
        <v>10.534117582</v>
      </c>
      <c r="AI50" s="566">
        <v>8.8259390880000002</v>
      </c>
      <c r="AJ50" s="566">
        <v>7.3938024200000001</v>
      </c>
      <c r="AK50" s="566">
        <v>8.7122821940000001</v>
      </c>
      <c r="AL50" s="566">
        <v>11.991264413</v>
      </c>
      <c r="AM50" s="566">
        <v>8.449414784</v>
      </c>
      <c r="AN50" s="566">
        <v>6.7455824629999999</v>
      </c>
      <c r="AO50" s="566">
        <v>8.4338813669999997</v>
      </c>
      <c r="AP50" s="566">
        <v>7.915716228</v>
      </c>
      <c r="AQ50" s="566">
        <v>8.0766695130000006</v>
      </c>
      <c r="AR50" s="566">
        <v>10.459553469999999</v>
      </c>
      <c r="AS50" s="566">
        <v>15.418035932</v>
      </c>
      <c r="AT50" s="566">
        <v>14.552758261999999</v>
      </c>
      <c r="AU50" s="566">
        <v>9.7371546129999995</v>
      </c>
      <c r="AV50" s="566">
        <v>7.3444111919999999</v>
      </c>
      <c r="AW50" s="566">
        <v>7.3984459999999999</v>
      </c>
      <c r="AX50" s="566">
        <v>9.6250579999999992</v>
      </c>
      <c r="AY50" s="567">
        <v>7.7124810000000004</v>
      </c>
      <c r="AZ50" s="567">
        <v>7.3432899999999997</v>
      </c>
      <c r="BA50" s="567">
        <v>5.5407929999999999</v>
      </c>
      <c r="BB50" s="567">
        <v>4.5276569999999996</v>
      </c>
      <c r="BC50" s="567">
        <v>6.042802</v>
      </c>
      <c r="BD50" s="567">
        <v>7.3984690000000004</v>
      </c>
      <c r="BE50" s="567">
        <v>13.04161</v>
      </c>
      <c r="BF50" s="567">
        <v>12.673539999999999</v>
      </c>
      <c r="BG50" s="567">
        <v>9.0393950000000007</v>
      </c>
      <c r="BH50" s="567">
        <v>3.0212949999999998</v>
      </c>
      <c r="BI50" s="567">
        <v>3.8878569999999999</v>
      </c>
      <c r="BJ50" s="567">
        <v>8.2707460000000008</v>
      </c>
      <c r="BK50" s="567">
        <v>9.0899400000000004</v>
      </c>
      <c r="BL50" s="567">
        <v>7.4322739999999996</v>
      </c>
      <c r="BM50" s="567">
        <v>4.2072950000000002</v>
      </c>
      <c r="BN50" s="567">
        <v>4.5240559999999999</v>
      </c>
      <c r="BO50" s="567">
        <v>7.3915230000000003</v>
      </c>
      <c r="BP50" s="567">
        <v>7.1389589999999998</v>
      </c>
      <c r="BQ50" s="567">
        <v>10.73353</v>
      </c>
      <c r="BR50" s="567">
        <v>10.087479999999999</v>
      </c>
      <c r="BS50" s="567">
        <v>5.7498969999999998</v>
      </c>
      <c r="BT50" s="567">
        <v>3.414949</v>
      </c>
      <c r="BU50" s="567">
        <v>4.6236300000000004</v>
      </c>
      <c r="BV50" s="567">
        <v>9.9375719999999994</v>
      </c>
    </row>
    <row r="51" spans="1:74" ht="11.15" customHeight="1" x14ac:dyDescent="0.25">
      <c r="A51" s="415" t="s">
        <v>1135</v>
      </c>
      <c r="B51" s="418" t="s">
        <v>79</v>
      </c>
      <c r="C51" s="566">
        <v>19.340544000000001</v>
      </c>
      <c r="D51" s="566">
        <v>17.202967000000001</v>
      </c>
      <c r="E51" s="566">
        <v>16.429819999999999</v>
      </c>
      <c r="F51" s="566">
        <v>16.481005</v>
      </c>
      <c r="G51" s="566">
        <v>16.382496</v>
      </c>
      <c r="H51" s="566">
        <v>17.664995999999999</v>
      </c>
      <c r="I51" s="566">
        <v>18.529578999999998</v>
      </c>
      <c r="J51" s="566">
        <v>18.085519999999999</v>
      </c>
      <c r="K51" s="566">
        <v>17.502645999999999</v>
      </c>
      <c r="L51" s="566">
        <v>16.755226</v>
      </c>
      <c r="M51" s="566">
        <v>16.615877000000001</v>
      </c>
      <c r="N51" s="566">
        <v>19.153713</v>
      </c>
      <c r="O51" s="566">
        <v>19.530722999999998</v>
      </c>
      <c r="P51" s="566">
        <v>16.982538999999999</v>
      </c>
      <c r="Q51" s="566">
        <v>17.324390000000001</v>
      </c>
      <c r="R51" s="566">
        <v>15.76116</v>
      </c>
      <c r="S51" s="566">
        <v>18.088152999999998</v>
      </c>
      <c r="T51" s="566">
        <v>18.365967000000001</v>
      </c>
      <c r="U51" s="566">
        <v>18.954926</v>
      </c>
      <c r="V51" s="566">
        <v>18.491440999999998</v>
      </c>
      <c r="W51" s="566">
        <v>16.658725</v>
      </c>
      <c r="X51" s="566">
        <v>16.633362999999999</v>
      </c>
      <c r="Y51" s="566">
        <v>16.663706999999999</v>
      </c>
      <c r="Z51" s="566">
        <v>18.752912999999999</v>
      </c>
      <c r="AA51" s="566">
        <v>19.091163000000002</v>
      </c>
      <c r="AB51" s="566">
        <v>16.057859000000001</v>
      </c>
      <c r="AC51" s="566">
        <v>16.294006</v>
      </c>
      <c r="AD51" s="566">
        <v>16.011775</v>
      </c>
      <c r="AE51" s="566">
        <v>17.476329</v>
      </c>
      <c r="AF51" s="566">
        <v>17.613462999999999</v>
      </c>
      <c r="AG51" s="566">
        <v>19.047746</v>
      </c>
      <c r="AH51" s="566">
        <v>19.020423000000001</v>
      </c>
      <c r="AI51" s="566">
        <v>17.356864000000002</v>
      </c>
      <c r="AJ51" s="566">
        <v>15.939408</v>
      </c>
      <c r="AK51" s="566">
        <v>16.841947999999999</v>
      </c>
      <c r="AL51" s="566">
        <v>18.285696999999999</v>
      </c>
      <c r="AM51" s="566">
        <v>19.449155999999999</v>
      </c>
      <c r="AN51" s="566">
        <v>15.806047</v>
      </c>
      <c r="AO51" s="566">
        <v>16.459697999999999</v>
      </c>
      <c r="AP51" s="566">
        <v>16.530222999999999</v>
      </c>
      <c r="AQ51" s="566">
        <v>17.880413999999998</v>
      </c>
      <c r="AR51" s="566">
        <v>18.448121</v>
      </c>
      <c r="AS51" s="566">
        <v>19.338314</v>
      </c>
      <c r="AT51" s="566">
        <v>19.712409000000001</v>
      </c>
      <c r="AU51" s="566">
        <v>18.314914000000002</v>
      </c>
      <c r="AV51" s="566">
        <v>18.961352999999999</v>
      </c>
      <c r="AW51" s="566">
        <v>18.123550000000002</v>
      </c>
      <c r="AX51" s="566">
        <v>20.335349999999998</v>
      </c>
      <c r="AY51" s="567">
        <v>19.864879999999999</v>
      </c>
      <c r="AZ51" s="567">
        <v>17.221879999999999</v>
      </c>
      <c r="BA51" s="567">
        <v>18.12398</v>
      </c>
      <c r="BB51" s="567">
        <v>18.217310000000001</v>
      </c>
      <c r="BC51" s="567">
        <v>19.397950000000002</v>
      </c>
      <c r="BD51" s="567">
        <v>19.985690000000002</v>
      </c>
      <c r="BE51" s="567">
        <v>20.655840000000001</v>
      </c>
      <c r="BF51" s="567">
        <v>20.65324</v>
      </c>
      <c r="BG51" s="567">
        <v>18.222829999999998</v>
      </c>
      <c r="BH51" s="567">
        <v>17.35183</v>
      </c>
      <c r="BI51" s="567">
        <v>17.1999</v>
      </c>
      <c r="BJ51" s="567">
        <v>20.106919999999999</v>
      </c>
      <c r="BK51" s="567">
        <v>20.705349999999999</v>
      </c>
      <c r="BL51" s="567">
        <v>17.336860000000001</v>
      </c>
      <c r="BM51" s="567">
        <v>19.044640000000001</v>
      </c>
      <c r="BN51" s="567">
        <v>18.901240000000001</v>
      </c>
      <c r="BO51" s="567">
        <v>19.74644</v>
      </c>
      <c r="BP51" s="567">
        <v>19.985690000000002</v>
      </c>
      <c r="BQ51" s="567">
        <v>20.655840000000001</v>
      </c>
      <c r="BR51" s="567">
        <v>20.003450000000001</v>
      </c>
      <c r="BS51" s="567">
        <v>18.194310000000002</v>
      </c>
      <c r="BT51" s="567">
        <v>18.700389999999999</v>
      </c>
      <c r="BU51" s="567">
        <v>18.829799999999999</v>
      </c>
      <c r="BV51" s="567">
        <v>20.66778</v>
      </c>
    </row>
    <row r="52" spans="1:74" ht="11.15" customHeight="1" x14ac:dyDescent="0.25">
      <c r="A52" s="415" t="s">
        <v>1136</v>
      </c>
      <c r="B52" s="418" t="s">
        <v>1110</v>
      </c>
      <c r="C52" s="566">
        <v>4.26294358</v>
      </c>
      <c r="D52" s="566">
        <v>4.6452358159999996</v>
      </c>
      <c r="E52" s="566">
        <v>4.5990997819999997</v>
      </c>
      <c r="F52" s="566">
        <v>3.7711147779999998</v>
      </c>
      <c r="G52" s="566">
        <v>4.3247778669999999</v>
      </c>
      <c r="H52" s="566">
        <v>4.0797222250000003</v>
      </c>
      <c r="I52" s="566">
        <v>3.8064122650000001</v>
      </c>
      <c r="J52" s="566">
        <v>3.521669395</v>
      </c>
      <c r="K52" s="566">
        <v>3.0796764040000002</v>
      </c>
      <c r="L52" s="566">
        <v>2.9351726089999999</v>
      </c>
      <c r="M52" s="566">
        <v>3.5275855059999999</v>
      </c>
      <c r="N52" s="566">
        <v>3.5702815430000001</v>
      </c>
      <c r="O52" s="566">
        <v>3.5907635199999999</v>
      </c>
      <c r="P52" s="566">
        <v>3.0007110030000002</v>
      </c>
      <c r="Q52" s="566">
        <v>3.4637378499999998</v>
      </c>
      <c r="R52" s="566">
        <v>2.9060900740000002</v>
      </c>
      <c r="S52" s="566">
        <v>3.131901901</v>
      </c>
      <c r="T52" s="566">
        <v>3.0487549239999998</v>
      </c>
      <c r="U52" s="566">
        <v>3.0379684870000001</v>
      </c>
      <c r="V52" s="566">
        <v>2.8947556400000001</v>
      </c>
      <c r="W52" s="566">
        <v>2.7321396249999998</v>
      </c>
      <c r="X52" s="566">
        <v>2.902439888</v>
      </c>
      <c r="Y52" s="566">
        <v>2.9444889930000002</v>
      </c>
      <c r="Z52" s="566">
        <v>3.3224370950000002</v>
      </c>
      <c r="AA52" s="566">
        <v>3.3412133669999999</v>
      </c>
      <c r="AB52" s="566">
        <v>2.8973707310000001</v>
      </c>
      <c r="AC52" s="566">
        <v>3.349696314</v>
      </c>
      <c r="AD52" s="566">
        <v>2.3787540319999998</v>
      </c>
      <c r="AE52" s="566">
        <v>2.556178257</v>
      </c>
      <c r="AF52" s="566">
        <v>2.862843673</v>
      </c>
      <c r="AG52" s="566">
        <v>2.7325788530000001</v>
      </c>
      <c r="AH52" s="566">
        <v>2.7151059370000001</v>
      </c>
      <c r="AI52" s="566">
        <v>2.2539012089999999</v>
      </c>
      <c r="AJ52" s="566">
        <v>1.788313394</v>
      </c>
      <c r="AK52" s="566">
        <v>2.124542328</v>
      </c>
      <c r="AL52" s="566">
        <v>3.0123019050000002</v>
      </c>
      <c r="AM52" s="566">
        <v>3.6979665110000002</v>
      </c>
      <c r="AN52" s="566">
        <v>2.9311504049999999</v>
      </c>
      <c r="AO52" s="566">
        <v>3.2387055450000002</v>
      </c>
      <c r="AP52" s="566">
        <v>2.3864546010000001</v>
      </c>
      <c r="AQ52" s="566">
        <v>2.4042099659999998</v>
      </c>
      <c r="AR52" s="566">
        <v>1.4109336880000001</v>
      </c>
      <c r="AS52" s="566">
        <v>2.6497047469999999</v>
      </c>
      <c r="AT52" s="566">
        <v>2.8689802379999998</v>
      </c>
      <c r="AU52" s="566">
        <v>2.5046558619999999</v>
      </c>
      <c r="AV52" s="566">
        <v>3.3875041480000001</v>
      </c>
      <c r="AW52" s="566">
        <v>3.385561</v>
      </c>
      <c r="AX52" s="566">
        <v>3.9145789999999998</v>
      </c>
      <c r="AY52" s="567">
        <v>4.3225309999999997</v>
      </c>
      <c r="AZ52" s="567">
        <v>3.8722729999999999</v>
      </c>
      <c r="BA52" s="567">
        <v>3.7906240000000002</v>
      </c>
      <c r="BB52" s="567">
        <v>3.175532</v>
      </c>
      <c r="BC52" s="567">
        <v>3.1026349999999998</v>
      </c>
      <c r="BD52" s="567">
        <v>2.8834749999999998</v>
      </c>
      <c r="BE52" s="567">
        <v>2.8103060000000002</v>
      </c>
      <c r="BF52" s="567">
        <v>2.8130790000000001</v>
      </c>
      <c r="BG52" s="567">
        <v>2.4687320000000001</v>
      </c>
      <c r="BH52" s="567">
        <v>2.6273719999999998</v>
      </c>
      <c r="BI52" s="567">
        <v>2.900865</v>
      </c>
      <c r="BJ52" s="567">
        <v>3.5845660000000001</v>
      </c>
      <c r="BK52" s="567">
        <v>4.1050849999999999</v>
      </c>
      <c r="BL52" s="567">
        <v>3.6093359999999999</v>
      </c>
      <c r="BM52" s="567">
        <v>3.6963780000000002</v>
      </c>
      <c r="BN52" s="567">
        <v>3.115469</v>
      </c>
      <c r="BO52" s="567">
        <v>3.0617809999999999</v>
      </c>
      <c r="BP52" s="567">
        <v>2.8599100000000002</v>
      </c>
      <c r="BQ52" s="567">
        <v>2.7950219999999999</v>
      </c>
      <c r="BR52" s="567">
        <v>2.8038729999999998</v>
      </c>
      <c r="BS52" s="567">
        <v>2.4634689999999999</v>
      </c>
      <c r="BT52" s="567">
        <v>2.6246399999999999</v>
      </c>
      <c r="BU52" s="567">
        <v>2.9002240000000001</v>
      </c>
      <c r="BV52" s="567">
        <v>3.588031</v>
      </c>
    </row>
    <row r="53" spans="1:74" ht="11.15" customHeight="1" x14ac:dyDescent="0.25">
      <c r="A53" s="415" t="s">
        <v>1137</v>
      </c>
      <c r="B53" s="418" t="s">
        <v>1205</v>
      </c>
      <c r="C53" s="566">
        <v>1.0065230759999999</v>
      </c>
      <c r="D53" s="566">
        <v>1.0372151329999999</v>
      </c>
      <c r="E53" s="566">
        <v>1.2757807409999999</v>
      </c>
      <c r="F53" s="566">
        <v>1.5420123910000001</v>
      </c>
      <c r="G53" s="566">
        <v>1.7244459249999999</v>
      </c>
      <c r="H53" s="566">
        <v>1.565514772</v>
      </c>
      <c r="I53" s="566">
        <v>1.721721815</v>
      </c>
      <c r="J53" s="566">
        <v>1.592344169</v>
      </c>
      <c r="K53" s="566">
        <v>1.379848105</v>
      </c>
      <c r="L53" s="566">
        <v>1.3945271130000001</v>
      </c>
      <c r="M53" s="566">
        <v>1.2360148929999999</v>
      </c>
      <c r="N53" s="566">
        <v>1.1832227449999999</v>
      </c>
      <c r="O53" s="566">
        <v>1.1403826260000001</v>
      </c>
      <c r="P53" s="566">
        <v>1.0965880649999999</v>
      </c>
      <c r="Q53" s="566">
        <v>1.5669570770000001</v>
      </c>
      <c r="R53" s="566">
        <v>1.8600923599999999</v>
      </c>
      <c r="S53" s="566">
        <v>2.056184521</v>
      </c>
      <c r="T53" s="566">
        <v>1.801783082</v>
      </c>
      <c r="U53" s="566">
        <v>1.8669885450000001</v>
      </c>
      <c r="V53" s="566">
        <v>1.7625101809999999</v>
      </c>
      <c r="W53" s="566">
        <v>1.7501822279999999</v>
      </c>
      <c r="X53" s="566">
        <v>1.526435942</v>
      </c>
      <c r="Y53" s="566">
        <v>1.4542239990000001</v>
      </c>
      <c r="Z53" s="566">
        <v>1.203021246</v>
      </c>
      <c r="AA53" s="566">
        <v>1.443064643</v>
      </c>
      <c r="AB53" s="566">
        <v>1.577688252</v>
      </c>
      <c r="AC53" s="566">
        <v>1.9710002120000001</v>
      </c>
      <c r="AD53" s="566">
        <v>2.289095187</v>
      </c>
      <c r="AE53" s="566">
        <v>2.3756917799999999</v>
      </c>
      <c r="AF53" s="566">
        <v>2.5051795370000001</v>
      </c>
      <c r="AG53" s="566">
        <v>2.2733930889999998</v>
      </c>
      <c r="AH53" s="566">
        <v>2.0847876689999998</v>
      </c>
      <c r="AI53" s="566">
        <v>2.087963969</v>
      </c>
      <c r="AJ53" s="566">
        <v>1.9549470630000001</v>
      </c>
      <c r="AK53" s="566">
        <v>1.438503248</v>
      </c>
      <c r="AL53" s="566">
        <v>1.264201508</v>
      </c>
      <c r="AM53" s="566">
        <v>1.4132088629999999</v>
      </c>
      <c r="AN53" s="566">
        <v>1.480117117</v>
      </c>
      <c r="AO53" s="566">
        <v>2.051671136</v>
      </c>
      <c r="AP53" s="566">
        <v>2.2146007089999999</v>
      </c>
      <c r="AQ53" s="566">
        <v>2.4790407820000002</v>
      </c>
      <c r="AR53" s="566">
        <v>2.4974243380000001</v>
      </c>
      <c r="AS53" s="566">
        <v>2.6019185290000002</v>
      </c>
      <c r="AT53" s="566">
        <v>2.5873022890000001</v>
      </c>
      <c r="AU53" s="566">
        <v>2.2318412900000002</v>
      </c>
      <c r="AV53" s="566">
        <v>2.0122930079999999</v>
      </c>
      <c r="AW53" s="566">
        <v>1.747552</v>
      </c>
      <c r="AX53" s="566">
        <v>1.4743919999999999</v>
      </c>
      <c r="AY53" s="567">
        <v>1.649195</v>
      </c>
      <c r="AZ53" s="567">
        <v>1.881003</v>
      </c>
      <c r="BA53" s="567">
        <v>2.4285290000000002</v>
      </c>
      <c r="BB53" s="567">
        <v>2.714785</v>
      </c>
      <c r="BC53" s="567">
        <v>2.8172320000000002</v>
      </c>
      <c r="BD53" s="567">
        <v>2.8157809999999999</v>
      </c>
      <c r="BE53" s="567">
        <v>2.791836</v>
      </c>
      <c r="BF53" s="567">
        <v>2.7129409999999998</v>
      </c>
      <c r="BG53" s="567">
        <v>2.6518549999999999</v>
      </c>
      <c r="BH53" s="567">
        <v>2.3399580000000002</v>
      </c>
      <c r="BI53" s="567">
        <v>2.0936219999999999</v>
      </c>
      <c r="BJ53" s="567">
        <v>1.6583810000000001</v>
      </c>
      <c r="BK53" s="567">
        <v>1.7674529999999999</v>
      </c>
      <c r="BL53" s="567">
        <v>2.0841340000000002</v>
      </c>
      <c r="BM53" s="567">
        <v>2.7280790000000001</v>
      </c>
      <c r="BN53" s="567">
        <v>3.0447929999999999</v>
      </c>
      <c r="BO53" s="567">
        <v>3.1261670000000001</v>
      </c>
      <c r="BP53" s="567">
        <v>3.266553</v>
      </c>
      <c r="BQ53" s="567">
        <v>3.175719</v>
      </c>
      <c r="BR53" s="567">
        <v>3.0618159999999999</v>
      </c>
      <c r="BS53" s="567">
        <v>2.864061</v>
      </c>
      <c r="BT53" s="567">
        <v>2.4763980000000001</v>
      </c>
      <c r="BU53" s="567">
        <v>2.1038070000000002</v>
      </c>
      <c r="BV53" s="567">
        <v>1.722431</v>
      </c>
    </row>
    <row r="54" spans="1:74" ht="11.15" customHeight="1" x14ac:dyDescent="0.25">
      <c r="A54" s="415" t="s">
        <v>1138</v>
      </c>
      <c r="B54" s="416" t="s">
        <v>1206</v>
      </c>
      <c r="C54" s="566">
        <v>-3.2075909E-2</v>
      </c>
      <c r="D54" s="566">
        <v>-6.5674030000000003E-3</v>
      </c>
      <c r="E54" s="566">
        <v>-6.8861770000000003E-3</v>
      </c>
      <c r="F54" s="566">
        <v>-5.6281198999999997E-2</v>
      </c>
      <c r="G54" s="566">
        <v>-6.4439148000000002E-2</v>
      </c>
      <c r="H54" s="566">
        <v>-0.17101904200000001</v>
      </c>
      <c r="I54" s="566">
        <v>-0.20873729799999999</v>
      </c>
      <c r="J54" s="566">
        <v>-0.21908997999999999</v>
      </c>
      <c r="K54" s="566">
        <v>-0.148404128</v>
      </c>
      <c r="L54" s="566">
        <v>-0.108859438</v>
      </c>
      <c r="M54" s="566">
        <v>-4.8588399999999997E-2</v>
      </c>
      <c r="N54" s="566">
        <v>-5.4406893999999997E-2</v>
      </c>
      <c r="O54" s="566">
        <v>-5.8865372999999999E-2</v>
      </c>
      <c r="P54" s="566">
        <v>1.3440961E-2</v>
      </c>
      <c r="Q54" s="566">
        <v>-3.8732559999999998E-3</v>
      </c>
      <c r="R54" s="566">
        <v>-1.0856040000000001E-2</v>
      </c>
      <c r="S54" s="566">
        <v>-0.114556592</v>
      </c>
      <c r="T54" s="566">
        <v>-0.109547114</v>
      </c>
      <c r="U54" s="566">
        <v>-0.20248196600000001</v>
      </c>
      <c r="V54" s="566">
        <v>-0.15470057400000001</v>
      </c>
      <c r="W54" s="566">
        <v>-0.118889325</v>
      </c>
      <c r="X54" s="566">
        <v>-1.9729044000000001E-2</v>
      </c>
      <c r="Y54" s="566">
        <v>-8.7443273000000002E-2</v>
      </c>
      <c r="Z54" s="566">
        <v>-0.13242184300000001</v>
      </c>
      <c r="AA54" s="566">
        <v>-9.1324210000000003E-2</v>
      </c>
      <c r="AB54" s="566">
        <v>-0.109194691</v>
      </c>
      <c r="AC54" s="566">
        <v>-1.8545486999999999E-2</v>
      </c>
      <c r="AD54" s="566">
        <v>-6.1455329999999999E-3</v>
      </c>
      <c r="AE54" s="566">
        <v>-9.8584148999999996E-2</v>
      </c>
      <c r="AF54" s="566">
        <v>-0.127606885</v>
      </c>
      <c r="AG54" s="566">
        <v>-0.25762144999999997</v>
      </c>
      <c r="AH54" s="566">
        <v>-0.18777712599999999</v>
      </c>
      <c r="AI54" s="566">
        <v>-0.16755546299999999</v>
      </c>
      <c r="AJ54" s="566">
        <v>-0.14048629900000001</v>
      </c>
      <c r="AK54" s="566">
        <v>-0.15649344700000001</v>
      </c>
      <c r="AL54" s="566">
        <v>0.24823408499999999</v>
      </c>
      <c r="AM54" s="566">
        <v>-9.7908607999999994E-2</v>
      </c>
      <c r="AN54" s="566">
        <v>-9.8467586999999995E-2</v>
      </c>
      <c r="AO54" s="566">
        <v>-6.0737075000000001E-2</v>
      </c>
      <c r="AP54" s="566">
        <v>-5.1227076000000003E-2</v>
      </c>
      <c r="AQ54" s="566">
        <v>-6.2973375999999998E-2</v>
      </c>
      <c r="AR54" s="566">
        <v>-0.118530335</v>
      </c>
      <c r="AS54" s="566">
        <v>-0.14592581700000001</v>
      </c>
      <c r="AT54" s="566">
        <v>-0.14337160600000001</v>
      </c>
      <c r="AU54" s="566">
        <v>-0.17297762699999999</v>
      </c>
      <c r="AV54" s="566">
        <v>-0.135120774</v>
      </c>
      <c r="AW54" s="566">
        <v>-0.15358720000000001</v>
      </c>
      <c r="AX54" s="566">
        <v>4.4542100000000001E-2</v>
      </c>
      <c r="AY54" s="567">
        <v>-0.10698489999999999</v>
      </c>
      <c r="AZ54" s="567">
        <v>-6.5522200000000003E-2</v>
      </c>
      <c r="BA54" s="567">
        <v>-8.1035399999999994E-2</v>
      </c>
      <c r="BB54" s="567">
        <v>-0.1106195</v>
      </c>
      <c r="BC54" s="567">
        <v>-9.0623499999999996E-2</v>
      </c>
      <c r="BD54" s="567">
        <v>-0.1055031</v>
      </c>
      <c r="BE54" s="567">
        <v>-0.12547030000000001</v>
      </c>
      <c r="BF54" s="567">
        <v>-0.13785349999999999</v>
      </c>
      <c r="BG54" s="567">
        <v>-0.16976659999999999</v>
      </c>
      <c r="BH54" s="567">
        <v>-9.4025600000000001E-2</v>
      </c>
      <c r="BI54" s="567">
        <v>-0.1804656</v>
      </c>
      <c r="BJ54" s="567">
        <v>4.4449000000000002E-2</v>
      </c>
      <c r="BK54" s="567">
        <v>-0.1654313</v>
      </c>
      <c r="BL54" s="567">
        <v>-8.4225700000000001E-2</v>
      </c>
      <c r="BM54" s="567">
        <v>-6.5751599999999993E-2</v>
      </c>
      <c r="BN54" s="567">
        <v>-0.10303080000000001</v>
      </c>
      <c r="BO54" s="567">
        <v>-9.2662999999999995E-2</v>
      </c>
      <c r="BP54" s="567">
        <v>-9.5139000000000001E-2</v>
      </c>
      <c r="BQ54" s="567">
        <v>-0.12519749999999999</v>
      </c>
      <c r="BR54" s="567">
        <v>-0.15035599999999999</v>
      </c>
      <c r="BS54" s="567">
        <v>-0.14665890000000001</v>
      </c>
      <c r="BT54" s="567">
        <v>-8.9434700000000006E-2</v>
      </c>
      <c r="BU54" s="567">
        <v>-0.1641793</v>
      </c>
      <c r="BV54" s="567">
        <v>9.3221799999999994E-2</v>
      </c>
    </row>
    <row r="55" spans="1:74" ht="11.15" customHeight="1" x14ac:dyDescent="0.25">
      <c r="A55" s="415" t="s">
        <v>1139</v>
      </c>
      <c r="B55" s="418" t="s">
        <v>1114</v>
      </c>
      <c r="C55" s="566">
        <v>55.672521322000001</v>
      </c>
      <c r="D55" s="566">
        <v>52.308062816000003</v>
      </c>
      <c r="E55" s="566">
        <v>48.668341927999997</v>
      </c>
      <c r="F55" s="566">
        <v>42.487632711000003</v>
      </c>
      <c r="G55" s="566">
        <v>48.870926658999998</v>
      </c>
      <c r="H55" s="566">
        <v>57.317432732</v>
      </c>
      <c r="I55" s="566">
        <v>67.489841006000006</v>
      </c>
      <c r="J55" s="566">
        <v>64.777456939000004</v>
      </c>
      <c r="K55" s="566">
        <v>54.044273191999999</v>
      </c>
      <c r="L55" s="566">
        <v>48.070861987000001</v>
      </c>
      <c r="M55" s="566">
        <v>46.864612145999999</v>
      </c>
      <c r="N55" s="566">
        <v>57.965909670000002</v>
      </c>
      <c r="O55" s="566">
        <v>58.965039726999997</v>
      </c>
      <c r="P55" s="566">
        <v>53.898635550999998</v>
      </c>
      <c r="Q55" s="566">
        <v>48.094328242000003</v>
      </c>
      <c r="R55" s="566">
        <v>45.676379904999997</v>
      </c>
      <c r="S55" s="566">
        <v>52.116599561000001</v>
      </c>
      <c r="T55" s="566">
        <v>59.684886550999998</v>
      </c>
      <c r="U55" s="566">
        <v>65.014812092</v>
      </c>
      <c r="V55" s="566">
        <v>65.838671211999994</v>
      </c>
      <c r="W55" s="566">
        <v>53.568919532000002</v>
      </c>
      <c r="X55" s="566">
        <v>49.238816964999998</v>
      </c>
      <c r="Y55" s="566">
        <v>51.080584141999999</v>
      </c>
      <c r="Z55" s="566">
        <v>52.289976453000001</v>
      </c>
      <c r="AA55" s="566">
        <v>62.146473274999998</v>
      </c>
      <c r="AB55" s="566">
        <v>50.182800565000001</v>
      </c>
      <c r="AC55" s="566">
        <v>49.198133382999998</v>
      </c>
      <c r="AD55" s="566">
        <v>46.587939871000003</v>
      </c>
      <c r="AE55" s="566">
        <v>55.421455895000001</v>
      </c>
      <c r="AF55" s="566">
        <v>63.279272399</v>
      </c>
      <c r="AG55" s="566">
        <v>67.812667512999994</v>
      </c>
      <c r="AH55" s="566">
        <v>64.449762540999998</v>
      </c>
      <c r="AI55" s="566">
        <v>54.770346498000002</v>
      </c>
      <c r="AJ55" s="566">
        <v>47.524879017000004</v>
      </c>
      <c r="AK55" s="566">
        <v>49.759176588000003</v>
      </c>
      <c r="AL55" s="566">
        <v>58.032875019999999</v>
      </c>
      <c r="AM55" s="566">
        <v>55.648771003</v>
      </c>
      <c r="AN55" s="566">
        <v>47.244891912</v>
      </c>
      <c r="AO55" s="566">
        <v>51.084886294999997</v>
      </c>
      <c r="AP55" s="566">
        <v>47.252587867999999</v>
      </c>
      <c r="AQ55" s="566">
        <v>53.435217833999999</v>
      </c>
      <c r="AR55" s="566">
        <v>57.494355712000001</v>
      </c>
      <c r="AS55" s="566">
        <v>68.465589531000006</v>
      </c>
      <c r="AT55" s="566">
        <v>69.162139663999994</v>
      </c>
      <c r="AU55" s="566">
        <v>56.730790949999999</v>
      </c>
      <c r="AV55" s="566">
        <v>51.702283510000001</v>
      </c>
      <c r="AW55" s="566">
        <v>49.910890000000002</v>
      </c>
      <c r="AX55" s="566">
        <v>56.472439999999999</v>
      </c>
      <c r="AY55" s="567">
        <v>61.855550000000001</v>
      </c>
      <c r="AZ55" s="567">
        <v>55.08175</v>
      </c>
      <c r="BA55" s="567">
        <v>53.543199999999999</v>
      </c>
      <c r="BB55" s="567">
        <v>48.542659999999998</v>
      </c>
      <c r="BC55" s="567">
        <v>56.658329999999999</v>
      </c>
      <c r="BD55" s="567">
        <v>64.335380000000001</v>
      </c>
      <c r="BE55" s="567">
        <v>72.626670000000004</v>
      </c>
      <c r="BF55" s="567">
        <v>71.149259999999998</v>
      </c>
      <c r="BG55" s="567">
        <v>58.838479999999997</v>
      </c>
      <c r="BH55" s="567">
        <v>50.838949999999997</v>
      </c>
      <c r="BI55" s="567">
        <v>50.621299999999998</v>
      </c>
      <c r="BJ55" s="567">
        <v>58.81832</v>
      </c>
      <c r="BK55" s="567">
        <v>59.367260000000002</v>
      </c>
      <c r="BL55" s="567">
        <v>52.531619999999997</v>
      </c>
      <c r="BM55" s="567">
        <v>53.349719999999998</v>
      </c>
      <c r="BN55" s="567">
        <v>48.460470000000001</v>
      </c>
      <c r="BO55" s="567">
        <v>56.641240000000003</v>
      </c>
      <c r="BP55" s="567">
        <v>64.354770000000002</v>
      </c>
      <c r="BQ55" s="567">
        <v>72.636060000000001</v>
      </c>
      <c r="BR55" s="567">
        <v>71.163529999999994</v>
      </c>
      <c r="BS55" s="567">
        <v>58.803710000000002</v>
      </c>
      <c r="BT55" s="567">
        <v>50.814050000000002</v>
      </c>
      <c r="BU55" s="567">
        <v>50.57255</v>
      </c>
      <c r="BV55" s="567">
        <v>58.719900000000003</v>
      </c>
    </row>
    <row r="56" spans="1:74" ht="11.15" customHeight="1" x14ac:dyDescent="0.25">
      <c r="A56" s="415" t="s">
        <v>1140</v>
      </c>
      <c r="B56" s="416" t="s">
        <v>1207</v>
      </c>
      <c r="C56" s="566">
        <v>52.463135020000003</v>
      </c>
      <c r="D56" s="566">
        <v>48.753137340000002</v>
      </c>
      <c r="E56" s="566">
        <v>45.563974379999998</v>
      </c>
      <c r="F56" s="566">
        <v>39.800891489999998</v>
      </c>
      <c r="G56" s="566">
        <v>44.605077809999997</v>
      </c>
      <c r="H56" s="566">
        <v>52.537178609999998</v>
      </c>
      <c r="I56" s="566">
        <v>62.048544110000002</v>
      </c>
      <c r="J56" s="566">
        <v>59.449831119999999</v>
      </c>
      <c r="K56" s="566">
        <v>49.934777310000001</v>
      </c>
      <c r="L56" s="566">
        <v>45.176017229999999</v>
      </c>
      <c r="M56" s="566">
        <v>44.321570489999999</v>
      </c>
      <c r="N56" s="566">
        <v>54.76427778</v>
      </c>
      <c r="O56" s="566">
        <v>55.608055970000002</v>
      </c>
      <c r="P56" s="566">
        <v>51.734109519999997</v>
      </c>
      <c r="Q56" s="566">
        <v>46.457240419999998</v>
      </c>
      <c r="R56" s="566">
        <v>43.607596360000002</v>
      </c>
      <c r="S56" s="566">
        <v>47.797902309999998</v>
      </c>
      <c r="T56" s="566">
        <v>55.132423979999999</v>
      </c>
      <c r="U56" s="566">
        <v>60.475253209999998</v>
      </c>
      <c r="V56" s="566">
        <v>61.787257699999998</v>
      </c>
      <c r="W56" s="566">
        <v>51.904843970000002</v>
      </c>
      <c r="X56" s="566">
        <v>47.981296550000003</v>
      </c>
      <c r="Y56" s="566">
        <v>48.917204959999999</v>
      </c>
      <c r="Z56" s="566">
        <v>49.662280129999999</v>
      </c>
      <c r="AA56" s="566">
        <v>57.463525910000001</v>
      </c>
      <c r="AB56" s="566">
        <v>50.155837419000001</v>
      </c>
      <c r="AC56" s="566">
        <v>49.345942905999998</v>
      </c>
      <c r="AD56" s="566">
        <v>47.460292305000003</v>
      </c>
      <c r="AE56" s="566">
        <v>52.853516014999997</v>
      </c>
      <c r="AF56" s="566">
        <v>57.935666302999998</v>
      </c>
      <c r="AG56" s="566">
        <v>60.569070058999998</v>
      </c>
      <c r="AH56" s="566">
        <v>58.018382566</v>
      </c>
      <c r="AI56" s="566">
        <v>51.863199856000001</v>
      </c>
      <c r="AJ56" s="566">
        <v>47.464647628000002</v>
      </c>
      <c r="AK56" s="566">
        <v>48.764634536000003</v>
      </c>
      <c r="AL56" s="566">
        <v>54.617246612999999</v>
      </c>
      <c r="AM56" s="566">
        <v>52.116508027000002</v>
      </c>
      <c r="AN56" s="566">
        <v>47.499136211</v>
      </c>
      <c r="AO56" s="566">
        <v>49.311051392000003</v>
      </c>
      <c r="AP56" s="566">
        <v>46.683556080000002</v>
      </c>
      <c r="AQ56" s="566">
        <v>49.565734624999997</v>
      </c>
      <c r="AR56" s="566">
        <v>52.940386142000001</v>
      </c>
      <c r="AS56" s="566">
        <v>59.471828883000001</v>
      </c>
      <c r="AT56" s="566">
        <v>59.772530934999999</v>
      </c>
      <c r="AU56" s="566">
        <v>52.376810611000003</v>
      </c>
      <c r="AV56" s="566">
        <v>48.039120367000002</v>
      </c>
      <c r="AW56" s="566">
        <v>48.685182957999999</v>
      </c>
      <c r="AX56" s="566">
        <v>53.099519999999998</v>
      </c>
      <c r="AY56" s="567">
        <v>58.225540000000002</v>
      </c>
      <c r="AZ56" s="567">
        <v>52.015270000000001</v>
      </c>
      <c r="BA56" s="567">
        <v>50.369430000000001</v>
      </c>
      <c r="BB56" s="567">
        <v>45.500140000000002</v>
      </c>
      <c r="BC56" s="567">
        <v>52.4756</v>
      </c>
      <c r="BD56" s="567">
        <v>59.732080000000003</v>
      </c>
      <c r="BE56" s="567">
        <v>67.305139999999994</v>
      </c>
      <c r="BF56" s="567">
        <v>66.023619999999994</v>
      </c>
      <c r="BG56" s="567">
        <v>55.321750000000002</v>
      </c>
      <c r="BH56" s="567">
        <v>48.08343</v>
      </c>
      <c r="BI56" s="567">
        <v>48.050089999999997</v>
      </c>
      <c r="BJ56" s="567">
        <v>55.81897</v>
      </c>
      <c r="BK56" s="567">
        <v>56.159759999999999</v>
      </c>
      <c r="BL56" s="567">
        <v>49.870600000000003</v>
      </c>
      <c r="BM56" s="567">
        <v>50.417969999999997</v>
      </c>
      <c r="BN56" s="567">
        <v>45.606569999999998</v>
      </c>
      <c r="BO56" s="567">
        <v>52.59064</v>
      </c>
      <c r="BP56" s="567">
        <v>59.887709999999998</v>
      </c>
      <c r="BQ56" s="567">
        <v>67.437190000000001</v>
      </c>
      <c r="BR56" s="567">
        <v>66.142660000000006</v>
      </c>
      <c r="BS56" s="567">
        <v>55.372929999999997</v>
      </c>
      <c r="BT56" s="567">
        <v>48.105499999999999</v>
      </c>
      <c r="BU56" s="567">
        <v>48.023299999999999</v>
      </c>
      <c r="BV56" s="567">
        <v>55.755200000000002</v>
      </c>
    </row>
    <row r="57" spans="1:74" ht="11.15" customHeight="1" x14ac:dyDescent="0.25">
      <c r="A57" s="409"/>
      <c r="B57" s="102" t="s">
        <v>1141</v>
      </c>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67"/>
      <c r="AZ57" s="267"/>
      <c r="BA57" s="267"/>
      <c r="BB57" s="267"/>
      <c r="BC57" s="267"/>
      <c r="BD57" s="267"/>
      <c r="BE57" s="267"/>
      <c r="BF57" s="267"/>
      <c r="BG57" s="267"/>
      <c r="BH57" s="267"/>
      <c r="BI57" s="267"/>
      <c r="BJ57" s="267"/>
      <c r="BK57" s="267"/>
      <c r="BL57" s="267"/>
      <c r="BM57" s="267"/>
      <c r="BN57" s="267"/>
      <c r="BO57" s="267"/>
      <c r="BP57" s="267"/>
      <c r="BQ57" s="267"/>
      <c r="BR57" s="267"/>
      <c r="BS57" s="267"/>
      <c r="BT57" s="267"/>
      <c r="BU57" s="267"/>
      <c r="BV57" s="267"/>
    </row>
    <row r="58" spans="1:74" ht="11.15" customHeight="1" x14ac:dyDescent="0.25">
      <c r="A58" s="415" t="s">
        <v>1142</v>
      </c>
      <c r="B58" s="416" t="s">
        <v>1336</v>
      </c>
      <c r="C58" s="566">
        <v>12.847017472999999</v>
      </c>
      <c r="D58" s="566">
        <v>12.806938805</v>
      </c>
      <c r="E58" s="566">
        <v>14.761056041</v>
      </c>
      <c r="F58" s="566">
        <v>14.483319440000001</v>
      </c>
      <c r="G58" s="566">
        <v>14.541875431999999</v>
      </c>
      <c r="H58" s="566">
        <v>16.853682117000002</v>
      </c>
      <c r="I58" s="566">
        <v>18.186544221999998</v>
      </c>
      <c r="J58" s="566">
        <v>18.301915597000001</v>
      </c>
      <c r="K58" s="566">
        <v>16.381990561999999</v>
      </c>
      <c r="L58" s="566">
        <v>16.118633306</v>
      </c>
      <c r="M58" s="566">
        <v>13.297094921999999</v>
      </c>
      <c r="N58" s="566">
        <v>12.214287839000001</v>
      </c>
      <c r="O58" s="566">
        <v>11.609587683999999</v>
      </c>
      <c r="P58" s="566">
        <v>11.002379984999999</v>
      </c>
      <c r="Q58" s="566">
        <v>12.325473059</v>
      </c>
      <c r="R58" s="566">
        <v>13.025264160000001</v>
      </c>
      <c r="S58" s="566">
        <v>15.41482671</v>
      </c>
      <c r="T58" s="566">
        <v>15.945639342</v>
      </c>
      <c r="U58" s="566">
        <v>17.677964450000001</v>
      </c>
      <c r="V58" s="566">
        <v>18.429964636000001</v>
      </c>
      <c r="W58" s="566">
        <v>16.838902705999999</v>
      </c>
      <c r="X58" s="566">
        <v>15.971979433</v>
      </c>
      <c r="Y58" s="566">
        <v>12.291023783</v>
      </c>
      <c r="Z58" s="566">
        <v>13.202569735000001</v>
      </c>
      <c r="AA58" s="566">
        <v>13.808543607000001</v>
      </c>
      <c r="AB58" s="566">
        <v>11.416002526</v>
      </c>
      <c r="AC58" s="566">
        <v>13.533959513999999</v>
      </c>
      <c r="AD58" s="566">
        <v>13.395034394</v>
      </c>
      <c r="AE58" s="566">
        <v>16.321580621999999</v>
      </c>
      <c r="AF58" s="566">
        <v>18.067475474999998</v>
      </c>
      <c r="AG58" s="566">
        <v>19.581557754999999</v>
      </c>
      <c r="AH58" s="566">
        <v>19.738577975999998</v>
      </c>
      <c r="AI58" s="566">
        <v>17.372817501</v>
      </c>
      <c r="AJ58" s="566">
        <v>14.483030823</v>
      </c>
      <c r="AK58" s="566">
        <v>13.34873071</v>
      </c>
      <c r="AL58" s="566">
        <v>13.251693597999999</v>
      </c>
      <c r="AM58" s="566">
        <v>12.508270029</v>
      </c>
      <c r="AN58" s="566">
        <v>11.722042774</v>
      </c>
      <c r="AO58" s="566">
        <v>13.436798383999999</v>
      </c>
      <c r="AP58" s="566">
        <v>14.468417389000001</v>
      </c>
      <c r="AQ58" s="566">
        <v>16.574469863000001</v>
      </c>
      <c r="AR58" s="566">
        <v>17.732562236</v>
      </c>
      <c r="AS58" s="566">
        <v>20.012904547000002</v>
      </c>
      <c r="AT58" s="566">
        <v>21.047224826000001</v>
      </c>
      <c r="AU58" s="566">
        <v>17.593801146000001</v>
      </c>
      <c r="AV58" s="566">
        <v>16.332556384</v>
      </c>
      <c r="AW58" s="566">
        <v>12.71039</v>
      </c>
      <c r="AX58" s="566">
        <v>13.063599999999999</v>
      </c>
      <c r="AY58" s="567">
        <v>13.805479999999999</v>
      </c>
      <c r="AZ58" s="567">
        <v>12.33855</v>
      </c>
      <c r="BA58" s="567">
        <v>13.44838</v>
      </c>
      <c r="BB58" s="567">
        <v>13.55954</v>
      </c>
      <c r="BC58" s="567">
        <v>16.183330000000002</v>
      </c>
      <c r="BD58" s="567">
        <v>17.933669999999999</v>
      </c>
      <c r="BE58" s="567">
        <v>19.434920000000002</v>
      </c>
      <c r="BF58" s="567">
        <v>19.50442</v>
      </c>
      <c r="BG58" s="567">
        <v>17.35951</v>
      </c>
      <c r="BH58" s="567">
        <v>15.78445</v>
      </c>
      <c r="BI58" s="567">
        <v>12.60843</v>
      </c>
      <c r="BJ58" s="567">
        <v>12.47222</v>
      </c>
      <c r="BK58" s="567">
        <v>12.435090000000001</v>
      </c>
      <c r="BL58" s="567">
        <v>11.045249999999999</v>
      </c>
      <c r="BM58" s="567">
        <v>12.36726</v>
      </c>
      <c r="BN58" s="567">
        <v>13.41816</v>
      </c>
      <c r="BO58" s="567">
        <v>15.79373</v>
      </c>
      <c r="BP58" s="567">
        <v>17.557559999999999</v>
      </c>
      <c r="BQ58" s="567">
        <v>19.271640000000001</v>
      </c>
      <c r="BR58" s="567">
        <v>19.292390000000001</v>
      </c>
      <c r="BS58" s="567">
        <v>17.712710000000001</v>
      </c>
      <c r="BT58" s="567">
        <v>14.731439999999999</v>
      </c>
      <c r="BU58" s="567">
        <v>12.506769999999999</v>
      </c>
      <c r="BV58" s="567">
        <v>12.564220000000001</v>
      </c>
    </row>
    <row r="59" spans="1:74" ht="11.15" customHeight="1" x14ac:dyDescent="0.25">
      <c r="A59" s="415" t="s">
        <v>1143</v>
      </c>
      <c r="B59" s="418" t="s">
        <v>78</v>
      </c>
      <c r="C59" s="566">
        <v>0.96290076099999999</v>
      </c>
      <c r="D59" s="566">
        <v>0.53999663600000003</v>
      </c>
      <c r="E59" s="566">
        <v>0.57244601100000003</v>
      </c>
      <c r="F59" s="566">
        <v>0.87348255399999997</v>
      </c>
      <c r="G59" s="566">
        <v>1.1971562570000001</v>
      </c>
      <c r="H59" s="566">
        <v>1.466689599</v>
      </c>
      <c r="I59" s="566">
        <v>1.8280766159999999</v>
      </c>
      <c r="J59" s="566">
        <v>1.9967631859999999</v>
      </c>
      <c r="K59" s="566">
        <v>1.8458949389999999</v>
      </c>
      <c r="L59" s="566">
        <v>1.9528855110000001</v>
      </c>
      <c r="M59" s="566">
        <v>1.2637792999999999</v>
      </c>
      <c r="N59" s="566">
        <v>1.3527508880000001</v>
      </c>
      <c r="O59" s="566">
        <v>1.5886616339999999</v>
      </c>
      <c r="P59" s="566">
        <v>1.585293716</v>
      </c>
      <c r="Q59" s="566">
        <v>1.509506974</v>
      </c>
      <c r="R59" s="566">
        <v>1.497808356</v>
      </c>
      <c r="S59" s="566">
        <v>1.8647080330000001</v>
      </c>
      <c r="T59" s="566">
        <v>1.91030813</v>
      </c>
      <c r="U59" s="566">
        <v>1.7638038659999999</v>
      </c>
      <c r="V59" s="566">
        <v>2.1572938760000002</v>
      </c>
      <c r="W59" s="566">
        <v>1.6475769280000001</v>
      </c>
      <c r="X59" s="566">
        <v>1.4357871760000001</v>
      </c>
      <c r="Y59" s="566">
        <v>0.76035298699999998</v>
      </c>
      <c r="Z59" s="566">
        <v>0.62008380100000005</v>
      </c>
      <c r="AA59" s="566">
        <v>1.132611942</v>
      </c>
      <c r="AB59" s="566">
        <v>1.343687326</v>
      </c>
      <c r="AC59" s="566">
        <v>1.0345281040000001</v>
      </c>
      <c r="AD59" s="566">
        <v>1.46633792</v>
      </c>
      <c r="AE59" s="566">
        <v>1.421597008</v>
      </c>
      <c r="AF59" s="566">
        <v>1.350020905</v>
      </c>
      <c r="AG59" s="566">
        <v>1.2747241439999999</v>
      </c>
      <c r="AH59" s="566">
        <v>1.2725035600000001</v>
      </c>
      <c r="AI59" s="566">
        <v>1.1352486420000001</v>
      </c>
      <c r="AJ59" s="566">
        <v>1.07026602</v>
      </c>
      <c r="AK59" s="566">
        <v>1.465422204</v>
      </c>
      <c r="AL59" s="566">
        <v>1.5289142929999999</v>
      </c>
      <c r="AM59" s="566">
        <v>0.89754894100000004</v>
      </c>
      <c r="AN59" s="566">
        <v>0.67770302699999996</v>
      </c>
      <c r="AO59" s="566">
        <v>1.1560677960000001</v>
      </c>
      <c r="AP59" s="566">
        <v>0.97841784399999998</v>
      </c>
      <c r="AQ59" s="566">
        <v>0.67632968000000004</v>
      </c>
      <c r="AR59" s="566">
        <v>0.97273634799999997</v>
      </c>
      <c r="AS59" s="566">
        <v>1.389847579</v>
      </c>
      <c r="AT59" s="566">
        <v>1.309891825</v>
      </c>
      <c r="AU59" s="566">
        <v>1.1886486279999999</v>
      </c>
      <c r="AV59" s="566">
        <v>0.71410634100000003</v>
      </c>
      <c r="AW59" s="566">
        <v>0.90405559999999996</v>
      </c>
      <c r="AX59" s="566">
        <v>0.75658859999999994</v>
      </c>
      <c r="AY59" s="567">
        <v>0.4726571</v>
      </c>
      <c r="AZ59" s="567">
        <v>0.58470759999999999</v>
      </c>
      <c r="BA59" s="567">
        <v>0.50760709999999998</v>
      </c>
      <c r="BB59" s="567">
        <v>0.3454451</v>
      </c>
      <c r="BC59" s="567">
        <v>0.29948180000000002</v>
      </c>
      <c r="BD59" s="567">
        <v>0.35099750000000002</v>
      </c>
      <c r="BE59" s="567">
        <v>0.87715240000000005</v>
      </c>
      <c r="BF59" s="567">
        <v>0.94850570000000001</v>
      </c>
      <c r="BG59" s="567">
        <v>0.64871570000000001</v>
      </c>
      <c r="BH59" s="567">
        <v>0.96967369999999997</v>
      </c>
      <c r="BI59" s="567">
        <v>0.49631730000000002</v>
      </c>
      <c r="BJ59" s="567">
        <v>1.3223320000000001</v>
      </c>
      <c r="BK59" s="567">
        <v>0.57009710000000002</v>
      </c>
      <c r="BL59" s="567">
        <v>0.63267470000000003</v>
      </c>
      <c r="BM59" s="567">
        <v>0.49737700000000001</v>
      </c>
      <c r="BN59" s="567">
        <v>0.51895939999999996</v>
      </c>
      <c r="BO59" s="567">
        <v>0.35989500000000002</v>
      </c>
      <c r="BP59" s="567">
        <v>0.43323800000000001</v>
      </c>
      <c r="BQ59" s="567">
        <v>0.80023060000000001</v>
      </c>
      <c r="BR59" s="567">
        <v>0.9221355</v>
      </c>
      <c r="BS59" s="567">
        <v>0.53407760000000004</v>
      </c>
      <c r="BT59" s="567">
        <v>0.81633630000000001</v>
      </c>
      <c r="BU59" s="567">
        <v>0.36141050000000002</v>
      </c>
      <c r="BV59" s="567">
        <v>1.044028</v>
      </c>
    </row>
    <row r="60" spans="1:74" ht="11.15" customHeight="1" x14ac:dyDescent="0.25">
      <c r="A60" s="415" t="s">
        <v>1144</v>
      </c>
      <c r="B60" s="418" t="s">
        <v>79</v>
      </c>
      <c r="C60" s="566">
        <v>2.785361</v>
      </c>
      <c r="D60" s="566">
        <v>2.2682500000000001</v>
      </c>
      <c r="E60" s="566">
        <v>2.2341259999999998</v>
      </c>
      <c r="F60" s="566">
        <v>2.138395</v>
      </c>
      <c r="G60" s="566">
        <v>2.7600850000000001</v>
      </c>
      <c r="H60" s="566">
        <v>2.656558</v>
      </c>
      <c r="I60" s="566">
        <v>2.4182709999999998</v>
      </c>
      <c r="J60" s="566">
        <v>2.5729730000000002</v>
      </c>
      <c r="K60" s="566">
        <v>2.6260330000000001</v>
      </c>
      <c r="L60" s="566">
        <v>2.1504259999999999</v>
      </c>
      <c r="M60" s="566">
        <v>2.1959</v>
      </c>
      <c r="N60" s="566">
        <v>2.6129739999999999</v>
      </c>
      <c r="O60" s="566">
        <v>2.6986210000000002</v>
      </c>
      <c r="P60" s="566">
        <v>2.4724119999999998</v>
      </c>
      <c r="Q60" s="566">
        <v>2.6728779999999999</v>
      </c>
      <c r="R60" s="566">
        <v>2.1834370000000001</v>
      </c>
      <c r="S60" s="566">
        <v>2.344614</v>
      </c>
      <c r="T60" s="566">
        <v>2.67801</v>
      </c>
      <c r="U60" s="566">
        <v>2.751655</v>
      </c>
      <c r="V60" s="566">
        <v>2.5181870000000002</v>
      </c>
      <c r="W60" s="566">
        <v>1.938461</v>
      </c>
      <c r="X60" s="566">
        <v>2.252049</v>
      </c>
      <c r="Y60" s="566">
        <v>2.2611759999999999</v>
      </c>
      <c r="Z60" s="566">
        <v>2.7433939999999999</v>
      </c>
      <c r="AA60" s="566">
        <v>2.4372379999999998</v>
      </c>
      <c r="AB60" s="566">
        <v>2.5307080000000002</v>
      </c>
      <c r="AC60" s="566">
        <v>2.3515350000000002</v>
      </c>
      <c r="AD60" s="566">
        <v>2.431254</v>
      </c>
      <c r="AE60" s="566">
        <v>2.7800660000000001</v>
      </c>
      <c r="AF60" s="566">
        <v>2.6534409999999999</v>
      </c>
      <c r="AG60" s="566">
        <v>2.7564679999999999</v>
      </c>
      <c r="AH60" s="566">
        <v>2.757641</v>
      </c>
      <c r="AI60" s="566">
        <v>1.991187</v>
      </c>
      <c r="AJ60" s="566">
        <v>2.6713010000000001</v>
      </c>
      <c r="AK60" s="566">
        <v>2.6574469999999999</v>
      </c>
      <c r="AL60" s="566">
        <v>2.7500429999999998</v>
      </c>
      <c r="AM60" s="566">
        <v>2.793167</v>
      </c>
      <c r="AN60" s="566">
        <v>2.2603789999999999</v>
      </c>
      <c r="AO60" s="566">
        <v>2.3305739999999999</v>
      </c>
      <c r="AP60" s="566">
        <v>2.20363</v>
      </c>
      <c r="AQ60" s="566">
        <v>2.5952959999999998</v>
      </c>
      <c r="AR60" s="566">
        <v>2.670417</v>
      </c>
      <c r="AS60" s="566">
        <v>2.7142680000000001</v>
      </c>
      <c r="AT60" s="566">
        <v>2.7156910000000001</v>
      </c>
      <c r="AU60" s="566">
        <v>2.588546</v>
      </c>
      <c r="AV60" s="566">
        <v>2.096441</v>
      </c>
      <c r="AW60" s="566">
        <v>2.4250099999999999</v>
      </c>
      <c r="AX60" s="566">
        <v>2.5550299999999999</v>
      </c>
      <c r="AY60" s="567">
        <v>2.7152699999999999</v>
      </c>
      <c r="AZ60" s="567">
        <v>2.5400900000000002</v>
      </c>
      <c r="BA60" s="567">
        <v>2.0425300000000002</v>
      </c>
      <c r="BB60" s="567">
        <v>2.5745100000000001</v>
      </c>
      <c r="BC60" s="567">
        <v>2.7152699999999999</v>
      </c>
      <c r="BD60" s="567">
        <v>2.6276899999999999</v>
      </c>
      <c r="BE60" s="567">
        <v>2.7152699999999999</v>
      </c>
      <c r="BF60" s="567">
        <v>2.7152699999999999</v>
      </c>
      <c r="BG60" s="567">
        <v>2.5106999999999999</v>
      </c>
      <c r="BH60" s="567">
        <v>1.4997199999999999</v>
      </c>
      <c r="BI60" s="567">
        <v>2.5237699999999998</v>
      </c>
      <c r="BJ60" s="567">
        <v>2.7152699999999999</v>
      </c>
      <c r="BK60" s="567">
        <v>2.7152699999999999</v>
      </c>
      <c r="BL60" s="567">
        <v>2.4525100000000002</v>
      </c>
      <c r="BM60" s="567">
        <v>2.6603300000000001</v>
      </c>
      <c r="BN60" s="567">
        <v>2.0375299999999998</v>
      </c>
      <c r="BO60" s="567">
        <v>2.7152699999999999</v>
      </c>
      <c r="BP60" s="567">
        <v>2.6276899999999999</v>
      </c>
      <c r="BQ60" s="567">
        <v>2.7152699999999999</v>
      </c>
      <c r="BR60" s="567">
        <v>2.7152699999999999</v>
      </c>
      <c r="BS60" s="567">
        <v>1.97814</v>
      </c>
      <c r="BT60" s="567">
        <v>2.6355</v>
      </c>
      <c r="BU60" s="567">
        <v>2.6276899999999999</v>
      </c>
      <c r="BV60" s="567">
        <v>2.7152699999999999</v>
      </c>
    </row>
    <row r="61" spans="1:74" ht="11.15" customHeight="1" x14ac:dyDescent="0.25">
      <c r="A61" s="415" t="s">
        <v>1145</v>
      </c>
      <c r="B61" s="418" t="s">
        <v>1110</v>
      </c>
      <c r="C61" s="566">
        <v>2.5229835999999999E-2</v>
      </c>
      <c r="D61" s="566">
        <v>2.8146886999999999E-2</v>
      </c>
      <c r="E61" s="566">
        <v>3.2171242000000003E-2</v>
      </c>
      <c r="F61" s="566">
        <v>2.6713780999999999E-2</v>
      </c>
      <c r="G61" s="566">
        <v>2.4550926000000001E-2</v>
      </c>
      <c r="H61" s="566">
        <v>1.6210400999999999E-2</v>
      </c>
      <c r="I61" s="566">
        <v>1.2875189E-2</v>
      </c>
      <c r="J61" s="566">
        <v>1.3775054E-2</v>
      </c>
      <c r="K61" s="566">
        <v>1.1514271E-2</v>
      </c>
      <c r="L61" s="566">
        <v>9.5506089999999998E-3</v>
      </c>
      <c r="M61" s="566">
        <v>1.3320677E-2</v>
      </c>
      <c r="N61" s="566">
        <v>1.7621127E-2</v>
      </c>
      <c r="O61" s="566">
        <v>2.2148322000000002E-2</v>
      </c>
      <c r="P61" s="566">
        <v>1.4831262E-2</v>
      </c>
      <c r="Q61" s="566">
        <v>3.2427702000000003E-2</v>
      </c>
      <c r="R61" s="566">
        <v>2.3091074999999999E-2</v>
      </c>
      <c r="S61" s="566">
        <v>2.2572275999999999E-2</v>
      </c>
      <c r="T61" s="566">
        <v>1.4888857E-2</v>
      </c>
      <c r="U61" s="566">
        <v>2.0779704999999999E-2</v>
      </c>
      <c r="V61" s="566">
        <v>1.8390019000000001E-2</v>
      </c>
      <c r="W61" s="566">
        <v>2.2460509E-2</v>
      </c>
      <c r="X61" s="566">
        <v>2.1595123000000001E-2</v>
      </c>
      <c r="Y61" s="566">
        <v>2.2828864000000001E-2</v>
      </c>
      <c r="Z61" s="566">
        <v>1.5593286E-2</v>
      </c>
      <c r="AA61" s="566">
        <v>2.0219339999999999E-2</v>
      </c>
      <c r="AB61" s="566">
        <v>2.3819238999999999E-2</v>
      </c>
      <c r="AC61" s="566">
        <v>3.2837482000000001E-2</v>
      </c>
      <c r="AD61" s="566">
        <v>2.8127883999999999E-2</v>
      </c>
      <c r="AE61" s="566">
        <v>2.0731181000000001E-2</v>
      </c>
      <c r="AF61" s="566">
        <v>1.4220379999999999E-2</v>
      </c>
      <c r="AG61" s="566">
        <v>1.1705790000000001E-2</v>
      </c>
      <c r="AH61" s="566">
        <v>1.3533389999999999E-2</v>
      </c>
      <c r="AI61" s="566">
        <v>1.4629193E-2</v>
      </c>
      <c r="AJ61" s="566">
        <v>1.1241516999999999E-2</v>
      </c>
      <c r="AK61" s="566">
        <v>1.4390963999999999E-2</v>
      </c>
      <c r="AL61" s="566">
        <v>2.550564E-2</v>
      </c>
      <c r="AM61" s="566">
        <v>2.2678351999999999E-2</v>
      </c>
      <c r="AN61" s="566">
        <v>1.8945872999999998E-2</v>
      </c>
      <c r="AO61" s="566">
        <v>2.0821295E-2</v>
      </c>
      <c r="AP61" s="566">
        <v>1.7351001000000001E-2</v>
      </c>
      <c r="AQ61" s="566">
        <v>1.9012141999999999E-2</v>
      </c>
      <c r="AR61" s="566">
        <v>1.6246122000000002E-2</v>
      </c>
      <c r="AS61" s="566">
        <v>1.9242875999999999E-2</v>
      </c>
      <c r="AT61" s="566">
        <v>1.9842180000000001E-2</v>
      </c>
      <c r="AU61" s="566">
        <v>1.7915995000000001E-2</v>
      </c>
      <c r="AV61" s="566">
        <v>1.8485620000000001E-2</v>
      </c>
      <c r="AW61" s="566">
        <v>1.7677700000000001E-2</v>
      </c>
      <c r="AX61" s="566">
        <v>1.9238700000000001E-2</v>
      </c>
      <c r="AY61" s="567">
        <v>2.2481600000000001E-2</v>
      </c>
      <c r="AZ61" s="567">
        <v>1.9567000000000001E-2</v>
      </c>
      <c r="BA61" s="567">
        <v>2.0836299999999999E-2</v>
      </c>
      <c r="BB61" s="567">
        <v>1.88113E-2</v>
      </c>
      <c r="BC61" s="567">
        <v>1.7793099999999999E-2</v>
      </c>
      <c r="BD61" s="567">
        <v>1.3951399999999999E-2</v>
      </c>
      <c r="BE61" s="567">
        <v>1.3683799999999999E-2</v>
      </c>
      <c r="BF61" s="567">
        <v>1.2658300000000001E-2</v>
      </c>
      <c r="BG61" s="567">
        <v>1.1401100000000001E-2</v>
      </c>
      <c r="BH61" s="567">
        <v>1.25664E-2</v>
      </c>
      <c r="BI61" s="567">
        <v>1.34863E-2</v>
      </c>
      <c r="BJ61" s="567">
        <v>1.6069699999999999E-2</v>
      </c>
      <c r="BK61" s="567">
        <v>2.0162900000000001E-2</v>
      </c>
      <c r="BL61" s="567">
        <v>1.7359900000000001E-2</v>
      </c>
      <c r="BM61" s="567">
        <v>1.9594899999999998E-2</v>
      </c>
      <c r="BN61" s="567">
        <v>1.7932300000000002E-2</v>
      </c>
      <c r="BO61" s="567">
        <v>1.7128500000000001E-2</v>
      </c>
      <c r="BP61" s="567">
        <v>1.3480799999999999E-2</v>
      </c>
      <c r="BQ61" s="567">
        <v>1.3328E-2</v>
      </c>
      <c r="BR61" s="567">
        <v>1.23979E-2</v>
      </c>
      <c r="BS61" s="567">
        <v>1.1216800000000001E-2</v>
      </c>
      <c r="BT61" s="567">
        <v>1.2427000000000001E-2</v>
      </c>
      <c r="BU61" s="567">
        <v>1.33876E-2</v>
      </c>
      <c r="BV61" s="567">
        <v>1.5994999999999999E-2</v>
      </c>
    </row>
    <row r="62" spans="1:74" ht="11.15" customHeight="1" x14ac:dyDescent="0.25">
      <c r="A62" s="415" t="s">
        <v>1146</v>
      </c>
      <c r="B62" s="418" t="s">
        <v>1205</v>
      </c>
      <c r="C62" s="566">
        <v>0.54682485000000003</v>
      </c>
      <c r="D62" s="566">
        <v>0.58206390299999999</v>
      </c>
      <c r="E62" s="566">
        <v>0.71961809700000001</v>
      </c>
      <c r="F62" s="566">
        <v>0.72080593199999998</v>
      </c>
      <c r="G62" s="566">
        <v>0.840014967</v>
      </c>
      <c r="H62" s="566">
        <v>0.76626838600000002</v>
      </c>
      <c r="I62" s="566">
        <v>0.78967364900000003</v>
      </c>
      <c r="J62" s="566">
        <v>0.77788214099999997</v>
      </c>
      <c r="K62" s="566">
        <v>0.66313550700000001</v>
      </c>
      <c r="L62" s="566">
        <v>0.60373613299999995</v>
      </c>
      <c r="M62" s="566">
        <v>0.59488144899999995</v>
      </c>
      <c r="N62" s="566">
        <v>0.67429821899999998</v>
      </c>
      <c r="O62" s="566">
        <v>0.714041343</v>
      </c>
      <c r="P62" s="566">
        <v>0.72221221599999996</v>
      </c>
      <c r="Q62" s="566">
        <v>0.911690318</v>
      </c>
      <c r="R62" s="566">
        <v>1.003509421</v>
      </c>
      <c r="S62" s="566">
        <v>1.1541360220000001</v>
      </c>
      <c r="T62" s="566">
        <v>0.93173021600000006</v>
      </c>
      <c r="U62" s="566">
        <v>0.97232410199999997</v>
      </c>
      <c r="V62" s="566">
        <v>0.94719729900000005</v>
      </c>
      <c r="W62" s="566">
        <v>0.92935137499999998</v>
      </c>
      <c r="X62" s="566">
        <v>0.92826028599999999</v>
      </c>
      <c r="Y62" s="566">
        <v>0.77264292899999998</v>
      </c>
      <c r="Z62" s="566">
        <v>0.82846196400000005</v>
      </c>
      <c r="AA62" s="566">
        <v>0.80895569700000003</v>
      </c>
      <c r="AB62" s="566">
        <v>0.88534718499999998</v>
      </c>
      <c r="AC62" s="566">
        <v>1.125749603</v>
      </c>
      <c r="AD62" s="566">
        <v>1.180980138</v>
      </c>
      <c r="AE62" s="566">
        <v>1.2780769830000001</v>
      </c>
      <c r="AF62" s="566">
        <v>1.194728252</v>
      </c>
      <c r="AG62" s="566">
        <v>1.259671373</v>
      </c>
      <c r="AH62" s="566">
        <v>1.1674196160000001</v>
      </c>
      <c r="AI62" s="566">
        <v>0.97026508899999997</v>
      </c>
      <c r="AJ62" s="566">
        <v>1.0133129679999999</v>
      </c>
      <c r="AK62" s="566">
        <v>0.76652125800000004</v>
      </c>
      <c r="AL62" s="566">
        <v>0.83337050599999996</v>
      </c>
      <c r="AM62" s="566">
        <v>1.0042113560000001</v>
      </c>
      <c r="AN62" s="566">
        <v>1.110633972</v>
      </c>
      <c r="AO62" s="566">
        <v>1.3507784009999999</v>
      </c>
      <c r="AP62" s="566">
        <v>1.2763547740000001</v>
      </c>
      <c r="AQ62" s="566">
        <v>1.5178459740000001</v>
      </c>
      <c r="AR62" s="566">
        <v>1.41494637</v>
      </c>
      <c r="AS62" s="566">
        <v>1.3994769499999999</v>
      </c>
      <c r="AT62" s="566">
        <v>1.429569163</v>
      </c>
      <c r="AU62" s="566">
        <v>1.2717716269999999</v>
      </c>
      <c r="AV62" s="566">
        <v>1.2599600310000001</v>
      </c>
      <c r="AW62" s="566">
        <v>0.96185830000000005</v>
      </c>
      <c r="AX62" s="566">
        <v>1.0198670000000001</v>
      </c>
      <c r="AY62" s="567">
        <v>1.3401080000000001</v>
      </c>
      <c r="AZ62" s="567">
        <v>1.5370490000000001</v>
      </c>
      <c r="BA62" s="567">
        <v>2.0214479999999999</v>
      </c>
      <c r="BB62" s="567">
        <v>1.8162750000000001</v>
      </c>
      <c r="BC62" s="567">
        <v>1.957695</v>
      </c>
      <c r="BD62" s="567">
        <v>1.8575459999999999</v>
      </c>
      <c r="BE62" s="567">
        <v>1.832511</v>
      </c>
      <c r="BF62" s="567">
        <v>1.839464</v>
      </c>
      <c r="BG62" s="567">
        <v>1.68855</v>
      </c>
      <c r="BH62" s="567">
        <v>1.654264</v>
      </c>
      <c r="BI62" s="567">
        <v>1.311585</v>
      </c>
      <c r="BJ62" s="567">
        <v>1.2455069999999999</v>
      </c>
      <c r="BK62" s="567">
        <v>1.5095080000000001</v>
      </c>
      <c r="BL62" s="567">
        <v>1.749703</v>
      </c>
      <c r="BM62" s="567">
        <v>2.291811</v>
      </c>
      <c r="BN62" s="567">
        <v>2.113302</v>
      </c>
      <c r="BO62" s="567">
        <v>2.2169539999999999</v>
      </c>
      <c r="BP62" s="567">
        <v>2.119278</v>
      </c>
      <c r="BQ62" s="567">
        <v>2.047253</v>
      </c>
      <c r="BR62" s="567">
        <v>2.0926459999999998</v>
      </c>
      <c r="BS62" s="567">
        <v>1.9093359999999999</v>
      </c>
      <c r="BT62" s="567">
        <v>1.8801129999999999</v>
      </c>
      <c r="BU62" s="567">
        <v>1.4366460000000001</v>
      </c>
      <c r="BV62" s="567">
        <v>1.383786</v>
      </c>
    </row>
    <row r="63" spans="1:74" ht="11.15" customHeight="1" x14ac:dyDescent="0.25">
      <c r="A63" s="415" t="s">
        <v>1147</v>
      </c>
      <c r="B63" s="416" t="s">
        <v>1206</v>
      </c>
      <c r="C63" s="566">
        <v>0.32871497500000002</v>
      </c>
      <c r="D63" s="566">
        <v>0.32186183499999999</v>
      </c>
      <c r="E63" s="566">
        <v>0.23731821</v>
      </c>
      <c r="F63" s="566">
        <v>0.23033708999999999</v>
      </c>
      <c r="G63" s="566">
        <v>0.22762326699999999</v>
      </c>
      <c r="H63" s="566">
        <v>0.32043117300000001</v>
      </c>
      <c r="I63" s="566">
        <v>0.35011255299999999</v>
      </c>
      <c r="J63" s="566">
        <v>0.32210138799999999</v>
      </c>
      <c r="K63" s="566">
        <v>0.23306622799999999</v>
      </c>
      <c r="L63" s="566">
        <v>0.23175489499999999</v>
      </c>
      <c r="M63" s="566">
        <v>0.20749246499999999</v>
      </c>
      <c r="N63" s="566">
        <v>0.25211278100000001</v>
      </c>
      <c r="O63" s="566">
        <v>0.22922231700000001</v>
      </c>
      <c r="P63" s="566">
        <v>0.29674391100000003</v>
      </c>
      <c r="Q63" s="566">
        <v>0.20859409300000001</v>
      </c>
      <c r="R63" s="566">
        <v>0.23441441099999999</v>
      </c>
      <c r="S63" s="566">
        <v>0.21629248500000001</v>
      </c>
      <c r="T63" s="566">
        <v>0.23479170299999999</v>
      </c>
      <c r="U63" s="566">
        <v>0.20546719099999999</v>
      </c>
      <c r="V63" s="566">
        <v>0.211583724</v>
      </c>
      <c r="W63" s="566">
        <v>0.20232604500000001</v>
      </c>
      <c r="X63" s="566">
        <v>0.17877196100000001</v>
      </c>
      <c r="Y63" s="566">
        <v>0.16293297600000001</v>
      </c>
      <c r="Z63" s="566">
        <v>0.199988782</v>
      </c>
      <c r="AA63" s="566">
        <v>0.209795702</v>
      </c>
      <c r="AB63" s="566">
        <v>0.15898567299999999</v>
      </c>
      <c r="AC63" s="566">
        <v>0.243499088</v>
      </c>
      <c r="AD63" s="566">
        <v>0.13642306800000001</v>
      </c>
      <c r="AE63" s="566">
        <v>0.138531601</v>
      </c>
      <c r="AF63" s="566">
        <v>0.197408681</v>
      </c>
      <c r="AG63" s="566">
        <v>0.19702227</v>
      </c>
      <c r="AH63" s="566">
        <v>0.20559672300000001</v>
      </c>
      <c r="AI63" s="566">
        <v>0.20165682600000001</v>
      </c>
      <c r="AJ63" s="566">
        <v>0.13899218699999999</v>
      </c>
      <c r="AK63" s="566">
        <v>0.11282099499999999</v>
      </c>
      <c r="AL63" s="566">
        <v>0.28958960700000003</v>
      </c>
      <c r="AM63" s="566">
        <v>0.23852017</v>
      </c>
      <c r="AN63" s="566">
        <v>0.222715464</v>
      </c>
      <c r="AO63" s="566">
        <v>0.14039976200000001</v>
      </c>
      <c r="AP63" s="566">
        <v>0.14436522800000001</v>
      </c>
      <c r="AQ63" s="566">
        <v>0.165674716</v>
      </c>
      <c r="AR63" s="566">
        <v>0.17889656800000001</v>
      </c>
      <c r="AS63" s="566">
        <v>0.244544661</v>
      </c>
      <c r="AT63" s="566">
        <v>0.193886001</v>
      </c>
      <c r="AU63" s="566">
        <v>0.14804348000000001</v>
      </c>
      <c r="AV63" s="566">
        <v>7.0966302999999994E-2</v>
      </c>
      <c r="AW63" s="566">
        <v>0.12915280000000001</v>
      </c>
      <c r="AX63" s="566">
        <v>0.2070292</v>
      </c>
      <c r="AY63" s="567">
        <v>0.220412</v>
      </c>
      <c r="AZ63" s="567">
        <v>0.208672</v>
      </c>
      <c r="BA63" s="567">
        <v>0.17498549999999999</v>
      </c>
      <c r="BB63" s="567">
        <v>0.158058</v>
      </c>
      <c r="BC63" s="567">
        <v>0.16747960000000001</v>
      </c>
      <c r="BD63" s="567">
        <v>0.19229160000000001</v>
      </c>
      <c r="BE63" s="567">
        <v>0.18470990000000001</v>
      </c>
      <c r="BF63" s="567">
        <v>0.15686430000000001</v>
      </c>
      <c r="BG63" s="567">
        <v>0.16562199999999999</v>
      </c>
      <c r="BH63" s="567">
        <v>0.1078943</v>
      </c>
      <c r="BI63" s="567">
        <v>0.1204438</v>
      </c>
      <c r="BJ63" s="567">
        <v>0.21503220000000001</v>
      </c>
      <c r="BK63" s="567">
        <v>0.22090960000000001</v>
      </c>
      <c r="BL63" s="567">
        <v>0.19636290000000001</v>
      </c>
      <c r="BM63" s="567">
        <v>0.17965690000000001</v>
      </c>
      <c r="BN63" s="567">
        <v>0.1467176</v>
      </c>
      <c r="BO63" s="567">
        <v>0.16177320000000001</v>
      </c>
      <c r="BP63" s="567">
        <v>0.1912044</v>
      </c>
      <c r="BQ63" s="567">
        <v>0.1943241</v>
      </c>
      <c r="BR63" s="567">
        <v>0.15990840000000001</v>
      </c>
      <c r="BS63" s="567">
        <v>0.16724820000000001</v>
      </c>
      <c r="BT63" s="567">
        <v>0.1021333</v>
      </c>
      <c r="BU63" s="567">
        <v>0.1188698</v>
      </c>
      <c r="BV63" s="567">
        <v>0.23639750000000001</v>
      </c>
    </row>
    <row r="64" spans="1:74" ht="11.15" customHeight="1" x14ac:dyDescent="0.25">
      <c r="A64" s="415" t="s">
        <v>1148</v>
      </c>
      <c r="B64" s="418" t="s">
        <v>1114</v>
      </c>
      <c r="C64" s="566">
        <v>17.496048895000001</v>
      </c>
      <c r="D64" s="566">
        <v>16.547258066000001</v>
      </c>
      <c r="E64" s="566">
        <v>18.556735601</v>
      </c>
      <c r="F64" s="566">
        <v>18.473053796999999</v>
      </c>
      <c r="G64" s="566">
        <v>19.591305849000001</v>
      </c>
      <c r="H64" s="566">
        <v>22.079839675999999</v>
      </c>
      <c r="I64" s="566">
        <v>23.585553228999999</v>
      </c>
      <c r="J64" s="566">
        <v>23.985410366</v>
      </c>
      <c r="K64" s="566">
        <v>21.761634507</v>
      </c>
      <c r="L64" s="566">
        <v>21.066986453999998</v>
      </c>
      <c r="M64" s="566">
        <v>17.572468813</v>
      </c>
      <c r="N64" s="566">
        <v>17.124044854000001</v>
      </c>
      <c r="O64" s="566">
        <v>16.8622823</v>
      </c>
      <c r="P64" s="566">
        <v>16.093873089999999</v>
      </c>
      <c r="Q64" s="566">
        <v>17.660570146000001</v>
      </c>
      <c r="R64" s="566">
        <v>17.967524423</v>
      </c>
      <c r="S64" s="566">
        <v>21.017149526000001</v>
      </c>
      <c r="T64" s="566">
        <v>21.715368248000001</v>
      </c>
      <c r="U64" s="566">
        <v>23.391994314000002</v>
      </c>
      <c r="V64" s="566">
        <v>24.282616554000001</v>
      </c>
      <c r="W64" s="566">
        <v>21.579078562999999</v>
      </c>
      <c r="X64" s="566">
        <v>20.788442978999999</v>
      </c>
      <c r="Y64" s="566">
        <v>16.270957539000001</v>
      </c>
      <c r="Z64" s="566">
        <v>17.610091568000001</v>
      </c>
      <c r="AA64" s="566">
        <v>18.417364288000002</v>
      </c>
      <c r="AB64" s="566">
        <v>16.358549949</v>
      </c>
      <c r="AC64" s="566">
        <v>18.322108791000002</v>
      </c>
      <c r="AD64" s="566">
        <v>18.638157404000001</v>
      </c>
      <c r="AE64" s="566">
        <v>21.960583395</v>
      </c>
      <c r="AF64" s="566">
        <v>23.477294693000001</v>
      </c>
      <c r="AG64" s="566">
        <v>25.081149331999999</v>
      </c>
      <c r="AH64" s="566">
        <v>25.155272265000001</v>
      </c>
      <c r="AI64" s="566">
        <v>21.685804251</v>
      </c>
      <c r="AJ64" s="566">
        <v>19.388144515</v>
      </c>
      <c r="AK64" s="566">
        <v>18.365333131</v>
      </c>
      <c r="AL64" s="566">
        <v>18.679116644</v>
      </c>
      <c r="AM64" s="566">
        <v>17.464395847999999</v>
      </c>
      <c r="AN64" s="566">
        <v>16.012420110000001</v>
      </c>
      <c r="AO64" s="566">
        <v>18.435439637999998</v>
      </c>
      <c r="AP64" s="566">
        <v>19.088536235999999</v>
      </c>
      <c r="AQ64" s="566">
        <v>21.548628375</v>
      </c>
      <c r="AR64" s="566">
        <v>22.985804644000002</v>
      </c>
      <c r="AS64" s="566">
        <v>25.780284612999999</v>
      </c>
      <c r="AT64" s="566">
        <v>26.716104994999998</v>
      </c>
      <c r="AU64" s="566">
        <v>22.808726876000001</v>
      </c>
      <c r="AV64" s="566">
        <v>20.492515679</v>
      </c>
      <c r="AW64" s="566">
        <v>17.148140000000001</v>
      </c>
      <c r="AX64" s="566">
        <v>17.621359999999999</v>
      </c>
      <c r="AY64" s="567">
        <v>18.576409999999999</v>
      </c>
      <c r="AZ64" s="567">
        <v>17.228629999999999</v>
      </c>
      <c r="BA64" s="567">
        <v>18.215779999999999</v>
      </c>
      <c r="BB64" s="567">
        <v>18.472639999999998</v>
      </c>
      <c r="BC64" s="567">
        <v>21.341049999999999</v>
      </c>
      <c r="BD64" s="567">
        <v>22.976150000000001</v>
      </c>
      <c r="BE64" s="567">
        <v>25.058250000000001</v>
      </c>
      <c r="BF64" s="567">
        <v>25.17718</v>
      </c>
      <c r="BG64" s="567">
        <v>22.384499999999999</v>
      </c>
      <c r="BH64" s="567">
        <v>20.028559999999999</v>
      </c>
      <c r="BI64" s="567">
        <v>17.07404</v>
      </c>
      <c r="BJ64" s="567">
        <v>17.986429999999999</v>
      </c>
      <c r="BK64" s="567">
        <v>17.471039999999999</v>
      </c>
      <c r="BL64" s="567">
        <v>16.093859999999999</v>
      </c>
      <c r="BM64" s="567">
        <v>18.016030000000001</v>
      </c>
      <c r="BN64" s="567">
        <v>18.252600000000001</v>
      </c>
      <c r="BO64" s="567">
        <v>21.264749999999999</v>
      </c>
      <c r="BP64" s="567">
        <v>22.942450000000001</v>
      </c>
      <c r="BQ64" s="567">
        <v>25.04205</v>
      </c>
      <c r="BR64" s="567">
        <v>25.194749999999999</v>
      </c>
      <c r="BS64" s="567">
        <v>22.312729999999998</v>
      </c>
      <c r="BT64" s="567">
        <v>20.177949999999999</v>
      </c>
      <c r="BU64" s="567">
        <v>17.064769999999999</v>
      </c>
      <c r="BV64" s="567">
        <v>17.959689999999998</v>
      </c>
    </row>
    <row r="65" spans="1:74" ht="11.15" customHeight="1" x14ac:dyDescent="0.25">
      <c r="A65" s="420" t="s">
        <v>1149</v>
      </c>
      <c r="B65" s="421" t="s">
        <v>1207</v>
      </c>
      <c r="C65" s="433">
        <v>17.070077909999998</v>
      </c>
      <c r="D65" s="433">
        <v>16.224308069999999</v>
      </c>
      <c r="E65" s="433">
        <v>18.63600971</v>
      </c>
      <c r="F65" s="433">
        <v>18.538776070000001</v>
      </c>
      <c r="G65" s="433">
        <v>20.011036090000001</v>
      </c>
      <c r="H65" s="433">
        <v>22.580800910000001</v>
      </c>
      <c r="I65" s="433">
        <v>24.092117829999999</v>
      </c>
      <c r="J65" s="433">
        <v>24.426988529999999</v>
      </c>
      <c r="K65" s="433">
        <v>22.20443976</v>
      </c>
      <c r="L65" s="433">
        <v>21.308321459999998</v>
      </c>
      <c r="M65" s="433">
        <v>17.630624099999999</v>
      </c>
      <c r="N65" s="433">
        <v>17.22178332</v>
      </c>
      <c r="O65" s="433">
        <v>16.884115130000001</v>
      </c>
      <c r="P65" s="433">
        <v>16.130397089999999</v>
      </c>
      <c r="Q65" s="433">
        <v>17.871651570000001</v>
      </c>
      <c r="R65" s="433">
        <v>18.108465299999999</v>
      </c>
      <c r="S65" s="433">
        <v>21.388338099999999</v>
      </c>
      <c r="T65" s="433">
        <v>22.043957120000002</v>
      </c>
      <c r="U65" s="433">
        <v>23.660609099999999</v>
      </c>
      <c r="V65" s="433">
        <v>24.51829472</v>
      </c>
      <c r="W65" s="433">
        <v>21.853189149999999</v>
      </c>
      <c r="X65" s="433">
        <v>20.857238219999999</v>
      </c>
      <c r="Y65" s="433">
        <v>16.198683509999999</v>
      </c>
      <c r="Z65" s="433">
        <v>17.505548699999999</v>
      </c>
      <c r="AA65" s="433">
        <v>17.898650100000001</v>
      </c>
      <c r="AB65" s="433">
        <v>15.99575909</v>
      </c>
      <c r="AC65" s="433">
        <v>18.258193577</v>
      </c>
      <c r="AD65" s="433">
        <v>18.705457502000002</v>
      </c>
      <c r="AE65" s="433">
        <v>21.955099626999999</v>
      </c>
      <c r="AF65" s="433">
        <v>22.975117581999999</v>
      </c>
      <c r="AG65" s="433">
        <v>25.416004044000001</v>
      </c>
      <c r="AH65" s="433">
        <v>25.883613749999999</v>
      </c>
      <c r="AI65" s="433">
        <v>22.610174915999998</v>
      </c>
      <c r="AJ65" s="433">
        <v>19.876394491999999</v>
      </c>
      <c r="AK65" s="433">
        <v>19.006769691999999</v>
      </c>
      <c r="AL65" s="433">
        <v>18.952083391999999</v>
      </c>
      <c r="AM65" s="433">
        <v>18.175021913999998</v>
      </c>
      <c r="AN65" s="433">
        <v>16.760184272</v>
      </c>
      <c r="AO65" s="433">
        <v>19.489414677999999</v>
      </c>
      <c r="AP65" s="433">
        <v>20.061179453000001</v>
      </c>
      <c r="AQ65" s="433">
        <v>22.008962964999998</v>
      </c>
      <c r="AR65" s="433">
        <v>23.476022401000002</v>
      </c>
      <c r="AS65" s="433">
        <v>26.469765510999999</v>
      </c>
      <c r="AT65" s="433">
        <v>27.207998203999999</v>
      </c>
      <c r="AU65" s="433">
        <v>23.557049834000001</v>
      </c>
      <c r="AV65" s="433">
        <v>20.864848322</v>
      </c>
      <c r="AW65" s="433">
        <v>18.007013606000001</v>
      </c>
      <c r="AX65" s="433">
        <v>16.91733</v>
      </c>
      <c r="AY65" s="434">
        <v>17.894749999999998</v>
      </c>
      <c r="AZ65" s="434">
        <v>16.756620000000002</v>
      </c>
      <c r="BA65" s="434">
        <v>18.114570000000001</v>
      </c>
      <c r="BB65" s="434">
        <v>18.37716</v>
      </c>
      <c r="BC65" s="434">
        <v>21.67446</v>
      </c>
      <c r="BD65" s="434">
        <v>23.427240000000001</v>
      </c>
      <c r="BE65" s="434">
        <v>25.49822</v>
      </c>
      <c r="BF65" s="434">
        <v>25.67116</v>
      </c>
      <c r="BG65" s="434">
        <v>22.847190000000001</v>
      </c>
      <c r="BH65" s="434">
        <v>20.293410000000002</v>
      </c>
      <c r="BI65" s="434">
        <v>17.075040000000001</v>
      </c>
      <c r="BJ65" s="434">
        <v>17.91404</v>
      </c>
      <c r="BK65" s="434">
        <v>17.14292</v>
      </c>
      <c r="BL65" s="434">
        <v>15.79837</v>
      </c>
      <c r="BM65" s="434">
        <v>17.930499999999999</v>
      </c>
      <c r="BN65" s="434">
        <v>18.277930000000001</v>
      </c>
      <c r="BO65" s="434">
        <v>21.619759999999999</v>
      </c>
      <c r="BP65" s="434">
        <v>23.414739999999998</v>
      </c>
      <c r="BQ65" s="434">
        <v>25.49973</v>
      </c>
      <c r="BR65" s="434">
        <v>25.688780000000001</v>
      </c>
      <c r="BS65" s="434">
        <v>22.857589999999998</v>
      </c>
      <c r="BT65" s="434">
        <v>20.305869999999999</v>
      </c>
      <c r="BU65" s="434">
        <v>17.06635</v>
      </c>
      <c r="BV65" s="434">
        <v>17.889869999999998</v>
      </c>
    </row>
    <row r="66" spans="1:74" ht="12" customHeight="1" x14ac:dyDescent="0.3">
      <c r="A66" s="409"/>
      <c r="B66" s="618" t="str">
        <f>"Notes: "&amp;"EIA completed modeling and analysis for this report on " &amp;Dates!$D$2&amp;"."</f>
        <v>Notes: EIA completed modeling and analysis for this report on Thursday January 4, 2024.</v>
      </c>
      <c r="C66" s="611"/>
      <c r="D66" s="611"/>
      <c r="E66" s="611"/>
      <c r="F66" s="611"/>
      <c r="G66" s="611"/>
      <c r="H66" s="611"/>
      <c r="I66" s="611"/>
      <c r="J66" s="611"/>
      <c r="K66" s="611"/>
      <c r="L66" s="611"/>
      <c r="M66" s="611"/>
      <c r="N66" s="611"/>
      <c r="O66" s="611"/>
      <c r="P66" s="611"/>
      <c r="Q66" s="611"/>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585"/>
      <c r="AZ66" s="585"/>
      <c r="BA66" s="585"/>
      <c r="BB66" s="585"/>
      <c r="BC66" s="585"/>
      <c r="BD66" s="585"/>
      <c r="BE66" s="585"/>
      <c r="BF66" s="585"/>
      <c r="BG66" s="585"/>
      <c r="BH66" s="585"/>
      <c r="BI66" s="585"/>
      <c r="BJ66" s="422"/>
      <c r="BK66" s="422"/>
      <c r="BL66" s="422"/>
      <c r="BM66" s="422"/>
      <c r="BN66" s="422"/>
      <c r="BO66" s="422"/>
      <c r="BP66" s="422"/>
      <c r="BQ66" s="422"/>
      <c r="BR66" s="422"/>
      <c r="BS66" s="422"/>
      <c r="BT66" s="422"/>
      <c r="BU66" s="422"/>
      <c r="BV66" s="422"/>
    </row>
    <row r="67" spans="1:74" ht="12" customHeight="1" x14ac:dyDescent="0.3">
      <c r="A67" s="409"/>
      <c r="B67" s="680" t="s">
        <v>334</v>
      </c>
      <c r="C67" s="681"/>
      <c r="D67" s="681"/>
      <c r="E67" s="681"/>
      <c r="F67" s="681"/>
      <c r="G67" s="681"/>
      <c r="H67" s="681"/>
      <c r="I67" s="681"/>
      <c r="J67" s="681"/>
      <c r="K67" s="681"/>
      <c r="L67" s="681"/>
      <c r="M67" s="681"/>
      <c r="N67" s="681"/>
      <c r="O67" s="681"/>
      <c r="P67" s="681"/>
      <c r="Q67" s="682"/>
      <c r="R67" s="422"/>
      <c r="S67" s="422"/>
      <c r="T67" s="422"/>
      <c r="U67" s="422"/>
      <c r="V67" s="422"/>
      <c r="W67" s="422"/>
      <c r="X67" s="422"/>
      <c r="Y67" s="422"/>
      <c r="Z67" s="422"/>
      <c r="AA67" s="422"/>
      <c r="AB67" s="422"/>
      <c r="AC67" s="422"/>
      <c r="AD67" s="422"/>
      <c r="AE67" s="422"/>
      <c r="AF67" s="422"/>
      <c r="AG67" s="422"/>
      <c r="AH67" s="422"/>
      <c r="AI67" s="422"/>
      <c r="AJ67" s="422"/>
      <c r="AK67" s="422"/>
      <c r="AL67" s="422"/>
      <c r="AM67" s="422"/>
      <c r="AN67" s="422"/>
      <c r="AO67" s="422"/>
      <c r="AP67" s="422"/>
      <c r="AQ67" s="422"/>
      <c r="AR67" s="422"/>
      <c r="AS67" s="422"/>
      <c r="AT67" s="422"/>
      <c r="AU67" s="422"/>
      <c r="AV67" s="422"/>
      <c r="AW67" s="422"/>
      <c r="AX67" s="422"/>
      <c r="AY67" s="422"/>
      <c r="AZ67" s="422"/>
      <c r="BA67" s="422"/>
      <c r="BB67" s="422"/>
      <c r="BC67" s="422"/>
      <c r="BD67" s="512"/>
      <c r="BE67" s="512"/>
      <c r="BF67" s="512"/>
      <c r="BG67" s="422"/>
      <c r="BH67" s="422"/>
      <c r="BI67" s="422"/>
      <c r="BJ67" s="422"/>
      <c r="BK67" s="422"/>
      <c r="BL67" s="422"/>
      <c r="BM67" s="422"/>
      <c r="BN67" s="422"/>
      <c r="BO67" s="422"/>
      <c r="BP67" s="422"/>
      <c r="BQ67" s="422"/>
      <c r="BR67" s="422"/>
      <c r="BS67" s="422"/>
      <c r="BT67" s="422"/>
      <c r="BU67" s="422"/>
      <c r="BV67" s="422"/>
    </row>
    <row r="68" spans="1:74" ht="12" customHeight="1" x14ac:dyDescent="0.3">
      <c r="A68" s="423"/>
      <c r="B68" s="683" t="s">
        <v>1387</v>
      </c>
      <c r="C68" s="684"/>
      <c r="D68" s="684"/>
      <c r="E68" s="684"/>
      <c r="F68" s="684"/>
      <c r="G68" s="684"/>
      <c r="H68" s="684"/>
      <c r="I68" s="684"/>
      <c r="J68" s="684"/>
      <c r="K68" s="684"/>
      <c r="L68" s="684"/>
      <c r="M68" s="684"/>
      <c r="N68" s="684"/>
      <c r="O68" s="684"/>
      <c r="P68" s="684"/>
      <c r="Q68" s="685"/>
      <c r="R68" s="424"/>
      <c r="S68" s="424"/>
      <c r="T68" s="424"/>
      <c r="U68" s="424"/>
      <c r="V68" s="424"/>
      <c r="W68" s="424"/>
      <c r="X68" s="424"/>
      <c r="Y68" s="424"/>
      <c r="Z68" s="424"/>
      <c r="AA68" s="424"/>
      <c r="AB68" s="424"/>
      <c r="AC68" s="424"/>
      <c r="AD68" s="424"/>
      <c r="AE68" s="424"/>
      <c r="AF68" s="424"/>
      <c r="AG68" s="424"/>
      <c r="AH68" s="424"/>
      <c r="AI68" s="424"/>
      <c r="AJ68" s="424"/>
      <c r="AK68" s="424"/>
      <c r="AL68" s="424"/>
      <c r="AM68" s="424"/>
      <c r="AN68" s="424"/>
      <c r="AO68" s="424"/>
      <c r="AP68" s="424"/>
      <c r="AQ68" s="424"/>
      <c r="AR68" s="424"/>
      <c r="AS68" s="424"/>
      <c r="AT68" s="424"/>
      <c r="AU68" s="424"/>
      <c r="AV68" s="424"/>
      <c r="AW68" s="424"/>
      <c r="AX68" s="424"/>
      <c r="AY68" s="424"/>
      <c r="AZ68" s="424"/>
      <c r="BA68" s="424"/>
      <c r="BB68" s="424"/>
      <c r="BC68" s="424"/>
      <c r="BD68" s="513"/>
      <c r="BE68" s="513"/>
      <c r="BF68" s="513"/>
      <c r="BG68" s="424"/>
      <c r="BH68" s="424"/>
      <c r="BI68" s="424"/>
      <c r="BJ68" s="424"/>
      <c r="BK68" s="424"/>
      <c r="BL68" s="424"/>
      <c r="BM68" s="424"/>
      <c r="BN68" s="424"/>
      <c r="BO68" s="424"/>
      <c r="BP68" s="424"/>
      <c r="BQ68" s="424"/>
      <c r="BR68" s="424"/>
      <c r="BS68" s="424"/>
      <c r="BT68" s="424"/>
      <c r="BU68" s="424"/>
      <c r="BV68" s="424"/>
    </row>
    <row r="69" spans="1:74" ht="12" customHeight="1" x14ac:dyDescent="0.3">
      <c r="A69" s="423"/>
      <c r="B69" s="679" t="s">
        <v>1388</v>
      </c>
      <c r="C69" s="676"/>
      <c r="D69" s="676"/>
      <c r="E69" s="676"/>
      <c r="F69" s="676"/>
      <c r="G69" s="676"/>
      <c r="H69" s="676"/>
      <c r="I69" s="676"/>
      <c r="J69" s="676"/>
      <c r="K69" s="676"/>
      <c r="L69" s="676"/>
      <c r="M69" s="676"/>
      <c r="N69" s="676"/>
      <c r="O69" s="676"/>
      <c r="P69" s="676"/>
      <c r="Q69" s="677"/>
      <c r="R69" s="424"/>
      <c r="S69" s="424"/>
      <c r="T69" s="424"/>
      <c r="U69" s="424"/>
      <c r="V69" s="424"/>
      <c r="W69" s="424"/>
      <c r="X69" s="424"/>
      <c r="Y69" s="424"/>
      <c r="Z69" s="424"/>
      <c r="AA69" s="424"/>
      <c r="AB69" s="424"/>
      <c r="AC69" s="424"/>
      <c r="AD69" s="424"/>
      <c r="AE69" s="424"/>
      <c r="AF69" s="424"/>
      <c r="AG69" s="424"/>
      <c r="AH69" s="424"/>
      <c r="AI69" s="424"/>
      <c r="AJ69" s="424"/>
      <c r="AK69" s="424"/>
      <c r="AL69" s="424"/>
      <c r="AM69" s="424"/>
      <c r="AN69" s="424"/>
      <c r="AO69" s="424"/>
      <c r="AP69" s="424"/>
      <c r="AQ69" s="424"/>
      <c r="AR69" s="424"/>
      <c r="AS69" s="424"/>
      <c r="AT69" s="424"/>
      <c r="AU69" s="424"/>
      <c r="AV69" s="424"/>
      <c r="AW69" s="424"/>
      <c r="AX69" s="424"/>
      <c r="AY69" s="424"/>
      <c r="AZ69" s="424"/>
      <c r="BA69" s="424"/>
      <c r="BB69" s="424"/>
      <c r="BC69" s="424"/>
      <c r="BD69" s="513"/>
      <c r="BE69" s="513"/>
      <c r="BF69" s="513"/>
      <c r="BG69" s="424"/>
      <c r="BH69" s="424"/>
      <c r="BI69" s="424"/>
      <c r="BJ69" s="424"/>
      <c r="BK69" s="424"/>
      <c r="BL69" s="424"/>
      <c r="BM69" s="424"/>
      <c r="BN69" s="424"/>
      <c r="BO69" s="424"/>
      <c r="BP69" s="424"/>
      <c r="BQ69" s="424"/>
      <c r="BR69" s="424"/>
      <c r="BS69" s="424"/>
      <c r="BT69" s="424"/>
      <c r="BU69" s="424"/>
      <c r="BV69" s="424"/>
    </row>
    <row r="70" spans="1:74" ht="12" customHeight="1" x14ac:dyDescent="0.3">
      <c r="A70" s="423"/>
      <c r="B70" s="675" t="s">
        <v>1243</v>
      </c>
      <c r="C70" s="676"/>
      <c r="D70" s="676"/>
      <c r="E70" s="676"/>
      <c r="F70" s="676"/>
      <c r="G70" s="676"/>
      <c r="H70" s="676"/>
      <c r="I70" s="676"/>
      <c r="J70" s="676"/>
      <c r="K70" s="676"/>
      <c r="L70" s="676"/>
      <c r="M70" s="676"/>
      <c r="N70" s="676"/>
      <c r="O70" s="676"/>
      <c r="P70" s="676"/>
      <c r="Q70" s="677"/>
      <c r="R70" s="424"/>
      <c r="S70" s="424"/>
      <c r="T70" s="424"/>
      <c r="U70" s="424"/>
      <c r="V70" s="424"/>
      <c r="W70" s="424"/>
      <c r="X70" s="424"/>
      <c r="Y70" s="424"/>
      <c r="Z70" s="424"/>
      <c r="AA70" s="424"/>
      <c r="AB70" s="424"/>
      <c r="AC70" s="424"/>
      <c r="AD70" s="424"/>
      <c r="AE70" s="424"/>
      <c r="AF70" s="424"/>
      <c r="AG70" s="424"/>
      <c r="AH70" s="424"/>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513"/>
      <c r="BE70" s="513"/>
      <c r="BF70" s="513"/>
      <c r="BG70" s="424"/>
      <c r="BH70" s="424"/>
      <c r="BI70" s="424"/>
      <c r="BJ70" s="424"/>
      <c r="BK70" s="424"/>
      <c r="BL70" s="424"/>
      <c r="BM70" s="424"/>
      <c r="BN70" s="424"/>
      <c r="BO70" s="424"/>
      <c r="BP70" s="424"/>
      <c r="BQ70" s="424"/>
      <c r="BR70" s="424"/>
      <c r="BS70" s="424"/>
      <c r="BT70" s="424"/>
      <c r="BU70" s="424"/>
      <c r="BV70" s="424"/>
    </row>
    <row r="71" spans="1:74" ht="12" customHeight="1" x14ac:dyDescent="0.3">
      <c r="A71" s="423"/>
      <c r="B71" s="675" t="s">
        <v>1244</v>
      </c>
      <c r="C71" s="676"/>
      <c r="D71" s="676"/>
      <c r="E71" s="676"/>
      <c r="F71" s="676"/>
      <c r="G71" s="676"/>
      <c r="H71" s="676"/>
      <c r="I71" s="676"/>
      <c r="J71" s="676"/>
      <c r="K71" s="676"/>
      <c r="L71" s="676"/>
      <c r="M71" s="676"/>
      <c r="N71" s="676"/>
      <c r="O71" s="676"/>
      <c r="P71" s="676"/>
      <c r="Q71" s="677"/>
      <c r="R71" s="424"/>
      <c r="S71" s="424"/>
      <c r="T71" s="424"/>
      <c r="U71" s="424"/>
      <c r="V71" s="424"/>
      <c r="W71" s="424"/>
      <c r="X71" s="424"/>
      <c r="Y71" s="424"/>
      <c r="Z71" s="424"/>
      <c r="AA71" s="424"/>
      <c r="AB71" s="424"/>
      <c r="AC71" s="424"/>
      <c r="AD71" s="424"/>
      <c r="AE71" s="424"/>
      <c r="AF71" s="424"/>
      <c r="AG71" s="424"/>
      <c r="AH71" s="424"/>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513"/>
      <c r="BE71" s="513"/>
      <c r="BF71" s="513"/>
      <c r="BG71" s="424"/>
      <c r="BH71" s="424"/>
      <c r="BI71" s="424"/>
      <c r="BJ71" s="424"/>
      <c r="BK71" s="424"/>
      <c r="BL71" s="424"/>
      <c r="BM71" s="424"/>
      <c r="BN71" s="424"/>
      <c r="BO71" s="424"/>
      <c r="BP71" s="424"/>
      <c r="BQ71" s="424"/>
      <c r="BR71" s="424"/>
      <c r="BS71" s="424"/>
      <c r="BT71" s="424"/>
      <c r="BU71" s="424"/>
      <c r="BV71" s="424"/>
    </row>
    <row r="72" spans="1:74" ht="12" customHeight="1" x14ac:dyDescent="0.3">
      <c r="A72" s="423"/>
      <c r="B72" s="675" t="s">
        <v>1412</v>
      </c>
      <c r="C72" s="676"/>
      <c r="D72" s="676"/>
      <c r="E72" s="676"/>
      <c r="F72" s="676"/>
      <c r="G72" s="676"/>
      <c r="H72" s="676"/>
      <c r="I72" s="676"/>
      <c r="J72" s="676"/>
      <c r="K72" s="676"/>
      <c r="L72" s="676"/>
      <c r="M72" s="676"/>
      <c r="N72" s="676"/>
      <c r="O72" s="676"/>
      <c r="P72" s="676"/>
      <c r="Q72" s="677"/>
      <c r="R72" s="424"/>
      <c r="S72" s="424"/>
      <c r="T72" s="424"/>
      <c r="U72" s="424"/>
      <c r="V72" s="424"/>
      <c r="W72" s="424"/>
      <c r="X72" s="424"/>
      <c r="Y72" s="424"/>
      <c r="Z72" s="424"/>
      <c r="AA72" s="424"/>
      <c r="AB72" s="424"/>
      <c r="AC72" s="424"/>
      <c r="AD72" s="424"/>
      <c r="AE72" s="424"/>
      <c r="AF72" s="424"/>
      <c r="AG72" s="424"/>
      <c r="AH72" s="424"/>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513"/>
      <c r="BE72" s="513"/>
      <c r="BF72" s="513"/>
      <c r="BG72" s="424"/>
      <c r="BH72" s="424"/>
      <c r="BI72" s="424"/>
      <c r="BJ72" s="424"/>
      <c r="BK72" s="424"/>
      <c r="BL72" s="424"/>
      <c r="BM72" s="424"/>
      <c r="BN72" s="424"/>
      <c r="BO72" s="424"/>
      <c r="BP72" s="424"/>
      <c r="BQ72" s="424"/>
      <c r="BR72" s="424"/>
      <c r="BS72" s="424"/>
      <c r="BT72" s="424"/>
      <c r="BU72" s="424"/>
      <c r="BV72" s="424"/>
    </row>
    <row r="73" spans="1:74" ht="12" customHeight="1" x14ac:dyDescent="0.3">
      <c r="A73" s="423"/>
      <c r="B73" s="675" t="s">
        <v>1245</v>
      </c>
      <c r="C73" s="676"/>
      <c r="D73" s="676"/>
      <c r="E73" s="676"/>
      <c r="F73" s="676"/>
      <c r="G73" s="676"/>
      <c r="H73" s="676"/>
      <c r="I73" s="676"/>
      <c r="J73" s="676"/>
      <c r="K73" s="676"/>
      <c r="L73" s="676"/>
      <c r="M73" s="676"/>
      <c r="N73" s="676"/>
      <c r="O73" s="676"/>
      <c r="P73" s="676"/>
      <c r="Q73" s="677"/>
      <c r="R73" s="424"/>
      <c r="S73" s="424"/>
      <c r="T73" s="424"/>
      <c r="U73" s="424"/>
      <c r="V73" s="424"/>
      <c r="W73" s="424"/>
      <c r="X73" s="424"/>
      <c r="Y73" s="424"/>
      <c r="Z73" s="424"/>
      <c r="AA73" s="424"/>
      <c r="AB73" s="424"/>
      <c r="AC73" s="424"/>
      <c r="AD73" s="424"/>
      <c r="AE73" s="424"/>
      <c r="AF73" s="424"/>
      <c r="AG73" s="424"/>
      <c r="AH73" s="424"/>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513"/>
      <c r="BE73" s="513"/>
      <c r="BF73" s="513"/>
      <c r="BG73" s="424"/>
      <c r="BH73" s="424"/>
      <c r="BI73" s="424"/>
      <c r="BJ73" s="424"/>
      <c r="BK73" s="424"/>
      <c r="BL73" s="424"/>
      <c r="BM73" s="424"/>
      <c r="BN73" s="424"/>
      <c r="BO73" s="424"/>
      <c r="BP73" s="424"/>
      <c r="BQ73" s="424"/>
      <c r="BR73" s="424"/>
      <c r="BS73" s="424"/>
      <c r="BT73" s="424"/>
      <c r="BU73" s="424"/>
      <c r="BV73" s="424"/>
    </row>
    <row r="74" spans="1:74" ht="12" customHeight="1" x14ac:dyDescent="0.3">
      <c r="A74" s="423"/>
      <c r="B74" s="679" t="s">
        <v>1389</v>
      </c>
      <c r="C74" s="676"/>
      <c r="D74" s="676"/>
      <c r="E74" s="676"/>
      <c r="F74" s="676"/>
      <c r="G74" s="676"/>
      <c r="H74" s="676"/>
      <c r="I74" s="676"/>
      <c r="J74" s="676"/>
      <c r="K74" s="676"/>
      <c r="L74" s="676"/>
      <c r="M74" s="676"/>
      <c r="N74" s="676"/>
      <c r="O74" s="676"/>
      <c r="P74" s="676"/>
      <c r="Q74" s="677"/>
      <c r="R74" s="424"/>
      <c r="S74" s="424"/>
      <c r="T74" s="424"/>
      <c r="U74" s="424"/>
      <c r="V74" s="424"/>
      <c r="W74" s="424"/>
      <c r="X74" s="424"/>
      <c r="Y74" s="424"/>
      <c r="Z74" s="424"/>
      <c r="AA74" s="424"/>
      <c r="AB74" s="424"/>
      <c r="AC74" s="424"/>
      <c r="AD74" s="424"/>
      <c r="AE74" s="424"/>
      <c r="AF74" s="424"/>
      <c r="AG74" s="424"/>
      <c r="AH74" s="424"/>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513"/>
      <c r="BE74" s="513"/>
      <c r="BF74" s="513"/>
      <c r="BG74" s="424"/>
      <c r="BH74" s="424"/>
      <c r="BI74" s="424"/>
      <c r="BJ74" s="424"/>
      <c r="BK74" s="424"/>
      <c r="BL74" s="424"/>
      <c r="BM74" s="424"/>
      <c r="BN74" s="424"/>
      <c r="BO74" s="424"/>
      <c r="BP74" s="424"/>
      <c r="BQ74" s="424"/>
      <c r="BR74" s="424"/>
      <c r="BS74" s="424"/>
      <c r="BT74" s="424"/>
      <c r="BU74" s="424"/>
      <c r="BV74" s="424"/>
    </row>
    <row r="75" spans="1:74" ht="12" customHeight="1" x14ac:dyDescent="0.3">
      <c r="A75" s="423"/>
      <c r="B75" s="686" t="s">
        <v>1383</v>
      </c>
      <c r="C75" s="687"/>
      <c r="D75" s="687"/>
      <c r="E75" s="687"/>
      <c r="F75" s="687"/>
      <c r="G75" s="687"/>
      <c r="H75" s="687"/>
      <c r="I75" s="687"/>
      <c r="J75" s="687"/>
      <c r="K75" s="687"/>
      <c r="L75" s="687"/>
      <c r="M75" s="687"/>
      <c r="N75" s="687"/>
      <c r="O75" s="687"/>
      <c r="P75" s="687"/>
      <c r="Q75" s="688"/>
      <c r="R75" s="424"/>
      <c r="S75" s="424"/>
      <c r="T75" s="424"/>
      <c r="U75" s="424"/>
      <c r="V75" s="424"/>
      <c r="W75" s="424"/>
      <c r="X75" s="424"/>
      <c r="Y75" s="424"/>
      <c r="Z75" s="424"/>
      <c r="AA75" s="424"/>
      <c r="AB75" s="424"/>
      <c r="AC75" s="424"/>
      <c r="AD75" s="424"/>
      <c r="AE75" s="424"/>
      <c r="AF75" s="424"/>
      <c r="AG75" s="424"/>
      <c r="AH75" s="424"/>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513"/>
      <c r="BE75" s="513"/>
      <c r="BF75" s="513"/>
      <c r="BG75" s="424"/>
      <c r="BH75" s="424"/>
      <c r="BI75" s="424"/>
      <c r="BJ75" s="424"/>
      <c r="BK75" s="424"/>
      <c r="BL75" s="424"/>
      <c r="BM75" s="424"/>
      <c r="BN75" s="424"/>
      <c r="BO75" s="424"/>
      <c r="BP75" s="424"/>
      <c r="BQ75" s="424"/>
      <c r="BR75" s="424"/>
      <c r="BS75" s="424"/>
      <c r="BT75" s="424"/>
      <c r="BU75" s="424"/>
      <c r="BV75" s="424"/>
    </row>
    <row r="76" spans="1:74" ht="12" customHeight="1" x14ac:dyDescent="0.3">
      <c r="A76" s="423"/>
      <c r="B76" s="689" t="s">
        <v>1378</v>
      </c>
      <c r="C76" s="690"/>
      <c r="D76" s="690"/>
      <c r="E76" s="690"/>
      <c r="F76" s="690"/>
      <c r="G76" s="690"/>
      <c r="H76" s="690"/>
      <c r="I76" s="690"/>
      <c r="J76" s="690"/>
      <c r="K76" s="690"/>
      <c r="L76" s="690"/>
      <c r="M76" s="690"/>
      <c r="N76" s="690"/>
      <c r="O76" s="690"/>
      <c r="P76" s="690"/>
      <c r="Q76" s="691"/>
      <c r="R76" s="424"/>
      <c r="S76" s="424"/>
      <c r="T76" s="424"/>
      <c r="U76" s="424"/>
      <c r="V76" s="424"/>
      <c r="W76" s="424"/>
      <c r="X76" s="424"/>
      <c r="Y76" s="424"/>
      <c r="Z76" s="424"/>
      <c r="AA76" s="424"/>
      <c r="AB76" s="424"/>
      <c r="AC76" s="424"/>
      <c r="AD76" s="424"/>
      <c r="AE76" s="424"/>
      <c r="AF76" s="424"/>
      <c r="AG76" s="424"/>
      <c r="AH76" s="424"/>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513"/>
      <c r="BE76" s="513"/>
      <c r="BF76" s="513"/>
      <c r="BG76" s="424"/>
      <c r="BH76" s="424"/>
      <c r="BI76" s="424"/>
      <c r="BJ76" s="424"/>
      <c r="BK76" s="424"/>
      <c r="BL76" s="424"/>
      <c r="BM76" s="424"/>
      <c r="BN76" s="424"/>
      <c r="BO76" s="424"/>
      <c r="BP76" s="424"/>
      <c r="BQ76" s="424"/>
      <c r="BR76" s="424"/>
      <c r="BS76" s="424"/>
      <c r="BT76" s="424"/>
      <c r="BU76" s="424"/>
      <c r="BV76" s="424"/>
    </row>
    <row r="77" spans="1:74" ht="12" customHeight="1" x14ac:dyDescent="0.25">
      <c r="A77" s="423"/>
      <c r="B77" s="672" t="s">
        <v>1390</v>
      </c>
      <c r="C77" s="673"/>
      <c r="D77" s="673"/>
      <c r="E77" s="673"/>
      <c r="F77" s="673"/>
      <c r="G77" s="673"/>
      <c r="H77" s="673"/>
      <c r="I77" s="673"/>
      <c r="J77" s="673"/>
      <c r="K77" s="673"/>
      <c r="L77" s="673"/>
      <c r="M77" s="673"/>
      <c r="N77" s="673"/>
      <c r="O77" s="673"/>
      <c r="P77" s="673"/>
      <c r="Q77" s="674"/>
      <c r="R77" s="426"/>
      <c r="S77" s="426"/>
      <c r="T77" s="426"/>
      <c r="U77" s="426"/>
      <c r="V77" s="426"/>
      <c r="W77" s="426"/>
      <c r="X77" s="426"/>
      <c r="Y77" s="426"/>
      <c r="Z77" s="426"/>
      <c r="AA77" s="425"/>
      <c r="AB77" s="426"/>
      <c r="AC77" s="426"/>
      <c r="AD77" s="426"/>
      <c r="AE77" s="426"/>
      <c r="AF77" s="426"/>
      <c r="AG77" s="426"/>
      <c r="AH77" s="426"/>
      <c r="AI77" s="426"/>
      <c r="AJ77" s="426"/>
      <c r="AK77" s="426"/>
      <c r="AL77" s="426"/>
      <c r="AM77" s="425"/>
      <c r="AN77" s="426"/>
      <c r="AO77" s="426"/>
      <c r="AP77" s="426"/>
      <c r="AQ77" s="426"/>
      <c r="AR77" s="426"/>
      <c r="AS77" s="426"/>
      <c r="AT77" s="426"/>
      <c r="AU77" s="426"/>
      <c r="AV77" s="426"/>
      <c r="AW77" s="426"/>
      <c r="AX77" s="426"/>
      <c r="AY77" s="425"/>
      <c r="AZ77" s="426"/>
      <c r="BA77" s="426"/>
      <c r="BB77" s="426"/>
      <c r="BC77" s="426"/>
      <c r="BD77" s="501"/>
      <c r="BE77" s="501"/>
      <c r="BF77" s="501"/>
      <c r="BG77" s="426"/>
      <c r="BH77" s="426"/>
      <c r="BI77" s="426"/>
      <c r="BJ77" s="426"/>
      <c r="BK77" s="425"/>
      <c r="BL77" s="426"/>
      <c r="BM77" s="426"/>
      <c r="BN77" s="426"/>
      <c r="BO77" s="426"/>
      <c r="BP77" s="426"/>
      <c r="BQ77" s="426"/>
      <c r="BR77" s="426"/>
      <c r="BS77" s="426"/>
      <c r="BT77" s="426"/>
      <c r="BU77" s="426"/>
      <c r="BV77" s="426"/>
    </row>
    <row r="78" spans="1:74" x14ac:dyDescent="0.25">
      <c r="A78" s="426"/>
      <c r="B78" s="427"/>
      <c r="C78" s="428"/>
      <c r="D78" s="428"/>
      <c r="E78" s="428"/>
      <c r="F78" s="428"/>
      <c r="G78" s="428"/>
      <c r="H78" s="428"/>
      <c r="I78" s="428"/>
      <c r="J78" s="428"/>
      <c r="K78" s="428"/>
      <c r="L78" s="428"/>
      <c r="M78" s="428"/>
      <c r="N78" s="428"/>
      <c r="O78" s="428"/>
      <c r="P78" s="428"/>
      <c r="Q78" s="428"/>
      <c r="R78" s="428"/>
      <c r="S78" s="428"/>
      <c r="T78" s="428"/>
      <c r="U78" s="428"/>
      <c r="V78" s="428"/>
      <c r="W78" s="428"/>
      <c r="X78" s="428"/>
      <c r="Y78" s="428"/>
      <c r="Z78" s="428"/>
      <c r="AA78" s="428"/>
      <c r="AB78" s="428"/>
      <c r="AC78" s="428"/>
      <c r="AD78" s="428"/>
      <c r="AE78" s="428"/>
      <c r="AF78" s="428"/>
      <c r="AG78" s="428"/>
      <c r="AH78" s="428"/>
      <c r="AI78" s="428"/>
      <c r="AJ78" s="428"/>
      <c r="AK78" s="428"/>
      <c r="AL78" s="428"/>
      <c r="AM78" s="428"/>
      <c r="AN78" s="428"/>
      <c r="AO78" s="428"/>
      <c r="AP78" s="428"/>
      <c r="AQ78" s="428"/>
      <c r="AR78" s="428"/>
      <c r="AS78" s="428"/>
      <c r="AT78" s="428"/>
      <c r="AU78" s="428"/>
      <c r="AV78" s="428"/>
      <c r="AW78" s="428"/>
      <c r="AX78" s="428"/>
      <c r="AY78" s="428"/>
      <c r="AZ78" s="428"/>
      <c r="BA78" s="428"/>
      <c r="BB78" s="428"/>
      <c r="BC78" s="428"/>
      <c r="BD78" s="514"/>
      <c r="BE78" s="514"/>
      <c r="BF78" s="514"/>
      <c r="BG78" s="428"/>
      <c r="BH78" s="428"/>
      <c r="BI78" s="428"/>
      <c r="BJ78" s="428"/>
      <c r="BK78" s="428"/>
      <c r="BL78" s="428"/>
      <c r="BM78" s="428"/>
      <c r="BN78" s="428"/>
      <c r="BO78" s="428"/>
      <c r="BP78" s="428"/>
      <c r="BQ78" s="428"/>
      <c r="BR78" s="428"/>
      <c r="BS78" s="428"/>
      <c r="BT78" s="428"/>
      <c r="BU78" s="428"/>
      <c r="BV78" s="428"/>
    </row>
    <row r="79" spans="1:74" x14ac:dyDescent="0.25">
      <c r="A79" s="426"/>
      <c r="B79" s="42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428"/>
      <c r="AG79" s="428"/>
      <c r="AH79" s="428"/>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514"/>
      <c r="BE79" s="514"/>
      <c r="BF79" s="514"/>
      <c r="BG79" s="428"/>
      <c r="BH79" s="428"/>
      <c r="BI79" s="428"/>
      <c r="BJ79" s="428"/>
      <c r="BK79" s="428"/>
      <c r="BL79" s="428"/>
      <c r="BM79" s="428"/>
      <c r="BN79" s="428"/>
      <c r="BO79" s="428"/>
      <c r="BP79" s="428"/>
      <c r="BQ79" s="428"/>
      <c r="BR79" s="428"/>
      <c r="BS79" s="428"/>
      <c r="BT79" s="428"/>
      <c r="BU79" s="428"/>
      <c r="BV79" s="428"/>
    </row>
    <row r="80" spans="1:74" x14ac:dyDescent="0.25">
      <c r="A80" s="426"/>
      <c r="B80" s="42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428"/>
      <c r="AG80" s="428"/>
      <c r="AH80" s="428"/>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514"/>
      <c r="BE80" s="514"/>
      <c r="BF80" s="514"/>
      <c r="BG80" s="428"/>
      <c r="BH80" s="428"/>
      <c r="BI80" s="428"/>
      <c r="BJ80" s="428"/>
      <c r="BK80" s="428"/>
      <c r="BL80" s="428"/>
      <c r="BM80" s="428"/>
      <c r="BN80" s="428"/>
      <c r="BO80" s="428"/>
      <c r="BP80" s="428"/>
      <c r="BQ80" s="428"/>
      <c r="BR80" s="428"/>
      <c r="BS80" s="428"/>
      <c r="BT80" s="428"/>
      <c r="BU80" s="428"/>
      <c r="BV80" s="428"/>
    </row>
    <row r="82" spans="1:74" x14ac:dyDescent="0.25">
      <c r="B82" s="427"/>
      <c r="C82" s="428"/>
      <c r="D82" s="428"/>
      <c r="E82" s="428"/>
      <c r="F82" s="428"/>
      <c r="G82" s="428"/>
      <c r="H82" s="428"/>
      <c r="I82" s="428"/>
      <c r="J82" s="428"/>
      <c r="K82" s="428"/>
      <c r="L82" s="428"/>
      <c r="M82" s="428"/>
      <c r="N82" s="428"/>
      <c r="O82" s="428"/>
      <c r="P82" s="428"/>
      <c r="Q82" s="428"/>
      <c r="R82" s="428"/>
      <c r="S82" s="428"/>
      <c r="T82" s="428"/>
      <c r="U82" s="428"/>
      <c r="V82" s="428"/>
      <c r="W82" s="428"/>
      <c r="X82" s="428"/>
      <c r="Y82" s="428"/>
      <c r="Z82" s="428"/>
      <c r="AA82" s="428"/>
      <c r="AB82" s="428"/>
      <c r="AC82" s="428"/>
      <c r="AD82" s="428"/>
      <c r="AE82" s="428"/>
      <c r="AF82" s="428"/>
      <c r="AG82" s="428"/>
      <c r="AH82" s="428"/>
      <c r="AI82" s="428"/>
      <c r="AJ82" s="428"/>
      <c r="AK82" s="428"/>
      <c r="AL82" s="428"/>
      <c r="AM82" s="428"/>
      <c r="AN82" s="428"/>
      <c r="AO82" s="428"/>
      <c r="AP82" s="428"/>
      <c r="AQ82" s="428"/>
      <c r="AR82" s="428"/>
      <c r="AS82" s="428"/>
      <c r="AT82" s="428"/>
      <c r="AU82" s="428"/>
      <c r="AV82" s="428"/>
      <c r="AW82" s="428"/>
      <c r="AX82" s="428"/>
      <c r="AY82" s="428"/>
      <c r="AZ82" s="428"/>
      <c r="BA82" s="428"/>
      <c r="BB82" s="428"/>
      <c r="BC82" s="428"/>
      <c r="BD82" s="514"/>
      <c r="BE82" s="514"/>
      <c r="BF82" s="514"/>
      <c r="BG82" s="428"/>
      <c r="BH82" s="428"/>
      <c r="BI82" s="428"/>
      <c r="BJ82" s="428"/>
      <c r="BK82" s="428"/>
      <c r="BL82" s="428"/>
      <c r="BM82" s="428"/>
      <c r="BN82" s="428"/>
      <c r="BO82" s="428"/>
      <c r="BP82" s="428"/>
      <c r="BQ82" s="428"/>
      <c r="BR82" s="428"/>
      <c r="BS82" s="428"/>
      <c r="BT82" s="428"/>
      <c r="BU82" s="428"/>
      <c r="BV82" s="428"/>
    </row>
    <row r="83" spans="1:74" x14ac:dyDescent="0.25">
      <c r="B83" s="42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428"/>
      <c r="AG83" s="428"/>
      <c r="AH83" s="428"/>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514"/>
      <c r="BE83" s="514"/>
      <c r="BF83" s="514"/>
      <c r="BG83" s="428"/>
      <c r="BH83" s="428"/>
      <c r="BI83" s="428"/>
      <c r="BJ83" s="428"/>
      <c r="BK83" s="428"/>
      <c r="BL83" s="428"/>
      <c r="BM83" s="428"/>
      <c r="BN83" s="428"/>
      <c r="BO83" s="428"/>
      <c r="BP83" s="428"/>
      <c r="BQ83" s="428"/>
      <c r="BR83" s="428"/>
      <c r="BS83" s="428"/>
      <c r="BT83" s="428"/>
      <c r="BU83" s="428"/>
      <c r="BV83" s="428"/>
    </row>
    <row r="84" spans="1:74" x14ac:dyDescent="0.25">
      <c r="A84" s="426"/>
      <c r="B84" s="42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428"/>
      <c r="AG84" s="428"/>
      <c r="AH84" s="428"/>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514"/>
      <c r="BE84" s="514"/>
      <c r="BF84" s="514"/>
      <c r="BG84" s="428"/>
      <c r="BH84" s="428"/>
      <c r="BI84" s="428"/>
      <c r="BJ84" s="428"/>
      <c r="BK84" s="428"/>
      <c r="BL84" s="428"/>
      <c r="BM84" s="428"/>
      <c r="BN84" s="428"/>
      <c r="BO84" s="428"/>
      <c r="BP84" s="428"/>
      <c r="BQ84" s="428"/>
      <c r="BR84" s="428"/>
      <c r="BS84" s="428"/>
      <c r="BT84" s="428"/>
      <c r="BU84" s="428"/>
      <c r="BV84" s="428"/>
    </row>
    <row r="85" spans="1:74" x14ac:dyDescent="0.25">
      <c r="A85" s="426"/>
      <c r="B85" s="42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428"/>
      <c r="AG85" s="428"/>
      <c r="AH85" s="428"/>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514"/>
      <c r="BE85" s="514"/>
      <c r="BF85" s="514"/>
      <c r="BG85" s="428"/>
      <c r="BH85" s="428"/>
      <c r="BI85" s="428"/>
      <c r="BJ85" s="428"/>
      <c r="BK85" s="428"/>
      <c r="BL85" s="428"/>
      <c r="BM85" s="428"/>
      <c r="BN85" s="428"/>
      <c r="BO85" s="428"/>
      <c r="BP85" s="428"/>
      <c r="BQ85" s="428"/>
      <c r="BR85" s="428"/>
      <c r="BS85" s="428"/>
      <c r="BT85" s="428"/>
      <c r="BU85" s="428"/>
      <c r="BV85" s="428"/>
    </row>
    <row r="86" spans="1:74" x14ac:dyDescent="0.25">
      <c r="B86" s="427"/>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428"/>
      <c r="AG86" s="428"/>
      <c r="AH86" s="428"/>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514"/>
      <c r="BE86" s="514"/>
      <c r="BF86" s="514"/>
      <c r="BG86" s="428"/>
      <c r="BH86" s="428"/>
      <c r="BI86" s="428"/>
      <c r="BJ86" s="428"/>
      <c r="BK86" s="428"/>
      <c r="BL86" s="428"/>
      <c r="BM86" s="428"/>
      <c r="BN86" s="428"/>
      <c r="BO86" s="428"/>
      <c r="BP86" s="428"/>
      <c r="BQ86" s="428"/>
      <c r="BR86" s="428"/>
      <c r="BS86" s="428"/>
      <c r="BT86" s="428"/>
      <c r="BU86" s="428"/>
      <c r="BV86" s="428"/>
    </row>
    <row r="87" spans="1:74" x14ac:dyDescent="0.25">
      <c r="B87" s="42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428"/>
      <c r="AG87" s="428"/>
      <c r="AH87" s="428"/>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514"/>
      <c r="BE87" s="514"/>
      <c r="BF87" s="514"/>
      <c r="BG87" s="428"/>
      <c r="BH87" s="428"/>
      <c r="BI87" s="428"/>
      <c r="BJ87" s="428"/>
      <c r="BK87" s="428"/>
      <c r="BL87" s="428"/>
      <c r="BM87" s="428"/>
      <c r="BN87" s="428"/>
      <c r="BO87" s="428"/>
      <c r="BP87" s="428"/>
      <c r="BQ87" s="428"/>
      <c r="BR87" s="428"/>
      <c r="BS87" s="428"/>
      <c r="BT87" s="428"/>
      <c r="BU87" s="428"/>
      <c r="BV87" s="428"/>
    </row>
    <row r="88" spans="1:74" x14ac:dyDescent="0.25">
      <c r="A88" s="426"/>
      <c r="B88" s="42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428"/>
      <c r="AG88" s="428"/>
      <c r="AH88" s="428"/>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514"/>
      <c r="BE88" s="514"/>
      <c r="BF88" s="514"/>
      <c r="BG88" s="428"/>
      <c r="BH88" s="428"/>
      <c r="BI88" s="428"/>
      <c r="BJ88" s="428"/>
      <c r="BK88" s="428"/>
      <c r="BL88" s="428"/>
      <c r="BM88" s="428"/>
      <c r="BN88" s="428"/>
      <c r="BO88" s="428"/>
      <c r="BP88" s="428"/>
      <c r="BQ88" s="428"/>
      <c r="BR88" s="428"/>
      <c r="BS88" s="428"/>
      <c r="BT88" s="428"/>
      <c r="BU88" s="428"/>
      <c r="BV88" s="428"/>
    </row>
    <row r="90" spans="1:74" x14ac:dyDescent="0.25">
      <c r="B90" s="427"/>
      <c r="C90" s="428"/>
      <c r="D90" s="428"/>
      <c r="E90" s="428"/>
      <c r="F90" s="428"/>
      <c r="G90" s="428"/>
      <c r="H90" s="428"/>
      <c r="I90" s="428"/>
      <c r="J90" s="428"/>
      <c r="K90" s="428"/>
      <c r="L90" s="428"/>
      <c r="M90" s="428"/>
      <c r="N90" s="428"/>
      <c r="O90" s="428"/>
      <c r="P90" s="428"/>
      <c r="Q90" s="428"/>
      <c r="R90" s="428"/>
      <c r="S90" s="428"/>
      <c r="T90" s="428"/>
      <c r="U90" s="428"/>
      <c r="V90" s="428"/>
      <c r="W90" s="428"/>
      <c r="X90" s="428"/>
      <c r="Y90" s="428"/>
      <c r="Z90" s="428"/>
      <c r="AA90" s="428"/>
      <c r="AB90" s="428"/>
      <c r="AC90" s="428"/>
      <c r="AD90" s="428"/>
      <c r="AE90" s="428"/>
      <c r="AF90" s="428"/>
      <c r="AG90" s="428"/>
      <c r="AH90" s="428"/>
      <c r="AI90" s="428"/>
      <c r="AJ90" s="428"/>
      <c r="AK90" s="428"/>
      <c r="AL90" s="428"/>
      <c r="AM90" s="428"/>
      <c r="AN90" s="428"/>
      <c r="AO90" s="428"/>
      <c r="AP90" s="428"/>
      <c r="AQ90" s="428"/>
      <c r="AR90" s="428"/>
      <c r="AS90" s="428"/>
      <c r="AT90" s="428"/>
      <c r="AU90" s="428"/>
      <c r="AV90" s="428"/>
      <c r="AW90" s="428"/>
      <c r="AX90" s="428"/>
      <c r="AY90" s="428"/>
      <c r="AZ90" s="428"/>
      <c r="BA90" s="428"/>
      <c r="BB90" s="428"/>
      <c r="BC90" s="428"/>
      <c r="BD90" s="514"/>
      <c r="BE90" s="514"/>
      <c r="BF90" s="514"/>
      <c r="BG90" s="428"/>
      <c r="BH90" s="428"/>
      <c r="BI90" s="428"/>
      <c r="BJ90" s="428"/>
      <c r="BK90" s="428"/>
      <c r="BL90" s="428"/>
      <c r="BM90" s="428"/>
      <c r="BN90" s="428"/>
      <c r="BO90" s="428"/>
      <c r="BP90" s="428"/>
      <c r="BQ90" s="428"/>
      <c r="BR90" s="428"/>
      <c r="BS90" s="428"/>
      <c r="BT90" s="428"/>
      <c r="BU90" s="428"/>
      <c r="BV90" s="428"/>
    </row>
    <row r="91" spans="1:74" x14ac:dyDescent="0.25">
      <c r="B91" s="42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428"/>
      <c r="AG91" s="428"/>
      <c r="AH91" s="428"/>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514"/>
      <c r="BE91" s="514"/>
      <c r="BF91" s="514"/>
      <c r="BG91" s="428"/>
      <c r="BH91" s="428"/>
      <c r="BI91" s="428"/>
      <c r="BJ91" s="428"/>
      <c r="BK91" s="428"/>
      <c r="BL91" s="428"/>
      <c r="BM91" s="428"/>
      <c r="BN91" s="428"/>
      <c r="BO91" s="428"/>
      <c r="BP91" s="428"/>
      <c r="BQ91" s="428"/>
      <c r="BR91" s="428"/>
      <c r="BS91" s="428"/>
      <c r="BT91" s="428"/>
      <c r="BU91" s="428"/>
      <c r="BV91" s="428"/>
    </row>
    <row r="92" spans="1:74" x14ac:dyDescent="0.25">
      <c r="A92" s="426"/>
      <c r="B92" s="42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428"/>
      <c r="AG92" s="428"/>
      <c r="AH92" s="428"/>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514"/>
      <c r="BE92" s="514"/>
      <c r="BF92" s="514"/>
      <c r="BG92" s="428"/>
      <c r="BH92" s="428"/>
      <c r="BI92" s="428"/>
      <c r="BJ92" s="428"/>
      <c r="BK92" s="428"/>
      <c r="BL92" s="428"/>
      <c r="BM92" s="428"/>
      <c r="BN92" s="428"/>
      <c r="BO92" s="428"/>
      <c r="BP92" s="428"/>
      <c r="BQ92" s="428"/>
      <c r="BR92" s="428"/>
      <c r="BS92" s="428"/>
      <c r="BT92" s="428"/>
      <c r="BU92" s="428"/>
      <c r="BV92" s="428"/>
    </row>
    <row r="94" spans="1:74" x14ac:dyDescent="0.25">
      <c r="B94" s="427"/>
      <c r="C94" s="429"/>
      <c r="D94" s="429"/>
      <c r="E94" s="429"/>
      <c r="F94" s="429"/>
      <c r="G94" s="429"/>
      <c r="H94" s="429"/>
      <c r="I94" s="429"/>
      <c r="J94" s="429"/>
      <c r="K94" s="429"/>
      <c r="L94" s="429"/>
      <c r="M94" s="429"/>
      <c r="N94" s="429"/>
      <c r="O94" s="429"/>
      <c r="P94" s="429"/>
      <c r="Q94" s="429"/>
      <c r="R94" s="429"/>
      <c r="S94" s="429"/>
      <c r="T94" s="429"/>
      <c r="U94" s="429"/>
      <c r="V94" s="429"/>
      <c r="W94" s="429"/>
      <c r="X94" s="429"/>
      <c r="Y94" s="429"/>
      <c r="Z94" s="429"/>
      <c r="AA94" s="429"/>
      <c r="AB94" s="429"/>
      <c r="AC94" s="429"/>
      <c r="AD94" s="429"/>
      <c r="AE94" s="429"/>
      <c r="AF94" s="429"/>
      <c r="AG94" s="429"/>
      <c r="AH94" s="429"/>
      <c r="AI94" s="429"/>
      <c r="AJ94" s="429"/>
      <c r="AK94" s="429"/>
      <c r="AL94" s="429"/>
      <c r="AM94" s="429"/>
      <c r="AN94" s="429"/>
      <c r="AO94" s="429"/>
      <c r="AP94" s="429"/>
      <c r="AQ94" s="429"/>
      <c r="AR94" s="429"/>
      <c r="AS94" s="429"/>
      <c r="AT94" s="429"/>
      <c r="AU94" s="429"/>
      <c r="AV94" s="429"/>
      <c r="AW94" s="429"/>
      <c r="AX94" s="429"/>
      <c r="AY94" s="429"/>
      <c r="AZ94" s="429"/>
      <c r="BA94" s="429"/>
      <c r="BB94" s="429"/>
      <c r="BC94" s="429"/>
      <c r="BD94" s="515"/>
      <c r="BE94" s="515"/>
      <c r="BF94" s="515"/>
      <c r="BG94" s="429"/>
      <c r="BH94" s="429"/>
      <c r="BI94" s="429"/>
      <c r="BJ94" s="429"/>
      <c r="BK94" s="429"/>
      <c r="BL94" s="429"/>
      <c r="BM94" s="429"/>
      <c r="BN94" s="429"/>
      <c r="BO94" s="429"/>
      <c r="BP94" s="429"/>
      <c r="BQ94" s="429"/>
      <c r="BR94" s="429"/>
      <c r="BS94" s="429"/>
      <c r="BT94" s="429"/>
      <c r="BU94" s="429"/>
      <c r="BV94" s="429"/>
    </row>
    <row r="95" spans="1:74" x14ac:dyDescent="0.25">
      <c r="B95" s="42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429"/>
      <c r="AG95" s="429"/>
      <c r="AH95" s="429"/>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515"/>
      <c r="BE95" s="515"/>
      <c r="BF95" s="515"/>
      <c r="BG95" s="429"/>
      <c r="BH95" s="429"/>
      <c r="BI95" s="429"/>
      <c r="BJ95" s="429"/>
      <c r="BK95" s="429"/>
      <c r="BL95" s="429"/>
      <c r="BM95" s="429"/>
      <c r="BN95" s="429"/>
      <c r="BO95" s="429"/>
      <c r="BP95" s="429"/>
      <c r="BQ95" s="429"/>
      <c r="BR95" s="429"/>
      <c r="BS95" s="429"/>
      <c r="BT95" s="429"/>
      <c r="BU95" s="429"/>
      <c r="BV95" s="429"/>
    </row>
    <row r="96" spans="1:74" x14ac:dyDescent="0.25">
      <c r="A96" s="426"/>
      <c r="B96" s="425"/>
      <c r="C96" s="428"/>
      <c r="D96" s="428"/>
      <c r="E96" s="428"/>
      <c r="F96" s="428"/>
      <c r="G96" s="428"/>
      <c r="H96" s="428"/>
      <c r="I96" s="428"/>
      <c r="J96" s="428"/>
      <c r="K96" s="428"/>
      <c r="L96" s="428"/>
      <c r="M96" s="428"/>
      <c r="N96" s="428"/>
      <c r="O96" s="428"/>
      <c r="P96" s="428"/>
      <c r="Q96" s="428"/>
      <c r="R96" s="428"/>
      <c r="S96" s="428"/>
      <c r="T96" s="428"/>
      <c r="U96" s="428"/>
      <c r="V96" s="428"/>
      <c r="W96" s="428"/>
      <c r="X96" s="428"/>
      <c r="Y96" s="428"/>
      <c r="Z96" s="428"/>
      <c r="AA96" s="428"/>
      <c r="AB96" s="428"/>
      <c r="AC96" s="428"/>
      <c r="AD96" s="428"/>
      <c r="AE96" s="428"/>
      <c r="AF96" s="428"/>
      <c r="AG96" s="428"/>
      <c r="AH96" s="428"/>
      <c r="AI96" s="428"/>
      <c r="AJ96" s="428"/>
      <c r="AK96" s="428"/>
      <c r="AL96" s="428"/>
      <c r="AM96" s="428"/>
      <c r="AN96" s="428"/>
      <c r="AO96" s="428"/>
      <c r="AP96" s="428"/>
      <c r="AQ96" s="428"/>
      <c r="AR96" s="428"/>
      <c r="AS96" s="428"/>
      <c r="AT96" s="428"/>
      <c r="AU96" s="428"/>
      <c r="AV96" s="428"/>
      <c r="AW96" s="428"/>
      <c r="AX96" s="428"/>
      <c r="AY96" s="428"/>
      <c r="AZ96" s="428"/>
      <c r="BA96" s="428"/>
      <c r="BB96" s="428"/>
      <c r="BC96" s="428"/>
      <c r="BD96" s="514"/>
      <c r="BE96" s="514"/>
      <c r="BF96" s="514"/>
      <c r="BG96" s="428"/>
      <c r="BH96" s="428"/>
      <c r="BI96" s="428"/>
      <c r="BJ96" s="428"/>
      <c r="BK96" s="428"/>
      <c r="BL96" s="428"/>
      <c r="BM96" s="428"/>
      <c r="BN96" s="428"/>
      <c r="BO96" s="428"/>
      <c r="BP96" s="428"/>
      <c r="BQ96" s="428"/>
      <c r="BR96" s="428"/>
      <c r="BS96" s="428"/>
      <c r="BT96" s="428"/>
      <c r="BU96" s="428"/>
      <c r="BV96" s="428"/>
    </row>
    <row r="98" spans="2:74" x14ac:dyDescent="0.25">
      <c r="C98" s="430"/>
      <c r="D98" s="430"/>
      <c r="E98" s="430"/>
      <c r="F98" s="430"/>
      <c r="G98" s="430"/>
      <c r="H98" s="430"/>
      <c r="I98" s="430"/>
      <c r="J98" s="430"/>
      <c r="K98" s="430"/>
      <c r="L98" s="430"/>
      <c r="M98" s="430"/>
      <c r="N98" s="430"/>
      <c r="O98" s="430"/>
      <c r="P98" s="430"/>
      <c r="Q98" s="430"/>
      <c r="R98" s="430"/>
      <c r="S98" s="430"/>
      <c r="T98" s="430"/>
      <c r="U98" s="430"/>
      <c r="V98" s="430"/>
      <c r="W98" s="430"/>
      <c r="X98" s="430"/>
      <c r="Y98" s="430"/>
      <c r="Z98" s="430"/>
      <c r="AA98" s="430"/>
      <c r="AB98" s="430"/>
      <c r="AC98" s="430"/>
      <c r="AD98" s="430"/>
      <c r="AE98" s="430"/>
      <c r="AF98" s="430"/>
      <c r="AG98" s="430"/>
      <c r="AH98" s="430"/>
      <c r="AI98" s="430"/>
      <c r="AJ98" s="430"/>
      <c r="AK98" s="430"/>
      <c r="AL98" s="430"/>
      <c r="AM98" s="430"/>
      <c r="AN98" s="430"/>
      <c r="AO98" s="430"/>
      <c r="AP98" s="430"/>
      <c r="AQ98" s="430"/>
      <c r="AR98" s="430"/>
      <c r="AS98" s="430"/>
      <c r="AT98" s="430"/>
      <c r="AU98" s="430"/>
      <c r="AV98" s="430"/>
      <c r="AW98" s="430"/>
      <c r="AX98" s="430"/>
      <c r="AY98" s="430"/>
      <c r="AZ98" s="430"/>
      <c r="BA98" s="430"/>
      <c r="BB98" s="430"/>
      <c r="BC98" s="430"/>
      <c r="BD98" s="516"/>
      <c r="BE98" s="516"/>
      <c r="BF98" s="516"/>
      <c r="BG98" s="430"/>
      <c r="BH98" s="430"/>
      <c r="BI98" s="430"/>
      <c r="BJ98" s="430"/>
      <c r="BK98" s="430"/>
      <c r="BL98" s="430"/>
      <c r="BM98" s="430"/>
      <c r="BN98" s="430"/>
      <c r="BO98" s="430"/>
      <c r="BP98" s="430"/>
      <c r="BQ98" s="430"/>
      <c r="BR98" s="430"/>
      <c r="BS98" s="430"/>
      <c r="BT98" s="430"/>
      <c r="BU98" s="430"/>
      <c r="BV98" s="430"/>
    </row>
    <row r="99" spans="2:74" x14ac:dyDescent="0.25">
      <c r="C99" s="431"/>
      <c r="D99" s="431"/>
      <c r="E99" s="431"/>
      <c r="F99" s="431"/>
      <c r="G99" s="431"/>
      <c r="H99" s="431"/>
      <c r="I99" s="431"/>
      <c r="J99" s="431"/>
      <c r="K99" s="431"/>
      <c r="L99" s="431"/>
      <c r="M99" s="431"/>
      <c r="N99" s="431"/>
      <c r="O99" s="431"/>
      <c r="P99" s="431"/>
      <c r="Q99" s="431"/>
      <c r="R99" s="431"/>
      <c r="S99" s="431"/>
      <c r="T99" s="431"/>
      <c r="U99" s="431"/>
      <c r="V99" s="431"/>
      <c r="W99" s="431"/>
      <c r="X99" s="431"/>
      <c r="Y99" s="431"/>
      <c r="Z99" s="431"/>
      <c r="AA99" s="431"/>
      <c r="AB99" s="431"/>
      <c r="AC99" s="431"/>
      <c r="AD99" s="431"/>
      <c r="AE99" s="431"/>
      <c r="AF99" s="431"/>
      <c r="AG99" s="431"/>
      <c r="AH99" s="431"/>
      <c r="AI99" s="431"/>
      <c r="AJ99" s="431"/>
      <c r="AK99" s="431"/>
      <c r="AL99" s="431"/>
      <c r="AM99" s="431"/>
      <c r="AN99" s="431"/>
      <c r="AO99" s="431"/>
      <c r="AP99" s="431"/>
      <c r="AQ99" s="431"/>
      <c r="AR99" s="431"/>
      <c r="AS99" s="431"/>
      <c r="AT99" s="431"/>
      <c r="AU99" s="431"/>
      <c r="AV99" s="431"/>
      <c r="AW99" s="431"/>
      <c r="AX99" s="431"/>
      <c r="AY99" s="431"/>
      <c r="AZ99" s="431"/>
      <c r="BA99" s="431"/>
      <c r="BB99" s="431"/>
      <c r="BC99" s="431"/>
      <c r="BD99" s="517"/>
      <c r="BE99" s="517"/>
      <c r="BF99" s="517"/>
      <c r="BG99" s="431"/>
      <c r="BH99" s="431"/>
      <c r="BI99" s="431"/>
      <c r="BJ99" s="431"/>
      <c r="BK99" s="431"/>
      <c r="BL99" s="431"/>
      <c r="BM99" s="431"/>
      <c r="BN99" s="431"/>
      <c r="BO99" s="431"/>
      <c r="BP99" s="431"/>
      <c r="BQ99" s="431"/>
      <c r="BR99" s="431"/>
      <c r="BS99" s="431"/>
      <c r="BT99" s="431"/>
      <c r="BU99" s="431"/>
      <c r="BV99" s="431"/>
    </row>
    <row r="100" spans="2:74" x14ac:dyDescent="0.25">
      <c r="B100" s="425"/>
    </row>
  </sheetData>
  <mergeCells count="19">
    <mergeCell ref="A1:A2"/>
    <mergeCell ref="C3:N3"/>
    <mergeCell ref="O3:Z3"/>
    <mergeCell ref="AA3:AL3"/>
    <mergeCell ref="AM3:AX3"/>
    <mergeCell ref="B77:Q77"/>
    <mergeCell ref="B70:Q70"/>
    <mergeCell ref="B71:Q71"/>
    <mergeCell ref="BK3:BV3"/>
    <mergeCell ref="AY3:BJ3"/>
    <mergeCell ref="B72:Q72"/>
    <mergeCell ref="B74:Q74"/>
    <mergeCell ref="B66:Q66"/>
    <mergeCell ref="B67:Q67"/>
    <mergeCell ref="B68:Q68"/>
    <mergeCell ref="B69:Q69"/>
    <mergeCell ref="B73:Q73"/>
    <mergeCell ref="B75:Q75"/>
    <mergeCell ref="B76:Q76"/>
  </mergeCells>
  <phoneticPr fontId="0" type="noConversion"/>
  <conditionalFormatting sqref="C80:BV80 C84:BV84 C88:BV88 C92:BV92 C96:BV96 C100:BV100">
    <cfRule type="cellIs" dxfId="1" priority="2" stopIfTrue="1" operator="notEqual">
      <formula>0</formula>
    </cfRule>
  </conditionalFormatting>
  <hyperlinks>
    <hyperlink ref="A1:A2" location="Contents!A1" display="Table of Contents" xr:uid="{00000000-0004-0000-1100-000000000000}"/>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ransitionEvaluation="1" transitionEntry="1" codeName="Sheet12">
    <pageSetUpPr fitToPage="1"/>
  </sheetPr>
  <dimension ref="A1:BV72"/>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11" defaultRowHeight="10.5" x14ac:dyDescent="0.25"/>
  <cols>
    <col min="1" max="1" width="11.54296875" style="407" customWidth="1"/>
    <col min="2" max="2" width="26.26953125" style="407" customWidth="1"/>
    <col min="3" max="55" width="6.54296875" style="407" customWidth="1"/>
    <col min="56" max="58" width="6.54296875" style="518" customWidth="1"/>
    <col min="59" max="74" width="6.54296875" style="407" customWidth="1"/>
    <col min="75" max="249" width="11" style="407"/>
    <col min="250" max="250" width="1.54296875" style="407" customWidth="1"/>
    <col min="251" max="16384" width="11" style="407"/>
  </cols>
  <sheetData>
    <row r="1" spans="1:74" ht="12.75" customHeight="1" x14ac:dyDescent="0.3">
      <c r="A1" s="622" t="s">
        <v>767</v>
      </c>
      <c r="B1" s="406" t="s">
        <v>1229</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
      <c r="A2" s="623"/>
      <c r="B2" s="402" t="str">
        <f>"U.S. Energy Information Administration  |  Short-Term Energy Outlook  - "&amp;Dates!D1</f>
        <v>U.S. Energy Information Administration  |  Short-Term Energy Outlook  - January 2024</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1272</v>
      </c>
      <c r="B3" s="410"/>
      <c r="C3" s="625">
        <f>Dates!D3</f>
        <v>2020</v>
      </c>
      <c r="D3" s="626"/>
      <c r="E3" s="626"/>
      <c r="F3" s="626"/>
      <c r="G3" s="626"/>
      <c r="H3" s="626"/>
      <c r="I3" s="626"/>
      <c r="J3" s="626"/>
      <c r="K3" s="626"/>
      <c r="L3" s="626"/>
      <c r="M3" s="626"/>
      <c r="N3" s="678"/>
      <c r="O3" s="625">
        <f>C3+1</f>
        <v>2021</v>
      </c>
      <c r="P3" s="626"/>
      <c r="Q3" s="626"/>
      <c r="R3" s="626"/>
      <c r="S3" s="626"/>
      <c r="T3" s="626"/>
      <c r="U3" s="626"/>
      <c r="V3" s="626"/>
      <c r="W3" s="626"/>
      <c r="X3" s="626"/>
      <c r="Y3" s="626"/>
      <c r="Z3" s="678"/>
      <c r="AA3" s="625">
        <f>O3+1</f>
        <v>2022</v>
      </c>
      <c r="AB3" s="626"/>
      <c r="AC3" s="626"/>
      <c r="AD3" s="626"/>
      <c r="AE3" s="626"/>
      <c r="AF3" s="626"/>
      <c r="AG3" s="626"/>
      <c r="AH3" s="626"/>
      <c r="AI3" s="626"/>
      <c r="AJ3" s="626"/>
      <c r="AK3" s="626"/>
      <c r="AL3" s="678"/>
      <c r="AM3" s="625">
        <f>AA3+1</f>
        <v>2023</v>
      </c>
      <c r="AN3" s="626"/>
      <c r="AO3" s="626"/>
      <c r="AP3" s="626"/>
      <c r="AQ3" s="626"/>
      <c r="AR3" s="626"/>
      <c r="AS3" s="626"/>
      <c r="AT3" s="626"/>
      <c r="AU3" s="626"/>
      <c r="AV3" s="626"/>
      <c r="AW3" s="626"/>
      <c r="AX3" s="678"/>
      <c r="AY3" s="625">
        <f>AM3+1</f>
        <v>2024</v>
      </c>
      <c r="AZ3" s="626"/>
      <c r="BA3" s="626"/>
      <c r="BB3" s="626"/>
      <c r="BC3" s="626"/>
      <c r="BD3" s="626"/>
      <c r="BE3" s="626"/>
      <c r="BF3" s="626"/>
      <c r="BG3" s="626"/>
      <c r="BH3" s="626"/>
      <c r="BI3" s="626"/>
      <c r="BJ3" s="678"/>
      <c r="BK3" s="625">
        <f>AY3+1</f>
        <v>2025</v>
      </c>
      <c r="BL3" s="626"/>
      <c r="BM3" s="626"/>
      <c r="BN3" s="626"/>
      <c r="BO3" s="626"/>
      <c r="BP3" s="626"/>
      <c r="BQ3" s="626"/>
      <c r="BR3" s="626"/>
      <c r="BS3" s="626"/>
      <c r="BT3" s="626"/>
      <c r="BU3" s="626"/>
      <c r="BV3" s="678"/>
    </row>
    <row r="4" spans="1:74" ht="12.75" customHeight="1" x14ac:dyDescent="0.25">
      <c r="A4" s="591" t="str">
        <f>Dates!$D$2</f>
        <v>Thursday January 4, 2024</v>
      </c>
      <c r="B4" s="411"/>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409"/>
      <c r="B5" s="102" t="s">
        <v>1217</v>
      </c>
      <c r="C5" s="412"/>
      <c r="D5" s="412"/>
      <c r="E5" s="412"/>
      <c r="F5" s="412"/>
      <c r="G5" s="412"/>
      <c r="H5" s="412"/>
      <c r="I5" s="412"/>
      <c r="J5" s="412"/>
      <c r="K5" s="412"/>
      <c r="L5" s="412"/>
      <c r="M5" s="412"/>
      <c r="N5" s="412"/>
      <c r="O5" s="412"/>
      <c r="P5" s="412"/>
      <c r="Q5" s="412"/>
      <c r="R5" s="412"/>
      <c r="S5" s="412"/>
      <c r="T5" s="412"/>
      <c r="U5" s="412"/>
      <c r="V5" s="412"/>
      <c r="W5" s="412"/>
      <c r="X5" s="412"/>
      <c r="Y5" s="412"/>
      <c r="Z5" s="412"/>
      <c r="AA5" s="412"/>
      <c r="AB5" s="412"/>
      <c r="AC5" s="412"/>
      <c r="AD5" s="412"/>
      <c r="AE5" s="412"/>
      <c r="AF5" s="412"/>
      <c r="AG5" s="412"/>
      <c r="AH5" s="412"/>
      <c r="AI5" s="412"/>
      <c r="AJ5" s="412"/>
      <c r="AK5" s="412"/>
      <c r="AL5" s="412"/>
      <c r="AM5" s="412"/>
      <c r="AN5" s="412"/>
      <c r="AO5" s="412"/>
      <c r="AP5" s="412"/>
      <c r="AQ5" s="412"/>
      <c r="AR5" s="412"/>
      <c r="AS5" s="412"/>
      <c r="AT5" s="412"/>
      <c r="AU5" s="412"/>
      <c r="AV5" s="412"/>
      <c r="AW5" s="412"/>
      <c r="AX5" s="412"/>
      <c r="AY5" s="412"/>
      <c r="AZ5" s="412"/>
      <c r="BA5" s="412"/>
      <c r="BB5" s="412"/>
      <c r="BC5" s="412"/>
      <c r="BD5" s="519"/>
      <c r="BE5" s="519"/>
      <c r="BF5" s="519"/>
      <c r="BG5" s="519"/>
      <c r="BH5" s="519"/>
      <c r="BI5" s="519"/>
      <c r="BJ5" s="412"/>
      <c r="BK5" s="412"/>
      <c r="BL5" s="412"/>
      <c r="BM5" s="412"/>
      <c r="BN5" s="412"/>
      <c r="BO5" s="412"/>
      <c r="BP5" s="412"/>
      <c r="BQ5" s="412"/>
      <c r="BR5" s="412"/>
      <c r="BS5" s="412"/>
      <c r="BT5" s="412"/>
      <c r="BU5" s="412"/>
      <c r="BV5" s="412"/>
    </row>
    <row r="6" spans="1:74" ht="11.15" customHeight="1" x14ac:dyDescent="0.25">
      <c r="A6" s="415" t="s">
        <v>1150</v>
      </c>
      <c r="B6" s="416" t="s">
        <v>1336</v>
      </c>
      <c r="C6" s="566">
        <v>15.588311618000001</v>
      </c>
      <c r="D6" s="566">
        <v>13.749076123</v>
      </c>
      <c r="E6" s="566">
        <v>13.566159638</v>
      </c>
      <c r="F6" s="566">
        <v>12.642432782</v>
      </c>
      <c r="G6" s="566">
        <v>13.685695693</v>
      </c>
      <c r="H6" s="566">
        <v>16.471798432</v>
      </c>
      <c r="I6" s="566">
        <v>20.235017500000001</v>
      </c>
      <c r="J6" s="566">
        <v>17.106347304</v>
      </c>
      <c r="K6" s="566">
        <v>12.335725944</v>
      </c>
      <c r="L6" s="566">
        <v>13.480088851</v>
      </c>
      <c r="M6" s="566">
        <v>10.689486017</v>
      </c>
      <c r="N6" s="566">
        <v>12.980797824</v>
      </c>
      <c r="O6" s="566">
        <v>11.937373099</v>
      </c>
      <c r="P6" s="566">
        <v>11.01539234</v>
      </c>
      <c r="Q6" s="566">
        <v>10.440559083</v>
      </c>
      <c r="R6" s="566">
        <v>11.539320306</v>
      </c>
      <c r="S6" s="566">
        <v>10.754594427000001</v>
      </c>
      <c r="T6" s="566">
        <v>16.341461789</v>
      </c>
      <c r="U6" s="566">
        <v>16.883205179000001</v>
      </c>
      <c r="V6" s="566">
        <v>17.126700907</v>
      </c>
      <c r="W6" s="566">
        <v>11.63409699</v>
      </c>
      <c r="X6" s="566">
        <v>13.862891652</v>
      </c>
      <c r="Y6" s="566">
        <v>13.741047254</v>
      </c>
      <c r="Z6" s="566">
        <v>13.660253453999999</v>
      </c>
      <c r="AA6" s="566">
        <v>15.771280907</v>
      </c>
      <c r="AB6" s="566">
        <v>11.914607552</v>
      </c>
      <c r="AC6" s="566">
        <v>11.631306713000001</v>
      </c>
      <c r="AD6" s="566">
        <v>12.426925705</v>
      </c>
      <c r="AE6" s="566">
        <v>14.742460457</v>
      </c>
      <c r="AF6" s="566">
        <v>19.269629048999999</v>
      </c>
      <c r="AG6" s="566">
        <v>21.628286685999999</v>
      </c>
      <c r="AH6" s="566">
        <v>19.360155304999999</v>
      </c>
      <c r="AI6" s="566">
        <v>15.092255257</v>
      </c>
      <c r="AJ6" s="566">
        <v>12.805650615999999</v>
      </c>
      <c r="AK6" s="566">
        <v>12.506324874000001</v>
      </c>
      <c r="AL6" s="566">
        <v>15.181952949999999</v>
      </c>
      <c r="AM6" s="566">
        <v>15.022368633999999</v>
      </c>
      <c r="AN6" s="566">
        <v>14.071241613</v>
      </c>
      <c r="AO6" s="566">
        <v>16.333317145999999</v>
      </c>
      <c r="AP6" s="566">
        <v>15.240170513000001</v>
      </c>
      <c r="AQ6" s="566">
        <v>18.150648958000001</v>
      </c>
      <c r="AR6" s="566">
        <v>21.303724337999999</v>
      </c>
      <c r="AS6" s="566">
        <v>24.634370450999999</v>
      </c>
      <c r="AT6" s="566">
        <v>24.038883945999999</v>
      </c>
      <c r="AU6" s="566">
        <v>18.576938401</v>
      </c>
      <c r="AV6" s="566">
        <v>16.099275500000001</v>
      </c>
      <c r="AW6" s="566">
        <v>13.73321</v>
      </c>
      <c r="AX6" s="566">
        <v>16.722000000000001</v>
      </c>
      <c r="AY6" s="567">
        <v>20.368300000000001</v>
      </c>
      <c r="AZ6" s="567">
        <v>16.348459999999999</v>
      </c>
      <c r="BA6" s="567">
        <v>15.74892</v>
      </c>
      <c r="BB6" s="567">
        <v>16.060890000000001</v>
      </c>
      <c r="BC6" s="567">
        <v>19.293420000000001</v>
      </c>
      <c r="BD6" s="567">
        <v>22.695150000000002</v>
      </c>
      <c r="BE6" s="567">
        <v>26.577809999999999</v>
      </c>
      <c r="BF6" s="567">
        <v>24.669060000000002</v>
      </c>
      <c r="BG6" s="567">
        <v>18.904599999999999</v>
      </c>
      <c r="BH6" s="567">
        <v>16.948139999999999</v>
      </c>
      <c r="BI6" s="567">
        <v>16.688939999999999</v>
      </c>
      <c r="BJ6" s="567">
        <v>19.214970000000001</v>
      </c>
      <c r="BK6" s="567">
        <v>20.213909999999998</v>
      </c>
      <c r="BL6" s="567">
        <v>13.48401</v>
      </c>
      <c r="BM6" s="567">
        <v>19.514569999999999</v>
      </c>
      <c r="BN6" s="567">
        <v>17.508849999999999</v>
      </c>
      <c r="BO6" s="567">
        <v>19.96106</v>
      </c>
      <c r="BP6" s="567">
        <v>24.711670000000002</v>
      </c>
      <c r="BQ6" s="567">
        <v>29.316990000000001</v>
      </c>
      <c r="BR6" s="567">
        <v>27.591519999999999</v>
      </c>
      <c r="BS6" s="567">
        <v>20.354189999999999</v>
      </c>
      <c r="BT6" s="567">
        <v>18.159579999999998</v>
      </c>
      <c r="BU6" s="567">
        <v>18.338080000000001</v>
      </c>
      <c r="BV6" s="567">
        <v>23.612639999999999</v>
      </c>
    </row>
    <row r="7" spans="1:74" ht="11.15" customHeight="1" x14ac:dyDescent="0.25">
      <c r="A7" s="415" t="s">
        <v>1151</v>
      </c>
      <c r="B7" s="416" t="s">
        <v>78</v>
      </c>
      <c r="C7" s="566">
        <v>17.941281716999999</v>
      </c>
      <c r="D7" s="566">
        <v>15.737979663000001</v>
      </c>
      <c r="E7" s="566">
        <v>14.073646406</v>
      </c>
      <c r="F7" s="566">
        <v>10.259717919</v>
      </c>
      <c r="G7" s="566">
        <v>11.528630199</v>
      </c>
      <c r="H7" s="566">
        <v>16.972870314000001</v>
      </c>
      <c r="I7" s="566">
        <v>23.588282844999998</v>
      </c>
      <c r="J7" s="566">
        <v>23.756535863</v>
      </c>
      <c r="K7" s="566">
        <v>17.475149465000001</v>
      </c>
      <c r="L7" s="566">
        <v>16.044575742999999</v>
      </c>
      <c r="M7" s="566">
        <v>16.878515214</v>
      </c>
      <c r="N7" s="566">
        <v>21.056546494999999</v>
      </c>
      <c r="O7" s="566">
        <v>23.79564177</v>
      </c>
      <c r="P7" s="566">
        <v>24.284432507999998</v>
      </c>
      <c r="Q7" s="566">
        <v>17.755047814000001</v>
      </c>
      <c r="R7" s="566">
        <v>15.14786664</v>
      </c>
      <c r="S7" s="566">
        <v>18.610636219</v>
      </c>
      <c r="T7" s="566">
        <v>23.509247340000002</v>
      </c>
      <c r="U7" s="566">
        <v>28.157513101999999</v>
      </c>
      <c r="V7" s="566">
        <v>28.791766317</v>
      </c>
      <c r="W7" s="566">
        <v>22.534925320999999</v>
      </c>
      <c r="X7" s="566">
        <v>18.862311356999999</v>
      </c>
      <c r="Y7" s="566">
        <v>15.430647793</v>
      </c>
      <c r="Z7" s="566">
        <v>16.73172641</v>
      </c>
      <c r="AA7" s="566">
        <v>23.049660188000001</v>
      </c>
      <c r="AB7" s="566">
        <v>20.156291193000001</v>
      </c>
      <c r="AC7" s="566">
        <v>17.264769525999998</v>
      </c>
      <c r="AD7" s="566">
        <v>14.973219587000001</v>
      </c>
      <c r="AE7" s="566">
        <v>16.890262151999998</v>
      </c>
      <c r="AF7" s="566">
        <v>19.339848755999999</v>
      </c>
      <c r="AG7" s="566">
        <v>24.433901264999999</v>
      </c>
      <c r="AH7" s="566">
        <v>23.2683505</v>
      </c>
      <c r="AI7" s="566">
        <v>17.347614903</v>
      </c>
      <c r="AJ7" s="566">
        <v>14.617744500000001</v>
      </c>
      <c r="AK7" s="566">
        <v>14.966252089999999</v>
      </c>
      <c r="AL7" s="566">
        <v>19.758056587999999</v>
      </c>
      <c r="AM7" s="566">
        <v>18.102527142</v>
      </c>
      <c r="AN7" s="566">
        <v>12.245544024000001</v>
      </c>
      <c r="AO7" s="566">
        <v>12.668780435</v>
      </c>
      <c r="AP7" s="566">
        <v>9.7778372059999992</v>
      </c>
      <c r="AQ7" s="566">
        <v>12.093298676</v>
      </c>
      <c r="AR7" s="566">
        <v>16.126060437</v>
      </c>
      <c r="AS7" s="566">
        <v>20.298502013</v>
      </c>
      <c r="AT7" s="566">
        <v>20.348927647</v>
      </c>
      <c r="AU7" s="566">
        <v>16.629637221999999</v>
      </c>
      <c r="AV7" s="566">
        <v>15.213212410000001</v>
      </c>
      <c r="AW7" s="566">
        <v>12.47683</v>
      </c>
      <c r="AX7" s="566">
        <v>13.738720000000001</v>
      </c>
      <c r="AY7" s="567">
        <v>14.463369999999999</v>
      </c>
      <c r="AZ7" s="567">
        <v>12.602930000000001</v>
      </c>
      <c r="BA7" s="567">
        <v>12.994339999999999</v>
      </c>
      <c r="BB7" s="567">
        <v>8.3391760000000001</v>
      </c>
      <c r="BC7" s="567">
        <v>9.9443479999999997</v>
      </c>
      <c r="BD7" s="567">
        <v>15.295809999999999</v>
      </c>
      <c r="BE7" s="567">
        <v>19.956669999999999</v>
      </c>
      <c r="BF7" s="567">
        <v>20.247689999999999</v>
      </c>
      <c r="BG7" s="567">
        <v>14.762890000000001</v>
      </c>
      <c r="BH7" s="567">
        <v>11.693049999999999</v>
      </c>
      <c r="BI7" s="567">
        <v>10.007709999999999</v>
      </c>
      <c r="BJ7" s="567">
        <v>15.110300000000001</v>
      </c>
      <c r="BK7" s="567">
        <v>15.329280000000001</v>
      </c>
      <c r="BL7" s="567">
        <v>14.731260000000001</v>
      </c>
      <c r="BM7" s="567">
        <v>9.2704459999999997</v>
      </c>
      <c r="BN7" s="567">
        <v>7.4158799999999996</v>
      </c>
      <c r="BO7" s="567">
        <v>9.7530830000000002</v>
      </c>
      <c r="BP7" s="567">
        <v>13.810140000000001</v>
      </c>
      <c r="BQ7" s="567">
        <v>17.643699999999999</v>
      </c>
      <c r="BR7" s="567">
        <v>18.403199999999998</v>
      </c>
      <c r="BS7" s="567">
        <v>13.07681</v>
      </c>
      <c r="BT7" s="567">
        <v>10.338100000000001</v>
      </c>
      <c r="BU7" s="567">
        <v>7.6113689999999998</v>
      </c>
      <c r="BV7" s="567">
        <v>10.62002</v>
      </c>
    </row>
    <row r="8" spans="1:74" ht="11.15" customHeight="1" x14ac:dyDescent="0.25">
      <c r="A8" s="415" t="s">
        <v>1152</v>
      </c>
      <c r="B8" s="418" t="s">
        <v>79</v>
      </c>
      <c r="C8" s="566">
        <v>9.8692480000000007</v>
      </c>
      <c r="D8" s="566">
        <v>8.9950550000000007</v>
      </c>
      <c r="E8" s="566">
        <v>7.7540620000000002</v>
      </c>
      <c r="F8" s="566">
        <v>6.8925970000000003</v>
      </c>
      <c r="G8" s="566">
        <v>7.823499</v>
      </c>
      <c r="H8" s="566">
        <v>8.1399600000000003</v>
      </c>
      <c r="I8" s="566">
        <v>8.5673300000000001</v>
      </c>
      <c r="J8" s="566">
        <v>8.1090520000000001</v>
      </c>
      <c r="K8" s="566">
        <v>7.714925</v>
      </c>
      <c r="L8" s="566">
        <v>6.3343489999999996</v>
      </c>
      <c r="M8" s="566">
        <v>6.836068</v>
      </c>
      <c r="N8" s="566">
        <v>8.0714109999999994</v>
      </c>
      <c r="O8" s="566">
        <v>8.4099339999999998</v>
      </c>
      <c r="P8" s="566">
        <v>7.4711619999999996</v>
      </c>
      <c r="Q8" s="566">
        <v>7.7380040000000001</v>
      </c>
      <c r="R8" s="566">
        <v>6.8704140000000002</v>
      </c>
      <c r="S8" s="566">
        <v>7.5758650000000003</v>
      </c>
      <c r="T8" s="566">
        <v>8.1063179999999999</v>
      </c>
      <c r="U8" s="566">
        <v>8.1933089999999993</v>
      </c>
      <c r="V8" s="566">
        <v>8.8817450000000004</v>
      </c>
      <c r="W8" s="566">
        <v>8.0896939999999997</v>
      </c>
      <c r="X8" s="566">
        <v>7.0081030000000002</v>
      </c>
      <c r="Y8" s="566">
        <v>8.2630719999999993</v>
      </c>
      <c r="Z8" s="566">
        <v>9.0872309999999992</v>
      </c>
      <c r="AA8" s="566">
        <v>8.6702399999999997</v>
      </c>
      <c r="AB8" s="566">
        <v>7.7462350000000004</v>
      </c>
      <c r="AC8" s="566">
        <v>7.3934850000000001</v>
      </c>
      <c r="AD8" s="566">
        <v>5.2892409999999996</v>
      </c>
      <c r="AE8" s="566">
        <v>6.75299549</v>
      </c>
      <c r="AF8" s="566">
        <v>7.563822</v>
      </c>
      <c r="AG8" s="566">
        <v>7.7483899999999997</v>
      </c>
      <c r="AH8" s="566">
        <v>8.2420460000000002</v>
      </c>
      <c r="AI8" s="566">
        <v>8.287096</v>
      </c>
      <c r="AJ8" s="566">
        <v>7.9578110000000004</v>
      </c>
      <c r="AK8" s="566">
        <v>7.7334459999999998</v>
      </c>
      <c r="AL8" s="566">
        <v>7.9682849999999998</v>
      </c>
      <c r="AM8" s="566">
        <v>8.620298</v>
      </c>
      <c r="AN8" s="566">
        <v>7.3021560000000001</v>
      </c>
      <c r="AO8" s="566">
        <v>7.4729830000000002</v>
      </c>
      <c r="AP8" s="566">
        <v>6.8626690000000004</v>
      </c>
      <c r="AQ8" s="566">
        <v>6.4763900000000003</v>
      </c>
      <c r="AR8" s="566">
        <v>7.7158319999999998</v>
      </c>
      <c r="AS8" s="566">
        <v>8.5693230000000007</v>
      </c>
      <c r="AT8" s="566">
        <v>8.2410300000000003</v>
      </c>
      <c r="AU8" s="566">
        <v>7.4936319999999998</v>
      </c>
      <c r="AV8" s="566">
        <v>5.7849539999999999</v>
      </c>
      <c r="AW8" s="566">
        <v>6.1920099999999998</v>
      </c>
      <c r="AX8" s="566">
        <v>6.4535600000000004</v>
      </c>
      <c r="AY8" s="567">
        <v>7.5822500000000002</v>
      </c>
      <c r="AZ8" s="567">
        <v>6.8307500000000001</v>
      </c>
      <c r="BA8" s="567">
        <v>6.9012000000000002</v>
      </c>
      <c r="BB8" s="567">
        <v>6.6129499999999997</v>
      </c>
      <c r="BC8" s="567">
        <v>7.7874299999999996</v>
      </c>
      <c r="BD8" s="567">
        <v>7.9921800000000003</v>
      </c>
      <c r="BE8" s="567">
        <v>8.2585800000000003</v>
      </c>
      <c r="BF8" s="567">
        <v>8.2585800000000003</v>
      </c>
      <c r="BG8" s="567">
        <v>7.67849</v>
      </c>
      <c r="BH8" s="567">
        <v>7.4631400000000001</v>
      </c>
      <c r="BI8" s="567">
        <v>7.3037099999999997</v>
      </c>
      <c r="BJ8" s="567">
        <v>8.2585800000000003</v>
      </c>
      <c r="BK8" s="567">
        <v>8.2585800000000003</v>
      </c>
      <c r="BL8" s="567">
        <v>6.99864</v>
      </c>
      <c r="BM8" s="567">
        <v>7.1534500000000003</v>
      </c>
      <c r="BN8" s="567">
        <v>6.0574700000000004</v>
      </c>
      <c r="BO8" s="567">
        <v>6.9027500000000002</v>
      </c>
      <c r="BP8" s="567">
        <v>7.8555999999999999</v>
      </c>
      <c r="BQ8" s="567">
        <v>8.2585800000000003</v>
      </c>
      <c r="BR8" s="567">
        <v>7.4653499999999999</v>
      </c>
      <c r="BS8" s="567">
        <v>7.6134300000000001</v>
      </c>
      <c r="BT8" s="567">
        <v>7.3277599999999996</v>
      </c>
      <c r="BU8" s="567">
        <v>7.2255700000000003</v>
      </c>
      <c r="BV8" s="567">
        <v>8.2585800000000003</v>
      </c>
    </row>
    <row r="9" spans="1:74" ht="11.15" customHeight="1" x14ac:dyDescent="0.25">
      <c r="A9" s="415" t="s">
        <v>1153</v>
      </c>
      <c r="B9" s="418" t="s">
        <v>1110</v>
      </c>
      <c r="C9" s="566">
        <v>0.91757887400000004</v>
      </c>
      <c r="D9" s="566">
        <v>1.0276096800000001</v>
      </c>
      <c r="E9" s="566">
        <v>0.96926199000000002</v>
      </c>
      <c r="F9" s="566">
        <v>1.113076728</v>
      </c>
      <c r="G9" s="566">
        <v>1.11201887</v>
      </c>
      <c r="H9" s="566">
        <v>0.91105310399999995</v>
      </c>
      <c r="I9" s="566">
        <v>0.95660385299999995</v>
      </c>
      <c r="J9" s="566">
        <v>0.81847205199999995</v>
      </c>
      <c r="K9" s="566">
        <v>0.82101861200000004</v>
      </c>
      <c r="L9" s="566">
        <v>0.81608175999999999</v>
      </c>
      <c r="M9" s="566">
        <v>0.79286494799999996</v>
      </c>
      <c r="N9" s="566">
        <v>0.84892376999999997</v>
      </c>
      <c r="O9" s="566">
        <v>0.97162766099999998</v>
      </c>
      <c r="P9" s="566">
        <v>0.708390242</v>
      </c>
      <c r="Q9" s="566">
        <v>0.80185527999999995</v>
      </c>
      <c r="R9" s="566">
        <v>0.79127387599999999</v>
      </c>
      <c r="S9" s="566">
        <v>1.081217144</v>
      </c>
      <c r="T9" s="566">
        <v>0.98649382100000005</v>
      </c>
      <c r="U9" s="566">
        <v>0.93468779000000002</v>
      </c>
      <c r="V9" s="566">
        <v>0.83310458399999998</v>
      </c>
      <c r="W9" s="566">
        <v>0.66518091999999995</v>
      </c>
      <c r="X9" s="566">
        <v>0.70344277099999997</v>
      </c>
      <c r="Y9" s="566">
        <v>0.72765688699999997</v>
      </c>
      <c r="Z9" s="566">
        <v>0.82556703499999995</v>
      </c>
      <c r="AA9" s="566">
        <v>0.692615749</v>
      </c>
      <c r="AB9" s="566">
        <v>0.62734383599999999</v>
      </c>
      <c r="AC9" s="566">
        <v>0.76053896499999996</v>
      </c>
      <c r="AD9" s="566">
        <v>0.89624204200000002</v>
      </c>
      <c r="AE9" s="566">
        <v>0.91344229799999999</v>
      </c>
      <c r="AF9" s="566">
        <v>0.96104729600000005</v>
      </c>
      <c r="AG9" s="566">
        <v>0.752810639</v>
      </c>
      <c r="AH9" s="566">
        <v>0.71237963699999995</v>
      </c>
      <c r="AI9" s="566">
        <v>0.66651400699999996</v>
      </c>
      <c r="AJ9" s="566">
        <v>0.54455454999999997</v>
      </c>
      <c r="AK9" s="566">
        <v>0.71161924700000001</v>
      </c>
      <c r="AL9" s="566">
        <v>0.81945007400000003</v>
      </c>
      <c r="AM9" s="566">
        <v>0.78607769900000002</v>
      </c>
      <c r="AN9" s="566">
        <v>0.68530346200000003</v>
      </c>
      <c r="AO9" s="566">
        <v>0.69317370599999995</v>
      </c>
      <c r="AP9" s="566">
        <v>0.55985525800000002</v>
      </c>
      <c r="AQ9" s="566">
        <v>0.88446276800000001</v>
      </c>
      <c r="AR9" s="566">
        <v>0.58367278499999997</v>
      </c>
      <c r="AS9" s="566">
        <v>0.68628816999999998</v>
      </c>
      <c r="AT9" s="566">
        <v>0.70473337599999997</v>
      </c>
      <c r="AU9" s="566">
        <v>0.51244601199999995</v>
      </c>
      <c r="AV9" s="566">
        <v>0.62447550900000004</v>
      </c>
      <c r="AW9" s="566">
        <v>0.66529919999999998</v>
      </c>
      <c r="AX9" s="566">
        <v>0.7157924</v>
      </c>
      <c r="AY9" s="567">
        <v>0.82440250000000004</v>
      </c>
      <c r="AZ9" s="567">
        <v>0.76320869999999996</v>
      </c>
      <c r="BA9" s="567">
        <v>0.86830560000000001</v>
      </c>
      <c r="BB9" s="567">
        <v>0.94234770000000001</v>
      </c>
      <c r="BC9" s="567">
        <v>0.97000120000000001</v>
      </c>
      <c r="BD9" s="567">
        <v>0.95408479999999996</v>
      </c>
      <c r="BE9" s="567">
        <v>0.89067810000000003</v>
      </c>
      <c r="BF9" s="567">
        <v>0.7856668</v>
      </c>
      <c r="BG9" s="567">
        <v>0.67888349999999997</v>
      </c>
      <c r="BH9" s="567">
        <v>0.71599199999999996</v>
      </c>
      <c r="BI9" s="567">
        <v>0.72740740000000004</v>
      </c>
      <c r="BJ9" s="567">
        <v>0.7604187</v>
      </c>
      <c r="BK9" s="567">
        <v>0.85586200000000001</v>
      </c>
      <c r="BL9" s="567">
        <v>0.75693549999999998</v>
      </c>
      <c r="BM9" s="567">
        <v>0.88411589999999995</v>
      </c>
      <c r="BN9" s="567">
        <v>0.95342879999999997</v>
      </c>
      <c r="BO9" s="567">
        <v>0.97832379999999997</v>
      </c>
      <c r="BP9" s="567">
        <v>0.95829019999999998</v>
      </c>
      <c r="BQ9" s="567">
        <v>0.89340649999999999</v>
      </c>
      <c r="BR9" s="567">
        <v>0.78742869999999998</v>
      </c>
      <c r="BS9" s="567">
        <v>0.68321140000000002</v>
      </c>
      <c r="BT9" s="567">
        <v>0.72000839999999999</v>
      </c>
      <c r="BU9" s="567">
        <v>0.73085029999999995</v>
      </c>
      <c r="BV9" s="567">
        <v>0.76425299999999996</v>
      </c>
    </row>
    <row r="10" spans="1:74" ht="11.15" customHeight="1" x14ac:dyDescent="0.25">
      <c r="A10" s="415" t="s">
        <v>1154</v>
      </c>
      <c r="B10" s="418" t="s">
        <v>1205</v>
      </c>
      <c r="C10" s="566">
        <v>5.7206015470000002</v>
      </c>
      <c r="D10" s="566">
        <v>6.8573263369999999</v>
      </c>
      <c r="E10" s="566">
        <v>6.8846521139999997</v>
      </c>
      <c r="F10" s="566">
        <v>6.6936026760000003</v>
      </c>
      <c r="G10" s="566">
        <v>6.0823713829999999</v>
      </c>
      <c r="H10" s="566">
        <v>6.3757030749999997</v>
      </c>
      <c r="I10" s="566">
        <v>4.2028714420000002</v>
      </c>
      <c r="J10" s="566">
        <v>5.0852066450000004</v>
      </c>
      <c r="K10" s="566">
        <v>6.4627455229999997</v>
      </c>
      <c r="L10" s="566">
        <v>7.1590575320000003</v>
      </c>
      <c r="M10" s="566">
        <v>8.4445139549999997</v>
      </c>
      <c r="N10" s="566">
        <v>7.423918349</v>
      </c>
      <c r="O10" s="566">
        <v>6.9834525730000001</v>
      </c>
      <c r="P10" s="566">
        <v>6.3960909419999998</v>
      </c>
      <c r="Q10" s="566">
        <v>9.1362282710000002</v>
      </c>
      <c r="R10" s="566">
        <v>8.4300919699999994</v>
      </c>
      <c r="S10" s="566">
        <v>7.6830346079999998</v>
      </c>
      <c r="T10" s="566">
        <v>5.9807159939999996</v>
      </c>
      <c r="U10" s="566">
        <v>4.9158580299999999</v>
      </c>
      <c r="V10" s="566">
        <v>5.8521820059999996</v>
      </c>
      <c r="W10" s="566">
        <v>7.1856916660000003</v>
      </c>
      <c r="X10" s="566">
        <v>7.4869978110000002</v>
      </c>
      <c r="Y10" s="566">
        <v>9.5539805700000002</v>
      </c>
      <c r="Z10" s="566">
        <v>9.4054347600000003</v>
      </c>
      <c r="AA10" s="566">
        <v>10.302137718000001</v>
      </c>
      <c r="AB10" s="566">
        <v>9.8575822930000001</v>
      </c>
      <c r="AC10" s="566">
        <v>10.776378524</v>
      </c>
      <c r="AD10" s="566">
        <v>10.950209127999999</v>
      </c>
      <c r="AE10" s="566">
        <v>9.3674889849999996</v>
      </c>
      <c r="AF10" s="566">
        <v>7.7071415099999996</v>
      </c>
      <c r="AG10" s="566">
        <v>6.3387844480000002</v>
      </c>
      <c r="AH10" s="566">
        <v>6.096282435</v>
      </c>
      <c r="AI10" s="566">
        <v>7.5352777709999996</v>
      </c>
      <c r="AJ10" s="566">
        <v>9.3345100030000001</v>
      </c>
      <c r="AK10" s="566">
        <v>11.276226994</v>
      </c>
      <c r="AL10" s="566">
        <v>9.8740862279999995</v>
      </c>
      <c r="AM10" s="566">
        <v>8.7563646520000002</v>
      </c>
      <c r="AN10" s="566">
        <v>10.763871311999999</v>
      </c>
      <c r="AO10" s="566">
        <v>10.783651611</v>
      </c>
      <c r="AP10" s="566">
        <v>11.408593163999999</v>
      </c>
      <c r="AQ10" s="566">
        <v>8.7759755520000002</v>
      </c>
      <c r="AR10" s="566">
        <v>6.3462129520000001</v>
      </c>
      <c r="AS10" s="566">
        <v>5.5475797770000002</v>
      </c>
      <c r="AT10" s="566">
        <v>6.8949325549999996</v>
      </c>
      <c r="AU10" s="566">
        <v>6.9648406029999999</v>
      </c>
      <c r="AV10" s="566">
        <v>9.7700986780000001</v>
      </c>
      <c r="AW10" s="566">
        <v>11.99044</v>
      </c>
      <c r="AX10" s="566">
        <v>10.382250000000001</v>
      </c>
      <c r="AY10" s="567">
        <v>9.6752310000000001</v>
      </c>
      <c r="AZ10" s="567">
        <v>11.492979999999999</v>
      </c>
      <c r="BA10" s="567">
        <v>11.82742</v>
      </c>
      <c r="BB10" s="567">
        <v>12.00334</v>
      </c>
      <c r="BC10" s="567">
        <v>9.8525050000000007</v>
      </c>
      <c r="BD10" s="567">
        <v>7.1013489999999999</v>
      </c>
      <c r="BE10" s="567">
        <v>6.428852</v>
      </c>
      <c r="BF10" s="567">
        <v>7.2354329999999996</v>
      </c>
      <c r="BG10" s="567">
        <v>7.9237739999999999</v>
      </c>
      <c r="BH10" s="567">
        <v>10.42712</v>
      </c>
      <c r="BI10" s="567">
        <v>13.58344</v>
      </c>
      <c r="BJ10" s="567">
        <v>11.327260000000001</v>
      </c>
      <c r="BK10" s="567">
        <v>10.99977</v>
      </c>
      <c r="BL10" s="567">
        <v>12.5891</v>
      </c>
      <c r="BM10" s="567">
        <v>13.39733</v>
      </c>
      <c r="BN10" s="567">
        <v>13.347289999999999</v>
      </c>
      <c r="BO10" s="567">
        <v>11.519259999999999</v>
      </c>
      <c r="BP10" s="567">
        <v>8.0781939999999999</v>
      </c>
      <c r="BQ10" s="567">
        <v>7.4862099999999998</v>
      </c>
      <c r="BR10" s="567">
        <v>8.0867570000000004</v>
      </c>
      <c r="BS10" s="567">
        <v>9.1817200000000003</v>
      </c>
      <c r="BT10" s="567">
        <v>11.41348</v>
      </c>
      <c r="BU10" s="567">
        <v>15.03853</v>
      </c>
      <c r="BV10" s="567">
        <v>12.074450000000001</v>
      </c>
    </row>
    <row r="11" spans="1:74" ht="11.15" customHeight="1" x14ac:dyDescent="0.25">
      <c r="A11" s="415" t="s">
        <v>1155</v>
      </c>
      <c r="B11" s="416" t="s">
        <v>1206</v>
      </c>
      <c r="C11" s="566">
        <v>0.49237015099999998</v>
      </c>
      <c r="D11" s="566">
        <v>0.380830962</v>
      </c>
      <c r="E11" s="566">
        <v>0.539698228</v>
      </c>
      <c r="F11" s="566">
        <v>0.39272500500000002</v>
      </c>
      <c r="G11" s="566">
        <v>0.38819662199999999</v>
      </c>
      <c r="H11" s="566">
        <v>0.46885307500000001</v>
      </c>
      <c r="I11" s="566">
        <v>0.44817186399999998</v>
      </c>
      <c r="J11" s="566">
        <v>0.52496319999999996</v>
      </c>
      <c r="K11" s="566">
        <v>0.30204260799999999</v>
      </c>
      <c r="L11" s="566">
        <v>0.174719238</v>
      </c>
      <c r="M11" s="566">
        <v>0.43746485099999999</v>
      </c>
      <c r="N11" s="566">
        <v>0.64541170599999997</v>
      </c>
      <c r="O11" s="566">
        <v>0.61944040600000005</v>
      </c>
      <c r="P11" s="566">
        <v>0.65860487000000001</v>
      </c>
      <c r="Q11" s="566">
        <v>0.58512670899999997</v>
      </c>
      <c r="R11" s="566">
        <v>0.354193286</v>
      </c>
      <c r="S11" s="566">
        <v>0.55831215300000003</v>
      </c>
      <c r="T11" s="566">
        <v>0.49661156400000001</v>
      </c>
      <c r="U11" s="566">
        <v>0.570568407</v>
      </c>
      <c r="V11" s="566">
        <v>0.62974914699999995</v>
      </c>
      <c r="W11" s="566">
        <v>0.52085780800000003</v>
      </c>
      <c r="X11" s="566">
        <v>0.63400865100000003</v>
      </c>
      <c r="Y11" s="566">
        <v>0.63318600800000002</v>
      </c>
      <c r="Z11" s="566">
        <v>0.49519347600000002</v>
      </c>
      <c r="AA11" s="566">
        <v>0.47339910499999999</v>
      </c>
      <c r="AB11" s="566">
        <v>0.49349242799999998</v>
      </c>
      <c r="AC11" s="566">
        <v>0.38526616699999999</v>
      </c>
      <c r="AD11" s="566">
        <v>0.44620691499999998</v>
      </c>
      <c r="AE11" s="566">
        <v>0.62836391000000003</v>
      </c>
      <c r="AF11" s="566">
        <v>0.55814614799999995</v>
      </c>
      <c r="AG11" s="566">
        <v>0.39324406099999998</v>
      </c>
      <c r="AH11" s="566">
        <v>0.38311124200000002</v>
      </c>
      <c r="AI11" s="566">
        <v>0.47175797000000003</v>
      </c>
      <c r="AJ11" s="566">
        <v>0.52517337600000003</v>
      </c>
      <c r="AK11" s="566">
        <v>0.52327120400000005</v>
      </c>
      <c r="AL11" s="566">
        <v>0.65608150099999996</v>
      </c>
      <c r="AM11" s="566">
        <v>0.29221845699999999</v>
      </c>
      <c r="AN11" s="566">
        <v>0.26596869400000001</v>
      </c>
      <c r="AO11" s="566">
        <v>0.27826645799999999</v>
      </c>
      <c r="AP11" s="566">
        <v>0.16885818499999999</v>
      </c>
      <c r="AQ11" s="566">
        <v>0.244163356</v>
      </c>
      <c r="AR11" s="566">
        <v>0.25445860300000001</v>
      </c>
      <c r="AS11" s="566">
        <v>0.40596768799999999</v>
      </c>
      <c r="AT11" s="566">
        <v>0.44756982499999998</v>
      </c>
      <c r="AU11" s="566">
        <v>0.45282926800000001</v>
      </c>
      <c r="AV11" s="566">
        <v>0.32279405799999999</v>
      </c>
      <c r="AW11" s="566">
        <v>0.52124190000000004</v>
      </c>
      <c r="AX11" s="566">
        <v>0.58158779999999999</v>
      </c>
      <c r="AY11" s="567">
        <v>0.46149010000000001</v>
      </c>
      <c r="AZ11" s="567">
        <v>0.4843867</v>
      </c>
      <c r="BA11" s="567">
        <v>0.39777689999999999</v>
      </c>
      <c r="BB11" s="567">
        <v>0.29292760000000001</v>
      </c>
      <c r="BC11" s="567">
        <v>0.43653380000000003</v>
      </c>
      <c r="BD11" s="567">
        <v>0.39578930000000001</v>
      </c>
      <c r="BE11" s="567">
        <v>0.44853589999999999</v>
      </c>
      <c r="BF11" s="567">
        <v>0.4884809</v>
      </c>
      <c r="BG11" s="567">
        <v>0.47110610000000003</v>
      </c>
      <c r="BH11" s="567">
        <v>0.50742869999999995</v>
      </c>
      <c r="BI11" s="567">
        <v>0.53962880000000002</v>
      </c>
      <c r="BJ11" s="567">
        <v>0.55419790000000002</v>
      </c>
      <c r="BK11" s="567">
        <v>0.39036589999999999</v>
      </c>
      <c r="BL11" s="567">
        <v>0.40277380000000002</v>
      </c>
      <c r="BM11" s="567">
        <v>0.34408949999999999</v>
      </c>
      <c r="BN11" s="567">
        <v>0.28574889999999997</v>
      </c>
      <c r="BO11" s="567">
        <v>0.41779569999999999</v>
      </c>
      <c r="BP11" s="567">
        <v>0.39012039999999998</v>
      </c>
      <c r="BQ11" s="567">
        <v>0.40994219999999998</v>
      </c>
      <c r="BR11" s="567">
        <v>0.43195040000000001</v>
      </c>
      <c r="BS11" s="567">
        <v>0.46165430000000002</v>
      </c>
      <c r="BT11" s="567">
        <v>0.44961420000000002</v>
      </c>
      <c r="BU11" s="567">
        <v>0.52396920000000002</v>
      </c>
      <c r="BV11" s="567">
        <v>0.59207989999999999</v>
      </c>
    </row>
    <row r="12" spans="1:74" ht="11.15" customHeight="1" x14ac:dyDescent="0.25">
      <c r="A12" s="415" t="s">
        <v>1156</v>
      </c>
      <c r="B12" s="416" t="s">
        <v>1114</v>
      </c>
      <c r="C12" s="566">
        <v>50.529391906999997</v>
      </c>
      <c r="D12" s="566">
        <v>46.747877764999998</v>
      </c>
      <c r="E12" s="566">
        <v>43.787480375999998</v>
      </c>
      <c r="F12" s="566">
        <v>37.994152110000002</v>
      </c>
      <c r="G12" s="566">
        <v>40.620411767</v>
      </c>
      <c r="H12" s="566">
        <v>49.340237999999999</v>
      </c>
      <c r="I12" s="566">
        <v>57.998277504000001</v>
      </c>
      <c r="J12" s="566">
        <v>55.400577063999997</v>
      </c>
      <c r="K12" s="566">
        <v>45.111607151999998</v>
      </c>
      <c r="L12" s="566">
        <v>44.008872124</v>
      </c>
      <c r="M12" s="566">
        <v>44.078912985000002</v>
      </c>
      <c r="N12" s="566">
        <v>51.027009143999997</v>
      </c>
      <c r="O12" s="566">
        <v>52.717469508999997</v>
      </c>
      <c r="P12" s="566">
        <v>50.534072901999998</v>
      </c>
      <c r="Q12" s="566">
        <v>46.456821157</v>
      </c>
      <c r="R12" s="566">
        <v>43.133160078000003</v>
      </c>
      <c r="S12" s="566">
        <v>46.263659551000003</v>
      </c>
      <c r="T12" s="566">
        <v>55.420848507999999</v>
      </c>
      <c r="U12" s="566">
        <v>59.655141508</v>
      </c>
      <c r="V12" s="566">
        <v>62.115247961000001</v>
      </c>
      <c r="W12" s="566">
        <v>50.630446704999997</v>
      </c>
      <c r="X12" s="566">
        <v>48.557755241999999</v>
      </c>
      <c r="Y12" s="566">
        <v>48.349590511999999</v>
      </c>
      <c r="Z12" s="566">
        <v>50.205406134999997</v>
      </c>
      <c r="AA12" s="566">
        <v>58.959333667000003</v>
      </c>
      <c r="AB12" s="566">
        <v>50.795552301999997</v>
      </c>
      <c r="AC12" s="566">
        <v>48.211744895000002</v>
      </c>
      <c r="AD12" s="566">
        <v>44.982044377000001</v>
      </c>
      <c r="AE12" s="566">
        <v>49.295013292</v>
      </c>
      <c r="AF12" s="566">
        <v>55.399634759000001</v>
      </c>
      <c r="AG12" s="566">
        <v>61.295417098999998</v>
      </c>
      <c r="AH12" s="566">
        <v>58.062325119</v>
      </c>
      <c r="AI12" s="566">
        <v>49.400515908000003</v>
      </c>
      <c r="AJ12" s="566">
        <v>45.785444044999998</v>
      </c>
      <c r="AK12" s="566">
        <v>47.717140409000002</v>
      </c>
      <c r="AL12" s="566">
        <v>54.257912341000001</v>
      </c>
      <c r="AM12" s="566">
        <v>51.579854584000003</v>
      </c>
      <c r="AN12" s="566">
        <v>45.334085105</v>
      </c>
      <c r="AO12" s="566">
        <v>48.230172355999997</v>
      </c>
      <c r="AP12" s="566">
        <v>44.017983326</v>
      </c>
      <c r="AQ12" s="566">
        <v>46.624939310000002</v>
      </c>
      <c r="AR12" s="566">
        <v>52.329961115000003</v>
      </c>
      <c r="AS12" s="566">
        <v>60.142031099</v>
      </c>
      <c r="AT12" s="566">
        <v>60.676077349000003</v>
      </c>
      <c r="AU12" s="566">
        <v>50.630323506000003</v>
      </c>
      <c r="AV12" s="566">
        <v>47.814810155000004</v>
      </c>
      <c r="AW12" s="566">
        <v>45.579030000000003</v>
      </c>
      <c r="AX12" s="566">
        <v>48.593910000000001</v>
      </c>
      <c r="AY12" s="567">
        <v>53.375039999999998</v>
      </c>
      <c r="AZ12" s="567">
        <v>48.52272</v>
      </c>
      <c r="BA12" s="567">
        <v>48.737960000000001</v>
      </c>
      <c r="BB12" s="567">
        <v>44.251629999999999</v>
      </c>
      <c r="BC12" s="567">
        <v>48.284239999999997</v>
      </c>
      <c r="BD12" s="567">
        <v>54.434359999999998</v>
      </c>
      <c r="BE12" s="567">
        <v>62.561129999999999</v>
      </c>
      <c r="BF12" s="567">
        <v>61.684899999999999</v>
      </c>
      <c r="BG12" s="567">
        <v>50.419739999999997</v>
      </c>
      <c r="BH12" s="567">
        <v>47.754869999999997</v>
      </c>
      <c r="BI12" s="567">
        <v>48.850839999999998</v>
      </c>
      <c r="BJ12" s="567">
        <v>55.225720000000003</v>
      </c>
      <c r="BK12" s="567">
        <v>56.047759999999997</v>
      </c>
      <c r="BL12" s="567">
        <v>48.962719999999997</v>
      </c>
      <c r="BM12" s="567">
        <v>50.564010000000003</v>
      </c>
      <c r="BN12" s="567">
        <v>45.568669999999997</v>
      </c>
      <c r="BO12" s="567">
        <v>49.53228</v>
      </c>
      <c r="BP12" s="567">
        <v>55.804009999999998</v>
      </c>
      <c r="BQ12" s="567">
        <v>64.008830000000003</v>
      </c>
      <c r="BR12" s="567">
        <v>62.766210000000001</v>
      </c>
      <c r="BS12" s="567">
        <v>51.371020000000001</v>
      </c>
      <c r="BT12" s="567">
        <v>48.408549999999998</v>
      </c>
      <c r="BU12" s="567">
        <v>49.46837</v>
      </c>
      <c r="BV12" s="567">
        <v>55.922020000000003</v>
      </c>
    </row>
    <row r="13" spans="1:74" ht="11.15" customHeight="1" x14ac:dyDescent="0.25">
      <c r="A13" s="415" t="s">
        <v>1157</v>
      </c>
      <c r="B13" s="416" t="s">
        <v>1207</v>
      </c>
      <c r="C13" s="566">
        <v>56.380932129999998</v>
      </c>
      <c r="D13" s="566">
        <v>52.362343119999998</v>
      </c>
      <c r="E13" s="566">
        <v>50.9698821</v>
      </c>
      <c r="F13" s="566">
        <v>44.352789420000001</v>
      </c>
      <c r="G13" s="566">
        <v>47.308523200000003</v>
      </c>
      <c r="H13" s="566">
        <v>56.453229989999997</v>
      </c>
      <c r="I13" s="566">
        <v>65.746006129999998</v>
      </c>
      <c r="J13" s="566">
        <v>61.701432130000001</v>
      </c>
      <c r="K13" s="566">
        <v>50.7769184</v>
      </c>
      <c r="L13" s="566">
        <v>49.637880799999998</v>
      </c>
      <c r="M13" s="566">
        <v>48.602914570000003</v>
      </c>
      <c r="N13" s="566">
        <v>55.535944829999998</v>
      </c>
      <c r="O13" s="566">
        <v>56.666517929999998</v>
      </c>
      <c r="P13" s="566">
        <v>54.557639289999997</v>
      </c>
      <c r="Q13" s="566">
        <v>50.739821259999999</v>
      </c>
      <c r="R13" s="566">
        <v>47.462593529999999</v>
      </c>
      <c r="S13" s="566">
        <v>50.868175030000003</v>
      </c>
      <c r="T13" s="566">
        <v>60.108107590000003</v>
      </c>
      <c r="U13" s="566">
        <v>63.73170812</v>
      </c>
      <c r="V13" s="566">
        <v>65.24757735</v>
      </c>
      <c r="W13" s="566">
        <v>53.430095379999997</v>
      </c>
      <c r="X13" s="566">
        <v>52.04831137</v>
      </c>
      <c r="Y13" s="566">
        <v>50.938840470000002</v>
      </c>
      <c r="Z13" s="566">
        <v>54.339499982</v>
      </c>
      <c r="AA13" s="566">
        <v>60.93320379</v>
      </c>
      <c r="AB13" s="566">
        <v>53.334077960000002</v>
      </c>
      <c r="AC13" s="566">
        <v>52.814996120000004</v>
      </c>
      <c r="AD13" s="566">
        <v>49.073623920000003</v>
      </c>
      <c r="AE13" s="566">
        <v>54.090926289999999</v>
      </c>
      <c r="AF13" s="566">
        <v>60.247373979999999</v>
      </c>
      <c r="AG13" s="566">
        <v>65.50689672</v>
      </c>
      <c r="AH13" s="566">
        <v>62.739803080000002</v>
      </c>
      <c r="AI13" s="566">
        <v>54.269126880000002</v>
      </c>
      <c r="AJ13" s="566">
        <v>49.583464210000002</v>
      </c>
      <c r="AK13" s="566">
        <v>51.353651669999998</v>
      </c>
      <c r="AL13" s="566">
        <v>57.820983460000001</v>
      </c>
      <c r="AM13" s="566">
        <v>55.980478040000001</v>
      </c>
      <c r="AN13" s="566">
        <v>49.771135569999998</v>
      </c>
      <c r="AO13" s="566">
        <v>52.86328563</v>
      </c>
      <c r="AP13" s="566">
        <v>47.556816310000002</v>
      </c>
      <c r="AQ13" s="566">
        <v>52.058058010000003</v>
      </c>
      <c r="AR13" s="566">
        <v>58.248889310000003</v>
      </c>
      <c r="AS13" s="566">
        <v>64.148195229999999</v>
      </c>
      <c r="AT13" s="566">
        <v>64.982277659999994</v>
      </c>
      <c r="AU13" s="566">
        <v>55.124649099999999</v>
      </c>
      <c r="AV13" s="566">
        <v>51.122027500000002</v>
      </c>
      <c r="AW13" s="566">
        <v>50.246460540000001</v>
      </c>
      <c r="AX13" s="566">
        <v>54.404170000000001</v>
      </c>
      <c r="AY13" s="567">
        <v>58.230379999999997</v>
      </c>
      <c r="AZ13" s="567">
        <v>53.131160000000001</v>
      </c>
      <c r="BA13" s="567">
        <v>53.442100000000003</v>
      </c>
      <c r="BB13" s="567">
        <v>48.469760000000001</v>
      </c>
      <c r="BC13" s="567">
        <v>53.494799999999998</v>
      </c>
      <c r="BD13" s="567">
        <v>60.07311</v>
      </c>
      <c r="BE13" s="567">
        <v>68.102770000000007</v>
      </c>
      <c r="BF13" s="567">
        <v>66.801130000000001</v>
      </c>
      <c r="BG13" s="567">
        <v>55.251730000000002</v>
      </c>
      <c r="BH13" s="567">
        <v>51.511209999999998</v>
      </c>
      <c r="BI13" s="567">
        <v>51.908380000000001</v>
      </c>
      <c r="BJ13" s="567">
        <v>59.101219999999998</v>
      </c>
      <c r="BK13" s="567">
        <v>59.055390000000003</v>
      </c>
      <c r="BL13" s="567">
        <v>51.887889999999999</v>
      </c>
      <c r="BM13" s="567">
        <v>53.985550000000003</v>
      </c>
      <c r="BN13" s="567">
        <v>49.011740000000003</v>
      </c>
      <c r="BO13" s="567">
        <v>53.922820000000002</v>
      </c>
      <c r="BP13" s="567">
        <v>60.529640000000001</v>
      </c>
      <c r="BQ13" s="567">
        <v>68.546850000000006</v>
      </c>
      <c r="BR13" s="567">
        <v>67.226860000000002</v>
      </c>
      <c r="BS13" s="567">
        <v>55.564399999999999</v>
      </c>
      <c r="BT13" s="567">
        <v>51.801209999999998</v>
      </c>
      <c r="BU13" s="567">
        <v>52.194499999999998</v>
      </c>
      <c r="BV13" s="567">
        <v>59.398949999999999</v>
      </c>
    </row>
    <row r="14" spans="1:74" ht="11.15" customHeight="1" x14ac:dyDescent="0.25">
      <c r="A14" s="409"/>
      <c r="B14" s="102" t="s">
        <v>1218</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c r="AE14" s="201"/>
      <c r="AF14" s="201"/>
      <c r="AG14" s="201"/>
      <c r="AH14" s="201"/>
      <c r="AI14" s="201"/>
      <c r="AJ14" s="201"/>
      <c r="AK14" s="201"/>
      <c r="AL14" s="201"/>
      <c r="AM14" s="201"/>
      <c r="AN14" s="201"/>
      <c r="AO14" s="201"/>
      <c r="AP14" s="201"/>
      <c r="AQ14" s="201"/>
      <c r="AR14" s="201"/>
      <c r="AS14" s="201"/>
      <c r="AT14" s="201"/>
      <c r="AU14" s="201"/>
      <c r="AV14" s="201"/>
      <c r="AW14" s="201"/>
      <c r="AX14" s="201"/>
      <c r="AY14" s="267"/>
      <c r="AZ14" s="267"/>
      <c r="BA14" s="267"/>
      <c r="BB14" s="267"/>
      <c r="BC14" s="267"/>
      <c r="BD14" s="267"/>
      <c r="BE14" s="267"/>
      <c r="BF14" s="267"/>
      <c r="BG14" s="267"/>
      <c r="BH14" s="267"/>
      <c r="BI14" s="267"/>
      <c r="BJ14" s="267"/>
      <c r="BK14" s="267"/>
      <c r="BL14" s="267"/>
      <c r="BM14" s="267"/>
      <c r="BN14" s="267"/>
      <c r="BO14" s="267"/>
      <c r="BP14" s="267"/>
      <c r="BQ14" s="267"/>
      <c r="BR14" s="267"/>
      <c r="BS14" s="267"/>
      <c r="BT14" s="267"/>
      <c r="BU14" s="267"/>
      <c r="BV14" s="267"/>
    </row>
    <row r="15" spans="1:74" ht="11.15" customHeight="1" x14ac:dyDescent="0.25">
      <c r="A15" s="415" t="s">
        <v>1158</v>
      </c>
      <c r="B15" s="416" t="s">
        <v>1336</v>
      </c>
      <c r="C15" s="566">
        <v>7.6315013780000003</v>
      </c>
      <c r="D15" s="566">
        <v>6.9191143129999997</v>
      </c>
      <c r="E15" s="566">
        <v>6.5532775159999996</v>
      </c>
      <c r="F15" s="566">
        <v>5.4110214540000001</v>
      </c>
      <c r="G15" s="566">
        <v>5.7646034850000003</v>
      </c>
      <c r="H15" s="566">
        <v>7.4944605920000003</v>
      </c>
      <c r="I15" s="566">
        <v>10.442442461000001</v>
      </c>
      <c r="J15" s="566">
        <v>8.7439305970000003</v>
      </c>
      <c r="K15" s="566">
        <v>6.5889608239999999</v>
      </c>
      <c r="L15" s="566">
        <v>5.6191014209999999</v>
      </c>
      <c r="M15" s="566">
        <v>3.9016160950000001</v>
      </c>
      <c r="N15" s="566">
        <v>5.2453110809999997</v>
      </c>
      <c r="O15" s="566">
        <v>5.2607288079999996</v>
      </c>
      <c r="P15" s="566">
        <v>5.427956279</v>
      </c>
      <c r="Q15" s="566">
        <v>3.5715062870000001</v>
      </c>
      <c r="R15" s="566">
        <v>4.2556657109999998</v>
      </c>
      <c r="S15" s="566">
        <v>4.3966798660000004</v>
      </c>
      <c r="T15" s="566">
        <v>6.7800189890000002</v>
      </c>
      <c r="U15" s="566">
        <v>7.544231924</v>
      </c>
      <c r="V15" s="566">
        <v>7.3696996920000002</v>
      </c>
      <c r="W15" s="566">
        <v>4.852916982</v>
      </c>
      <c r="X15" s="566">
        <v>4.1591596729999996</v>
      </c>
      <c r="Y15" s="566">
        <v>3.7120005909999998</v>
      </c>
      <c r="Z15" s="566">
        <v>4.023722909</v>
      </c>
      <c r="AA15" s="566">
        <v>5.1791416860000004</v>
      </c>
      <c r="AB15" s="566">
        <v>4.2803335870000003</v>
      </c>
      <c r="AC15" s="566">
        <v>3.3753965629999998</v>
      </c>
      <c r="AD15" s="566">
        <v>2.759287595</v>
      </c>
      <c r="AE15" s="566">
        <v>4.7368343169999996</v>
      </c>
      <c r="AF15" s="566">
        <v>6.1696885469999998</v>
      </c>
      <c r="AG15" s="566">
        <v>9.5690514709999999</v>
      </c>
      <c r="AH15" s="566">
        <v>8.9001834669999997</v>
      </c>
      <c r="AI15" s="566">
        <v>6.609081153</v>
      </c>
      <c r="AJ15" s="566">
        <v>5.5912079800000001</v>
      </c>
      <c r="AK15" s="566">
        <v>5.537228721</v>
      </c>
      <c r="AL15" s="566">
        <v>6.0871186330000002</v>
      </c>
      <c r="AM15" s="566">
        <v>5.8451860619999998</v>
      </c>
      <c r="AN15" s="566">
        <v>4.7039972880000001</v>
      </c>
      <c r="AO15" s="566">
        <v>5.2450014989999998</v>
      </c>
      <c r="AP15" s="566">
        <v>5.1070210490000001</v>
      </c>
      <c r="AQ15" s="566">
        <v>7.3875724590000003</v>
      </c>
      <c r="AR15" s="566">
        <v>8.9964623709999998</v>
      </c>
      <c r="AS15" s="566">
        <v>10.642863523999999</v>
      </c>
      <c r="AT15" s="566">
        <v>11.292828273</v>
      </c>
      <c r="AU15" s="566">
        <v>8.3595685050000004</v>
      </c>
      <c r="AV15" s="566">
        <v>5.8562090250000001</v>
      </c>
      <c r="AW15" s="566">
        <v>5.6696759999999999</v>
      </c>
      <c r="AX15" s="566">
        <v>6.5258510000000003</v>
      </c>
      <c r="AY15" s="567">
        <v>5.8672180000000003</v>
      </c>
      <c r="AZ15" s="567">
        <v>5.5193789999999998</v>
      </c>
      <c r="BA15" s="567">
        <v>5.4976649999999996</v>
      </c>
      <c r="BB15" s="567">
        <v>5.2739469999999997</v>
      </c>
      <c r="BC15" s="567">
        <v>8.3925009999999993</v>
      </c>
      <c r="BD15" s="567">
        <v>10.07344</v>
      </c>
      <c r="BE15" s="567">
        <v>10.638489999999999</v>
      </c>
      <c r="BF15" s="567">
        <v>10.32033</v>
      </c>
      <c r="BG15" s="567">
        <v>6.519908</v>
      </c>
      <c r="BH15" s="567">
        <v>5.1651590000000001</v>
      </c>
      <c r="BI15" s="567">
        <v>3.999228</v>
      </c>
      <c r="BJ15" s="567">
        <v>4.2829600000000001</v>
      </c>
      <c r="BK15" s="567">
        <v>6.2948269999999997</v>
      </c>
      <c r="BL15" s="567">
        <v>3.96048</v>
      </c>
      <c r="BM15" s="567">
        <v>4.3255749999999997</v>
      </c>
      <c r="BN15" s="567">
        <v>5.0672969999999999</v>
      </c>
      <c r="BO15" s="567">
        <v>7.6625930000000002</v>
      </c>
      <c r="BP15" s="567">
        <v>9.7102339999999998</v>
      </c>
      <c r="BQ15" s="567">
        <v>10.67272</v>
      </c>
      <c r="BR15" s="567">
        <v>10.621840000000001</v>
      </c>
      <c r="BS15" s="567">
        <v>6.3254710000000003</v>
      </c>
      <c r="BT15" s="567">
        <v>5.4810270000000001</v>
      </c>
      <c r="BU15" s="567">
        <v>4.0551370000000002</v>
      </c>
      <c r="BV15" s="567">
        <v>4.7549210000000004</v>
      </c>
    </row>
    <row r="16" spans="1:74" ht="11.15" customHeight="1" x14ac:dyDescent="0.25">
      <c r="A16" s="415" t="s">
        <v>1159</v>
      </c>
      <c r="B16" s="416" t="s">
        <v>78</v>
      </c>
      <c r="C16" s="566">
        <v>7.0286861380000003</v>
      </c>
      <c r="D16" s="566">
        <v>6.214646643</v>
      </c>
      <c r="E16" s="566">
        <v>4.8530311179999996</v>
      </c>
      <c r="F16" s="566">
        <v>3.953756002</v>
      </c>
      <c r="G16" s="566">
        <v>5.2890353970000001</v>
      </c>
      <c r="H16" s="566">
        <v>7.1066811059999999</v>
      </c>
      <c r="I16" s="566">
        <v>10.23651113</v>
      </c>
      <c r="J16" s="566">
        <v>10.440713672999999</v>
      </c>
      <c r="K16" s="566">
        <v>7.2224660370000002</v>
      </c>
      <c r="L16" s="566">
        <v>6.3325368080000004</v>
      </c>
      <c r="M16" s="566">
        <v>6.3847960260000001</v>
      </c>
      <c r="N16" s="566">
        <v>8.7945133210000002</v>
      </c>
      <c r="O16" s="566">
        <v>8.6690125420000008</v>
      </c>
      <c r="P16" s="566">
        <v>9.0688526740000004</v>
      </c>
      <c r="Q16" s="566">
        <v>5.7990376020000003</v>
      </c>
      <c r="R16" s="566">
        <v>5.0584203289999996</v>
      </c>
      <c r="S16" s="566">
        <v>6.3379413869999999</v>
      </c>
      <c r="T16" s="566">
        <v>9.9394843850000001</v>
      </c>
      <c r="U16" s="566">
        <v>11.71099931</v>
      </c>
      <c r="V16" s="566">
        <v>11.363285871</v>
      </c>
      <c r="W16" s="566">
        <v>9.5562869740000007</v>
      </c>
      <c r="X16" s="566">
        <v>7.1057136679999999</v>
      </c>
      <c r="Y16" s="566">
        <v>7.0512587480000004</v>
      </c>
      <c r="Z16" s="566">
        <v>7.0754670239999999</v>
      </c>
      <c r="AA16" s="566">
        <v>9.1125634249999994</v>
      </c>
      <c r="AB16" s="566">
        <v>7.7821042460000003</v>
      </c>
      <c r="AC16" s="566">
        <v>7.0922443959999999</v>
      </c>
      <c r="AD16" s="566">
        <v>4.9651907460000002</v>
      </c>
      <c r="AE16" s="566">
        <v>6.6019597829999999</v>
      </c>
      <c r="AF16" s="566">
        <v>9.8658428970000003</v>
      </c>
      <c r="AG16" s="566">
        <v>11.417959577</v>
      </c>
      <c r="AH16" s="566">
        <v>11.816677387</v>
      </c>
      <c r="AI16" s="566">
        <v>7.9411497349999998</v>
      </c>
      <c r="AJ16" s="566">
        <v>6.7695622990000004</v>
      </c>
      <c r="AK16" s="566">
        <v>5.6774272359999998</v>
      </c>
      <c r="AL16" s="566">
        <v>8.072504404</v>
      </c>
      <c r="AM16" s="566">
        <v>8.6498666689999997</v>
      </c>
      <c r="AN16" s="566">
        <v>5.786726002</v>
      </c>
      <c r="AO16" s="566">
        <v>5.9856028520000004</v>
      </c>
      <c r="AP16" s="566">
        <v>3.7262674320000002</v>
      </c>
      <c r="AQ16" s="566">
        <v>5.3787024289999996</v>
      </c>
      <c r="AR16" s="566">
        <v>8.1177199459999994</v>
      </c>
      <c r="AS16" s="566">
        <v>9.6446689570000004</v>
      </c>
      <c r="AT16" s="566">
        <v>10.316717499999999</v>
      </c>
      <c r="AU16" s="566">
        <v>7.4457602290000002</v>
      </c>
      <c r="AV16" s="566">
        <v>5.9099099600000002</v>
      </c>
      <c r="AW16" s="566">
        <v>5.5632200000000003</v>
      </c>
      <c r="AX16" s="566">
        <v>4.9356159999999996</v>
      </c>
      <c r="AY16" s="567">
        <v>8.4403570000000006</v>
      </c>
      <c r="AZ16" s="567">
        <v>3.9939619999999998</v>
      </c>
      <c r="BA16" s="567">
        <v>4.3619690000000002</v>
      </c>
      <c r="BB16" s="567">
        <v>3.2957510000000001</v>
      </c>
      <c r="BC16" s="567">
        <v>4.1803429999999997</v>
      </c>
      <c r="BD16" s="567">
        <v>7.6556850000000001</v>
      </c>
      <c r="BE16" s="567">
        <v>10.124750000000001</v>
      </c>
      <c r="BF16" s="567">
        <v>10.215949999999999</v>
      </c>
      <c r="BG16" s="567">
        <v>7.1182740000000004</v>
      </c>
      <c r="BH16" s="567">
        <v>5.0627659999999999</v>
      </c>
      <c r="BI16" s="567">
        <v>5.7294910000000003</v>
      </c>
      <c r="BJ16" s="567">
        <v>7.2376680000000002</v>
      </c>
      <c r="BK16" s="567">
        <v>7.1104719999999997</v>
      </c>
      <c r="BL16" s="567">
        <v>4.7404970000000004</v>
      </c>
      <c r="BM16" s="567">
        <v>4.7696019999999999</v>
      </c>
      <c r="BN16" s="567">
        <v>2.4296470000000001</v>
      </c>
      <c r="BO16" s="567">
        <v>3.81724</v>
      </c>
      <c r="BP16" s="567">
        <v>7.5800840000000003</v>
      </c>
      <c r="BQ16" s="567">
        <v>9.6331399999999991</v>
      </c>
      <c r="BR16" s="567">
        <v>9.7645879999999998</v>
      </c>
      <c r="BS16" s="567">
        <v>6.6701870000000003</v>
      </c>
      <c r="BT16" s="567">
        <v>4.562449</v>
      </c>
      <c r="BU16" s="567">
        <v>5.09063</v>
      </c>
      <c r="BV16" s="567">
        <v>6.1508839999999996</v>
      </c>
    </row>
    <row r="17" spans="1:74" ht="11.15" customHeight="1" x14ac:dyDescent="0.25">
      <c r="A17" s="415" t="s">
        <v>1160</v>
      </c>
      <c r="B17" s="418" t="s">
        <v>79</v>
      </c>
      <c r="C17" s="566">
        <v>1.5105420000000001</v>
      </c>
      <c r="D17" s="566">
        <v>1.3472139999999999</v>
      </c>
      <c r="E17" s="566">
        <v>1.501199</v>
      </c>
      <c r="F17" s="566">
        <v>1.4584410000000001</v>
      </c>
      <c r="G17" s="566">
        <v>1.495144</v>
      </c>
      <c r="H17" s="566">
        <v>1.4299109999999999</v>
      </c>
      <c r="I17" s="566">
        <v>1.4595100000000001</v>
      </c>
      <c r="J17" s="566">
        <v>1.4489190000000001</v>
      </c>
      <c r="K17" s="566">
        <v>1.2873030000000001</v>
      </c>
      <c r="L17" s="566">
        <v>0.98178100000000001</v>
      </c>
      <c r="M17" s="566">
        <v>1.361526</v>
      </c>
      <c r="N17" s="566">
        <v>1.4895430000000001</v>
      </c>
      <c r="O17" s="566">
        <v>1.5047200000000001</v>
      </c>
      <c r="P17" s="566">
        <v>1.361008</v>
      </c>
      <c r="Q17" s="566">
        <v>1.269957</v>
      </c>
      <c r="R17" s="566">
        <v>0.572048</v>
      </c>
      <c r="S17" s="566">
        <v>1.0095080000000001</v>
      </c>
      <c r="T17" s="566">
        <v>1.2044429999999999</v>
      </c>
      <c r="U17" s="566">
        <v>1.4660550000000001</v>
      </c>
      <c r="V17" s="566">
        <v>1.3494759999999999</v>
      </c>
      <c r="W17" s="566">
        <v>1.434464</v>
      </c>
      <c r="X17" s="566">
        <v>1.444636</v>
      </c>
      <c r="Y17" s="566">
        <v>1.4051530000000001</v>
      </c>
      <c r="Z17" s="566">
        <v>1.433886</v>
      </c>
      <c r="AA17" s="566">
        <v>1.509182</v>
      </c>
      <c r="AB17" s="566">
        <v>1.3294170000000001</v>
      </c>
      <c r="AC17" s="566">
        <v>1.4451879999999999</v>
      </c>
      <c r="AD17" s="566">
        <v>1.3909940000000001</v>
      </c>
      <c r="AE17" s="566">
        <v>1.4785779999999999</v>
      </c>
      <c r="AF17" s="566">
        <v>1.419049</v>
      </c>
      <c r="AG17" s="566">
        <v>1.3041290000000001</v>
      </c>
      <c r="AH17" s="566">
        <v>1.3645830000000001</v>
      </c>
      <c r="AI17" s="566">
        <v>1.27535</v>
      </c>
      <c r="AJ17" s="566">
        <v>0.14446999999999999</v>
      </c>
      <c r="AK17" s="566">
        <v>0.52611699999999995</v>
      </c>
      <c r="AL17" s="566">
        <v>1.4134059999999999</v>
      </c>
      <c r="AM17" s="566">
        <v>1.495465</v>
      </c>
      <c r="AN17" s="566">
        <v>1.295536</v>
      </c>
      <c r="AO17" s="566">
        <v>1.474262</v>
      </c>
      <c r="AP17" s="566">
        <v>1.362115</v>
      </c>
      <c r="AQ17" s="566">
        <v>1.481371</v>
      </c>
      <c r="AR17" s="566">
        <v>1.4230959999999999</v>
      </c>
      <c r="AS17" s="566">
        <v>1.447565</v>
      </c>
      <c r="AT17" s="566">
        <v>1.45313</v>
      </c>
      <c r="AU17" s="566">
        <v>1.4381390000000001</v>
      </c>
      <c r="AV17" s="566">
        <v>1.3836470000000001</v>
      </c>
      <c r="AW17" s="566">
        <v>1.46431</v>
      </c>
      <c r="AX17" s="566">
        <v>1.5202899999999999</v>
      </c>
      <c r="AY17" s="567">
        <v>1.46068</v>
      </c>
      <c r="AZ17" s="567">
        <v>1.3664400000000001</v>
      </c>
      <c r="BA17" s="567">
        <v>1.46068</v>
      </c>
      <c r="BB17" s="567">
        <v>0.67603999999999997</v>
      </c>
      <c r="BC17" s="567">
        <v>0.85052000000000005</v>
      </c>
      <c r="BD17" s="567">
        <v>1.4135599999999999</v>
      </c>
      <c r="BE17" s="567">
        <v>1.46068</v>
      </c>
      <c r="BF17" s="567">
        <v>1.46068</v>
      </c>
      <c r="BG17" s="567">
        <v>1.4135599999999999</v>
      </c>
      <c r="BH17" s="567">
        <v>0.89829999999999999</v>
      </c>
      <c r="BI17" s="567">
        <v>1.1297299999999999</v>
      </c>
      <c r="BJ17" s="567">
        <v>1.46068</v>
      </c>
      <c r="BK17" s="567">
        <v>1.46068</v>
      </c>
      <c r="BL17" s="567">
        <v>1.31932</v>
      </c>
      <c r="BM17" s="567">
        <v>1.46068</v>
      </c>
      <c r="BN17" s="567">
        <v>1.4135599999999999</v>
      </c>
      <c r="BO17" s="567">
        <v>1.46068</v>
      </c>
      <c r="BP17" s="567">
        <v>1.4135599999999999</v>
      </c>
      <c r="BQ17" s="567">
        <v>1.46068</v>
      </c>
      <c r="BR17" s="567">
        <v>1.46068</v>
      </c>
      <c r="BS17" s="567">
        <v>1.4135599999999999</v>
      </c>
      <c r="BT17" s="567">
        <v>0.69364999999999999</v>
      </c>
      <c r="BU17" s="567">
        <v>0.83391999999999999</v>
      </c>
      <c r="BV17" s="567">
        <v>1.46068</v>
      </c>
    </row>
    <row r="18" spans="1:74" ht="11.15" customHeight="1" x14ac:dyDescent="0.25">
      <c r="A18" s="415" t="s">
        <v>1161</v>
      </c>
      <c r="B18" s="418" t="s">
        <v>1110</v>
      </c>
      <c r="C18" s="566">
        <v>1.65579275</v>
      </c>
      <c r="D18" s="566">
        <v>1.8741462900000001</v>
      </c>
      <c r="E18" s="566">
        <v>1.5974265620000001</v>
      </c>
      <c r="F18" s="566">
        <v>2.0568008070000001</v>
      </c>
      <c r="G18" s="566">
        <v>1.812405051</v>
      </c>
      <c r="H18" s="566">
        <v>1.4252825579999999</v>
      </c>
      <c r="I18" s="566">
        <v>1.3972900180000001</v>
      </c>
      <c r="J18" s="566">
        <v>1.1013915540000001</v>
      </c>
      <c r="K18" s="566">
        <v>0.96242513699999999</v>
      </c>
      <c r="L18" s="566">
        <v>1.0028995469999999</v>
      </c>
      <c r="M18" s="566">
        <v>0.97231583499999996</v>
      </c>
      <c r="N18" s="566">
        <v>1.0198648910000001</v>
      </c>
      <c r="O18" s="566">
        <v>1.42823426</v>
      </c>
      <c r="P18" s="566">
        <v>1.0307664590000001</v>
      </c>
      <c r="Q18" s="566">
        <v>1.197297141</v>
      </c>
      <c r="R18" s="566">
        <v>1.0781588010000001</v>
      </c>
      <c r="S18" s="566">
        <v>1.6914394859999999</v>
      </c>
      <c r="T18" s="566">
        <v>1.526306688</v>
      </c>
      <c r="U18" s="566">
        <v>1.4406754150000001</v>
      </c>
      <c r="V18" s="566">
        <v>1.169592599</v>
      </c>
      <c r="W18" s="566">
        <v>0.894012696</v>
      </c>
      <c r="X18" s="566">
        <v>0.92799854800000003</v>
      </c>
      <c r="Y18" s="566">
        <v>0.98853960299999999</v>
      </c>
      <c r="Z18" s="566">
        <v>1.215177304</v>
      </c>
      <c r="AA18" s="566">
        <v>0.99909825600000002</v>
      </c>
      <c r="AB18" s="566">
        <v>0.94104800700000002</v>
      </c>
      <c r="AC18" s="566">
        <v>1.075584125</v>
      </c>
      <c r="AD18" s="566">
        <v>1.231866235</v>
      </c>
      <c r="AE18" s="566">
        <v>1.2243270879999999</v>
      </c>
      <c r="AF18" s="566">
        <v>1.357150471</v>
      </c>
      <c r="AG18" s="566">
        <v>1.1194881029999999</v>
      </c>
      <c r="AH18" s="566">
        <v>0.94913141999999995</v>
      </c>
      <c r="AI18" s="566">
        <v>0.81927064900000002</v>
      </c>
      <c r="AJ18" s="566">
        <v>0.67965273900000001</v>
      </c>
      <c r="AK18" s="566">
        <v>0.84518682999999994</v>
      </c>
      <c r="AL18" s="566">
        <v>1.082324077</v>
      </c>
      <c r="AM18" s="566">
        <v>1.074280023</v>
      </c>
      <c r="AN18" s="566">
        <v>0.89004490000000003</v>
      </c>
      <c r="AO18" s="566">
        <v>0.97188209400000003</v>
      </c>
      <c r="AP18" s="566">
        <v>0.80261630699999997</v>
      </c>
      <c r="AQ18" s="566">
        <v>1.2444178290000001</v>
      </c>
      <c r="AR18" s="566">
        <v>0.761757868</v>
      </c>
      <c r="AS18" s="566">
        <v>0.96079323299999997</v>
      </c>
      <c r="AT18" s="566">
        <v>0.93777160900000001</v>
      </c>
      <c r="AU18" s="566">
        <v>0.76188756899999999</v>
      </c>
      <c r="AV18" s="566">
        <v>0.97902975000000003</v>
      </c>
      <c r="AW18" s="566">
        <v>0.95693620000000001</v>
      </c>
      <c r="AX18" s="566">
        <v>0.99477130000000002</v>
      </c>
      <c r="AY18" s="567">
        <v>1.2349289999999999</v>
      </c>
      <c r="AZ18" s="567">
        <v>1.1289940000000001</v>
      </c>
      <c r="BA18" s="567">
        <v>1.1752290000000001</v>
      </c>
      <c r="BB18" s="567">
        <v>1.3099609999999999</v>
      </c>
      <c r="BC18" s="567">
        <v>1.4804729999999999</v>
      </c>
      <c r="BD18" s="567">
        <v>1.390844</v>
      </c>
      <c r="BE18" s="567">
        <v>1.3888849999999999</v>
      </c>
      <c r="BF18" s="567">
        <v>1.2054640000000001</v>
      </c>
      <c r="BG18" s="567">
        <v>1.076036</v>
      </c>
      <c r="BH18" s="567">
        <v>1.039806</v>
      </c>
      <c r="BI18" s="567">
        <v>0.99792590000000003</v>
      </c>
      <c r="BJ18" s="567">
        <v>1.0242899999999999</v>
      </c>
      <c r="BK18" s="567">
        <v>1.255501</v>
      </c>
      <c r="BL18" s="567">
        <v>1.103013</v>
      </c>
      <c r="BM18" s="567">
        <v>1.1852210000000001</v>
      </c>
      <c r="BN18" s="567">
        <v>1.3167</v>
      </c>
      <c r="BO18" s="567">
        <v>1.4853259999999999</v>
      </c>
      <c r="BP18" s="567">
        <v>1.3941170000000001</v>
      </c>
      <c r="BQ18" s="567">
        <v>1.3912420000000001</v>
      </c>
      <c r="BR18" s="567">
        <v>1.2071069999999999</v>
      </c>
      <c r="BS18" s="567">
        <v>1.0771440000000001</v>
      </c>
      <c r="BT18" s="567">
        <v>1.0406029999999999</v>
      </c>
      <c r="BU18" s="567">
        <v>0.99846400000000002</v>
      </c>
      <c r="BV18" s="567">
        <v>1.032367</v>
      </c>
    </row>
    <row r="19" spans="1:74" ht="11.15" customHeight="1" x14ac:dyDescent="0.25">
      <c r="A19" s="415" t="s">
        <v>1162</v>
      </c>
      <c r="B19" s="418" t="s">
        <v>1205</v>
      </c>
      <c r="C19" s="566">
        <v>7.1560442460000004</v>
      </c>
      <c r="D19" s="566">
        <v>7.2155975960000003</v>
      </c>
      <c r="E19" s="566">
        <v>7.2675315490000001</v>
      </c>
      <c r="F19" s="566">
        <v>7.5179429029999998</v>
      </c>
      <c r="G19" s="566">
        <v>6.675457916</v>
      </c>
      <c r="H19" s="566">
        <v>8.6873475330000005</v>
      </c>
      <c r="I19" s="566">
        <v>5.6509538519999998</v>
      </c>
      <c r="J19" s="566">
        <v>6.031924944</v>
      </c>
      <c r="K19" s="566">
        <v>6.199968353</v>
      </c>
      <c r="L19" s="566">
        <v>7.4788202549999996</v>
      </c>
      <c r="M19" s="566">
        <v>8.5496539170000005</v>
      </c>
      <c r="N19" s="566">
        <v>8.0315011009999999</v>
      </c>
      <c r="O19" s="566">
        <v>8.0221772900000001</v>
      </c>
      <c r="P19" s="566">
        <v>5.771115032</v>
      </c>
      <c r="Q19" s="566">
        <v>10.140980655</v>
      </c>
      <c r="R19" s="566">
        <v>9.5167148069999996</v>
      </c>
      <c r="S19" s="566">
        <v>8.6148504260000003</v>
      </c>
      <c r="T19" s="566">
        <v>6.6275188900000002</v>
      </c>
      <c r="U19" s="566">
        <v>5.6112593210000004</v>
      </c>
      <c r="V19" s="566">
        <v>7.9175615239999999</v>
      </c>
      <c r="W19" s="566">
        <v>8.3733293050000004</v>
      </c>
      <c r="X19" s="566">
        <v>8.6619805000000003</v>
      </c>
      <c r="Y19" s="566">
        <v>9.0175200350000004</v>
      </c>
      <c r="Z19" s="566">
        <v>10.293544581000001</v>
      </c>
      <c r="AA19" s="566">
        <v>9.7750374460000007</v>
      </c>
      <c r="AB19" s="566">
        <v>9.7919265269999993</v>
      </c>
      <c r="AC19" s="566">
        <v>11.162506488</v>
      </c>
      <c r="AD19" s="566">
        <v>11.908938332</v>
      </c>
      <c r="AE19" s="566">
        <v>10.337322359</v>
      </c>
      <c r="AF19" s="566">
        <v>8.8757811150000006</v>
      </c>
      <c r="AG19" s="566">
        <v>7.7999760680000003</v>
      </c>
      <c r="AH19" s="566">
        <v>6.7076901229999999</v>
      </c>
      <c r="AI19" s="566">
        <v>8.0557551049999994</v>
      </c>
      <c r="AJ19" s="566">
        <v>8.4449391069999997</v>
      </c>
      <c r="AK19" s="566">
        <v>10.942405773999999</v>
      </c>
      <c r="AL19" s="566">
        <v>10.128541467</v>
      </c>
      <c r="AM19" s="566">
        <v>9.7810227039999997</v>
      </c>
      <c r="AN19" s="566">
        <v>10.245816208999999</v>
      </c>
      <c r="AO19" s="566">
        <v>11.291155475</v>
      </c>
      <c r="AP19" s="566">
        <v>11.249379319999999</v>
      </c>
      <c r="AQ19" s="566">
        <v>7.985556087</v>
      </c>
      <c r="AR19" s="566">
        <v>6.3951050699999996</v>
      </c>
      <c r="AS19" s="566">
        <v>7.3596299180000004</v>
      </c>
      <c r="AT19" s="566">
        <v>7.3243264540000004</v>
      </c>
      <c r="AU19" s="566">
        <v>7.8249305150000001</v>
      </c>
      <c r="AV19" s="566">
        <v>9.9831109340000008</v>
      </c>
      <c r="AW19" s="566">
        <v>9.5757630000000002</v>
      </c>
      <c r="AX19" s="566">
        <v>10.947469999999999</v>
      </c>
      <c r="AY19" s="567">
        <v>9.8838779999999993</v>
      </c>
      <c r="AZ19" s="567">
        <v>12.219810000000001</v>
      </c>
      <c r="BA19" s="567">
        <v>11.396129999999999</v>
      </c>
      <c r="BB19" s="567">
        <v>11.116239999999999</v>
      </c>
      <c r="BC19" s="567">
        <v>9.0733029999999992</v>
      </c>
      <c r="BD19" s="567">
        <v>7.2134770000000001</v>
      </c>
      <c r="BE19" s="567">
        <v>7.9274380000000004</v>
      </c>
      <c r="BF19" s="567">
        <v>7.2641200000000001</v>
      </c>
      <c r="BG19" s="567">
        <v>8.8465480000000003</v>
      </c>
      <c r="BH19" s="567">
        <v>9.9787660000000002</v>
      </c>
      <c r="BI19" s="567">
        <v>10.33084</v>
      </c>
      <c r="BJ19" s="567">
        <v>12.01892</v>
      </c>
      <c r="BK19" s="567">
        <v>9.9008839999999996</v>
      </c>
      <c r="BL19" s="567">
        <v>11.6196</v>
      </c>
      <c r="BM19" s="567">
        <v>11.587630000000001</v>
      </c>
      <c r="BN19" s="567">
        <v>11.368270000000001</v>
      </c>
      <c r="BO19" s="567">
        <v>9.5176280000000002</v>
      </c>
      <c r="BP19" s="567">
        <v>7.4839339999999996</v>
      </c>
      <c r="BQ19" s="567">
        <v>8.2392369999999993</v>
      </c>
      <c r="BR19" s="567">
        <v>7.339931</v>
      </c>
      <c r="BS19" s="567">
        <v>9.3769240000000007</v>
      </c>
      <c r="BT19" s="567">
        <v>10.16804</v>
      </c>
      <c r="BU19" s="567">
        <v>11.01451</v>
      </c>
      <c r="BV19" s="567">
        <v>12.606159999999999</v>
      </c>
    </row>
    <row r="20" spans="1:74" ht="11.15" customHeight="1" x14ac:dyDescent="0.25">
      <c r="A20" s="415" t="s">
        <v>1163</v>
      </c>
      <c r="B20" s="416" t="s">
        <v>1206</v>
      </c>
      <c r="C20" s="566">
        <v>9.8909377000000007E-2</v>
      </c>
      <c r="D20" s="566">
        <v>0.100295048</v>
      </c>
      <c r="E20" s="566">
        <v>9.8507644000000005E-2</v>
      </c>
      <c r="F20" s="566">
        <v>8.0242119000000001E-2</v>
      </c>
      <c r="G20" s="566">
        <v>7.4883136000000003E-2</v>
      </c>
      <c r="H20" s="566">
        <v>7.4205169000000001E-2</v>
      </c>
      <c r="I20" s="566">
        <v>6.7757857000000005E-2</v>
      </c>
      <c r="J20" s="566">
        <v>7.7389083999999997E-2</v>
      </c>
      <c r="K20" s="566">
        <v>6.3339050999999993E-2</v>
      </c>
      <c r="L20" s="566">
        <v>8.3981079E-2</v>
      </c>
      <c r="M20" s="566">
        <v>9.9199228E-2</v>
      </c>
      <c r="N20" s="566">
        <v>8.2967922999999999E-2</v>
      </c>
      <c r="O20" s="566">
        <v>0.10139799200000001</v>
      </c>
      <c r="P20" s="566">
        <v>0.25646355300000001</v>
      </c>
      <c r="Q20" s="566">
        <v>0.110849718</v>
      </c>
      <c r="R20" s="566">
        <v>0.111489211</v>
      </c>
      <c r="S20" s="566">
        <v>0.105303282</v>
      </c>
      <c r="T20" s="566">
        <v>0.11251483299999999</v>
      </c>
      <c r="U20" s="566">
        <v>0.11219989700000001</v>
      </c>
      <c r="V20" s="566">
        <v>0.10656750199999999</v>
      </c>
      <c r="W20" s="566">
        <v>9.2619009000000002E-2</v>
      </c>
      <c r="X20" s="566">
        <v>8.7582728999999998E-2</v>
      </c>
      <c r="Y20" s="566">
        <v>0.107060421</v>
      </c>
      <c r="Z20" s="566">
        <v>0.109470227</v>
      </c>
      <c r="AA20" s="566">
        <v>8.1321682000000006E-2</v>
      </c>
      <c r="AB20" s="566">
        <v>8.0379094999999998E-2</v>
      </c>
      <c r="AC20" s="566">
        <v>0.10865269599999999</v>
      </c>
      <c r="AD20" s="566">
        <v>0.11186582</v>
      </c>
      <c r="AE20" s="566">
        <v>0.15827761000000001</v>
      </c>
      <c r="AF20" s="566">
        <v>0.14695704400000001</v>
      </c>
      <c r="AG20" s="566">
        <v>4.8820602999999997E-2</v>
      </c>
      <c r="AH20" s="566">
        <v>8.1251030000000002E-2</v>
      </c>
      <c r="AI20" s="566">
        <v>6.4493374000000006E-2</v>
      </c>
      <c r="AJ20" s="566">
        <v>6.7780240000000005E-2</v>
      </c>
      <c r="AK20" s="566">
        <v>6.6042410999999995E-2</v>
      </c>
      <c r="AL20" s="566">
        <v>0.106451453</v>
      </c>
      <c r="AM20" s="566">
        <v>6.7092122000000004E-2</v>
      </c>
      <c r="AN20" s="566">
        <v>5.0920144000000001E-2</v>
      </c>
      <c r="AO20" s="566">
        <v>6.5467572000000002E-2</v>
      </c>
      <c r="AP20" s="566">
        <v>4.2517451999999997E-2</v>
      </c>
      <c r="AQ20" s="566">
        <v>4.2923490000000002E-2</v>
      </c>
      <c r="AR20" s="566">
        <v>5.9083499999999997E-2</v>
      </c>
      <c r="AS20" s="566">
        <v>5.4308689E-2</v>
      </c>
      <c r="AT20" s="566">
        <v>6.0934666999999998E-2</v>
      </c>
      <c r="AU20" s="566">
        <v>5.6022614999999998E-2</v>
      </c>
      <c r="AV20" s="566">
        <v>4.9317788000000001E-2</v>
      </c>
      <c r="AW20" s="566">
        <v>8.63839E-2</v>
      </c>
      <c r="AX20" s="566">
        <v>0.1111767</v>
      </c>
      <c r="AY20" s="567">
        <v>5.4830999999999998E-2</v>
      </c>
      <c r="AZ20" s="567">
        <v>0.10225239999999999</v>
      </c>
      <c r="BA20" s="567">
        <v>5.5412500000000003E-2</v>
      </c>
      <c r="BB20" s="567">
        <v>4.5596299999999999E-2</v>
      </c>
      <c r="BC20" s="567">
        <v>3.2874399999999998E-2</v>
      </c>
      <c r="BD20" s="567">
        <v>6.2436800000000001E-2</v>
      </c>
      <c r="BE20" s="567">
        <v>5.1154600000000001E-2</v>
      </c>
      <c r="BF20" s="567">
        <v>5.6419499999999997E-2</v>
      </c>
      <c r="BG20" s="567">
        <v>4.7105500000000002E-2</v>
      </c>
      <c r="BH20" s="567">
        <v>5.0525800000000003E-2</v>
      </c>
      <c r="BI20" s="567">
        <v>7.9491199999999998E-2</v>
      </c>
      <c r="BJ20" s="567">
        <v>0.1085136</v>
      </c>
      <c r="BK20" s="567">
        <v>5.1717699999999998E-2</v>
      </c>
      <c r="BL20" s="567">
        <v>5.69495E-2</v>
      </c>
      <c r="BM20" s="567">
        <v>4.9663699999999998E-2</v>
      </c>
      <c r="BN20" s="567">
        <v>3.8428499999999997E-2</v>
      </c>
      <c r="BO20" s="567">
        <v>2.1848099999999999E-2</v>
      </c>
      <c r="BP20" s="567">
        <v>5.7915500000000002E-2</v>
      </c>
      <c r="BQ20" s="567">
        <v>5.05841E-2</v>
      </c>
      <c r="BR20" s="567">
        <v>5.8422099999999998E-2</v>
      </c>
      <c r="BS20" s="567">
        <v>4.9609800000000003E-2</v>
      </c>
      <c r="BT20" s="567">
        <v>4.5923199999999997E-2</v>
      </c>
      <c r="BU20" s="567">
        <v>7.5466500000000006E-2</v>
      </c>
      <c r="BV20" s="567">
        <v>0.106882</v>
      </c>
    </row>
    <row r="21" spans="1:74" ht="11.15" customHeight="1" x14ac:dyDescent="0.25">
      <c r="A21" s="415" t="s">
        <v>1164</v>
      </c>
      <c r="B21" s="416" t="s">
        <v>1114</v>
      </c>
      <c r="C21" s="566">
        <v>25.081475889</v>
      </c>
      <c r="D21" s="566">
        <v>23.671013890000001</v>
      </c>
      <c r="E21" s="566">
        <v>21.870973389</v>
      </c>
      <c r="F21" s="566">
        <v>20.478204285</v>
      </c>
      <c r="G21" s="566">
        <v>21.111528985</v>
      </c>
      <c r="H21" s="566">
        <v>26.217887957999999</v>
      </c>
      <c r="I21" s="566">
        <v>29.254465318000001</v>
      </c>
      <c r="J21" s="566">
        <v>27.844268851999999</v>
      </c>
      <c r="K21" s="566">
        <v>22.324462402000002</v>
      </c>
      <c r="L21" s="566">
        <v>21.49912011</v>
      </c>
      <c r="M21" s="566">
        <v>21.269107100999999</v>
      </c>
      <c r="N21" s="566">
        <v>24.663701317000001</v>
      </c>
      <c r="O21" s="566">
        <v>24.986270892</v>
      </c>
      <c r="P21" s="566">
        <v>22.916161997</v>
      </c>
      <c r="Q21" s="566">
        <v>22.089628402999999</v>
      </c>
      <c r="R21" s="566">
        <v>20.592496859000001</v>
      </c>
      <c r="S21" s="566">
        <v>22.155722446999999</v>
      </c>
      <c r="T21" s="566">
        <v>26.190286785000001</v>
      </c>
      <c r="U21" s="566">
        <v>27.885420867000001</v>
      </c>
      <c r="V21" s="566">
        <v>29.276183188000001</v>
      </c>
      <c r="W21" s="566">
        <v>25.203628966</v>
      </c>
      <c r="X21" s="566">
        <v>22.387071118000001</v>
      </c>
      <c r="Y21" s="566">
        <v>22.281532398</v>
      </c>
      <c r="Z21" s="566">
        <v>24.151268044999998</v>
      </c>
      <c r="AA21" s="566">
        <v>26.656344494999999</v>
      </c>
      <c r="AB21" s="566">
        <v>24.205208462000002</v>
      </c>
      <c r="AC21" s="566">
        <v>24.259572267999999</v>
      </c>
      <c r="AD21" s="566">
        <v>22.368142727999999</v>
      </c>
      <c r="AE21" s="566">
        <v>24.537299157</v>
      </c>
      <c r="AF21" s="566">
        <v>27.834469074000001</v>
      </c>
      <c r="AG21" s="566">
        <v>31.259424822</v>
      </c>
      <c r="AH21" s="566">
        <v>29.819516427</v>
      </c>
      <c r="AI21" s="566">
        <v>24.765100016000002</v>
      </c>
      <c r="AJ21" s="566">
        <v>21.697612365000001</v>
      </c>
      <c r="AK21" s="566">
        <v>23.594407971999999</v>
      </c>
      <c r="AL21" s="566">
        <v>26.890346034</v>
      </c>
      <c r="AM21" s="566">
        <v>26.91291258</v>
      </c>
      <c r="AN21" s="566">
        <v>22.973040543</v>
      </c>
      <c r="AO21" s="566">
        <v>25.033371492000001</v>
      </c>
      <c r="AP21" s="566">
        <v>22.289916560000002</v>
      </c>
      <c r="AQ21" s="566">
        <v>23.520543293999999</v>
      </c>
      <c r="AR21" s="566">
        <v>25.753224755000002</v>
      </c>
      <c r="AS21" s="566">
        <v>30.109829320999999</v>
      </c>
      <c r="AT21" s="566">
        <v>31.385708503</v>
      </c>
      <c r="AU21" s="566">
        <v>25.886308433</v>
      </c>
      <c r="AV21" s="566">
        <v>24.161224456999999</v>
      </c>
      <c r="AW21" s="566">
        <v>23.316289999999999</v>
      </c>
      <c r="AX21" s="566">
        <v>25.035170000000001</v>
      </c>
      <c r="AY21" s="567">
        <v>26.941890000000001</v>
      </c>
      <c r="AZ21" s="567">
        <v>24.330839999999998</v>
      </c>
      <c r="BA21" s="567">
        <v>23.947089999999999</v>
      </c>
      <c r="BB21" s="567">
        <v>21.71754</v>
      </c>
      <c r="BC21" s="567">
        <v>24.010010000000001</v>
      </c>
      <c r="BD21" s="567">
        <v>27.809449999999998</v>
      </c>
      <c r="BE21" s="567">
        <v>31.591390000000001</v>
      </c>
      <c r="BF21" s="567">
        <v>30.522960000000001</v>
      </c>
      <c r="BG21" s="567">
        <v>25.021429999999999</v>
      </c>
      <c r="BH21" s="567">
        <v>22.195319999999999</v>
      </c>
      <c r="BI21" s="567">
        <v>22.26671</v>
      </c>
      <c r="BJ21" s="567">
        <v>26.133030000000002</v>
      </c>
      <c r="BK21" s="567">
        <v>26.074079999999999</v>
      </c>
      <c r="BL21" s="567">
        <v>22.799859999999999</v>
      </c>
      <c r="BM21" s="567">
        <v>23.37837</v>
      </c>
      <c r="BN21" s="567">
        <v>21.63391</v>
      </c>
      <c r="BO21" s="567">
        <v>23.965319999999998</v>
      </c>
      <c r="BP21" s="567">
        <v>27.63984</v>
      </c>
      <c r="BQ21" s="567">
        <v>31.447610000000001</v>
      </c>
      <c r="BR21" s="567">
        <v>30.452570000000001</v>
      </c>
      <c r="BS21" s="567">
        <v>24.9129</v>
      </c>
      <c r="BT21" s="567">
        <v>21.991689999999998</v>
      </c>
      <c r="BU21" s="567">
        <v>22.06813</v>
      </c>
      <c r="BV21" s="567">
        <v>26.111899999999999</v>
      </c>
    </row>
    <row r="22" spans="1:74" ht="11.15" customHeight="1" x14ac:dyDescent="0.25">
      <c r="A22" s="415" t="s">
        <v>1165</v>
      </c>
      <c r="B22" s="416" t="s">
        <v>1207</v>
      </c>
      <c r="C22" s="566">
        <v>22.804273999999999</v>
      </c>
      <c r="D22" s="566">
        <v>21.106787000000001</v>
      </c>
      <c r="E22" s="566">
        <v>19.930717000000001</v>
      </c>
      <c r="F22" s="566">
        <v>18.097826000000001</v>
      </c>
      <c r="G22" s="566">
        <v>18.953844</v>
      </c>
      <c r="H22" s="566">
        <v>24.252196000000001</v>
      </c>
      <c r="I22" s="566">
        <v>27.390226999999999</v>
      </c>
      <c r="J22" s="566">
        <v>26.446027999999998</v>
      </c>
      <c r="K22" s="566">
        <v>20.9908</v>
      </c>
      <c r="L22" s="566">
        <v>20.373318000000001</v>
      </c>
      <c r="M22" s="566">
        <v>19.429663000000001</v>
      </c>
      <c r="N22" s="566">
        <v>22.295776</v>
      </c>
      <c r="O22" s="566">
        <v>22.803129370000001</v>
      </c>
      <c r="P22" s="566">
        <v>22.374660670000001</v>
      </c>
      <c r="Q22" s="566">
        <v>20.091292119999999</v>
      </c>
      <c r="R22" s="566">
        <v>19.245888180000001</v>
      </c>
      <c r="S22" s="566">
        <v>20.00175905</v>
      </c>
      <c r="T22" s="566">
        <v>24.511709799999998</v>
      </c>
      <c r="U22" s="566">
        <v>26.80639223</v>
      </c>
      <c r="V22" s="566">
        <v>27.751773480000001</v>
      </c>
      <c r="W22" s="566">
        <v>23.33850764</v>
      </c>
      <c r="X22" s="566">
        <v>20.314950939999999</v>
      </c>
      <c r="Y22" s="566">
        <v>20.025627440000001</v>
      </c>
      <c r="Z22" s="566">
        <v>21.45606738</v>
      </c>
      <c r="AA22" s="566">
        <v>24.222295388999999</v>
      </c>
      <c r="AB22" s="566">
        <v>21.645603161</v>
      </c>
      <c r="AC22" s="566">
        <v>21.576732583999998</v>
      </c>
      <c r="AD22" s="566">
        <v>19.819670915</v>
      </c>
      <c r="AE22" s="566">
        <v>22.250917382000001</v>
      </c>
      <c r="AF22" s="566">
        <v>25.599070726000001</v>
      </c>
      <c r="AG22" s="566">
        <v>29.635663255000001</v>
      </c>
      <c r="AH22" s="566">
        <v>28.493705791</v>
      </c>
      <c r="AI22" s="566">
        <v>23.523954484000001</v>
      </c>
      <c r="AJ22" s="566">
        <v>20.50464723</v>
      </c>
      <c r="AK22" s="566">
        <v>21.365025105000001</v>
      </c>
      <c r="AL22" s="566">
        <v>24.176778158000001</v>
      </c>
      <c r="AM22" s="566">
        <v>23.478025976000001</v>
      </c>
      <c r="AN22" s="566">
        <v>21.065153298999999</v>
      </c>
      <c r="AO22" s="566">
        <v>22.089049955</v>
      </c>
      <c r="AP22" s="566">
        <v>19.995654427000002</v>
      </c>
      <c r="AQ22" s="566">
        <v>21.886202109999999</v>
      </c>
      <c r="AR22" s="566">
        <v>24.694062545000001</v>
      </c>
      <c r="AS22" s="566">
        <v>28.128334951999999</v>
      </c>
      <c r="AT22" s="566">
        <v>29.600090520999998</v>
      </c>
      <c r="AU22" s="566">
        <v>24.083346386999999</v>
      </c>
      <c r="AV22" s="566">
        <v>21.426261458999999</v>
      </c>
      <c r="AW22" s="566">
        <v>21.253352845999999</v>
      </c>
      <c r="AX22" s="566">
        <v>22.401109999999999</v>
      </c>
      <c r="AY22" s="567">
        <v>24.36844</v>
      </c>
      <c r="AZ22" s="567">
        <v>21.846219999999999</v>
      </c>
      <c r="BA22" s="567">
        <v>21.487490000000001</v>
      </c>
      <c r="BB22" s="567">
        <v>19.845109999999998</v>
      </c>
      <c r="BC22" s="567">
        <v>22.045359999999999</v>
      </c>
      <c r="BD22" s="567">
        <v>25.728470000000002</v>
      </c>
      <c r="BE22" s="567">
        <v>29.32123</v>
      </c>
      <c r="BF22" s="567">
        <v>28.918810000000001</v>
      </c>
      <c r="BG22" s="567">
        <v>22.887779999999999</v>
      </c>
      <c r="BH22" s="567">
        <v>20.39705</v>
      </c>
      <c r="BI22" s="567">
        <v>20.592279999999999</v>
      </c>
      <c r="BJ22" s="567">
        <v>23.478670000000001</v>
      </c>
      <c r="BK22" s="567">
        <v>23.789639999999999</v>
      </c>
      <c r="BL22" s="567">
        <v>20.547350000000002</v>
      </c>
      <c r="BM22" s="567">
        <v>21.03398</v>
      </c>
      <c r="BN22" s="567">
        <v>19.48612</v>
      </c>
      <c r="BO22" s="567">
        <v>21.75639</v>
      </c>
      <c r="BP22" s="567">
        <v>25.547409999999999</v>
      </c>
      <c r="BQ22" s="567">
        <v>29.209530000000001</v>
      </c>
      <c r="BR22" s="567">
        <v>28.852910000000001</v>
      </c>
      <c r="BS22" s="567">
        <v>22.805070000000001</v>
      </c>
      <c r="BT22" s="567">
        <v>20.33502</v>
      </c>
      <c r="BU22" s="567">
        <v>20.5624</v>
      </c>
      <c r="BV22" s="567">
        <v>23.483910000000002</v>
      </c>
    </row>
    <row r="23" spans="1:74" ht="11.15" customHeight="1" x14ac:dyDescent="0.25">
      <c r="A23" s="409"/>
      <c r="B23" s="102" t="s">
        <v>1210</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67"/>
      <c r="AZ23" s="267"/>
      <c r="BA23" s="267"/>
      <c r="BB23" s="267"/>
      <c r="BC23" s="267"/>
      <c r="BD23" s="267"/>
      <c r="BE23" s="267"/>
      <c r="BF23" s="267"/>
      <c r="BG23" s="267"/>
      <c r="BH23" s="267"/>
      <c r="BI23" s="267"/>
      <c r="BJ23" s="267"/>
      <c r="BK23" s="267"/>
      <c r="BL23" s="267"/>
      <c r="BM23" s="267"/>
      <c r="BN23" s="267"/>
      <c r="BO23" s="267"/>
      <c r="BP23" s="267"/>
      <c r="BQ23" s="267"/>
      <c r="BR23" s="267"/>
      <c r="BS23" s="267"/>
      <c r="BT23" s="267"/>
      <c r="BU23" s="267"/>
      <c r="BV23" s="267"/>
    </row>
    <row r="24" spans="1:74" ht="11.15" customHeight="1" x14ac:dyDescent="0.25">
      <c r="A24" s="415" t="s">
        <v>1166</v>
      </c>
      <c r="B24" s="416" t="s">
        <v>1336</v>
      </c>
      <c r="C24" s="566">
        <v>12.775475621</v>
      </c>
      <c r="D24" s="566">
        <v>12.468100158</v>
      </c>
      <c r="E24" s="566">
        <v>12.279991759</v>
      </c>
      <c r="F24" s="566">
        <v>10.997354784000001</v>
      </c>
      <c r="G24" s="566">
        <v>14.05938931</v>
      </c>
      <c r="H24" s="566">
        <v>16.651489585</v>
      </c>
      <c r="I24" s="566">
        <v>21.439225696000001</v>
      </c>
      <c r="J24" s="566">
        <v>21.505703284999999</v>
      </c>
      <c r="K24" s="566">
        <v>16.608207784000001</v>
      </c>
      <c r="L24" s="566">
        <v>14.277624546</v>
      </c>
      <c r="M24" s="566">
        <v>10.026508571000001</v>
      </c>
      <c r="N24" s="566">
        <v>10.998097003</v>
      </c>
      <c r="O24" s="566">
        <v>11.641585186</v>
      </c>
      <c r="P24" s="566">
        <v>12.769068983</v>
      </c>
      <c r="Q24" s="566">
        <v>8.278469028</v>
      </c>
      <c r="R24" s="566">
        <v>10.08482105</v>
      </c>
      <c r="S24" s="566">
        <v>11.729180872000001</v>
      </c>
      <c r="T24" s="566">
        <v>17.550486638999999</v>
      </c>
      <c r="U24" s="566">
        <v>20.167196766</v>
      </c>
      <c r="V24" s="566">
        <v>20.476046293</v>
      </c>
      <c r="W24" s="566">
        <v>17.170237910000001</v>
      </c>
      <c r="X24" s="566">
        <v>13.964897335</v>
      </c>
      <c r="Y24" s="566">
        <v>9.8737115190000004</v>
      </c>
      <c r="Z24" s="566">
        <v>10.40138046</v>
      </c>
      <c r="AA24" s="566">
        <v>13.135705736</v>
      </c>
      <c r="AB24" s="566">
        <v>11.872165623000001</v>
      </c>
      <c r="AC24" s="566">
        <v>8.6650341350000009</v>
      </c>
      <c r="AD24" s="566">
        <v>9.0365804989999994</v>
      </c>
      <c r="AE24" s="566">
        <v>14.971069265000001</v>
      </c>
      <c r="AF24" s="566">
        <v>18.889151267999999</v>
      </c>
      <c r="AG24" s="566">
        <v>22.759790037999998</v>
      </c>
      <c r="AH24" s="566">
        <v>23.168114469999999</v>
      </c>
      <c r="AI24" s="566">
        <v>19.349760621000001</v>
      </c>
      <c r="AJ24" s="566">
        <v>14.277176170000001</v>
      </c>
      <c r="AK24" s="566">
        <v>11.997335791999999</v>
      </c>
      <c r="AL24" s="566">
        <v>14.658962406000001</v>
      </c>
      <c r="AM24" s="566">
        <v>12.558317717</v>
      </c>
      <c r="AN24" s="566">
        <v>11.973192079</v>
      </c>
      <c r="AO24" s="566">
        <v>11.899535346</v>
      </c>
      <c r="AP24" s="566">
        <v>11.645833551000001</v>
      </c>
      <c r="AQ24" s="566">
        <v>17.444472103999999</v>
      </c>
      <c r="AR24" s="566">
        <v>20.557317544</v>
      </c>
      <c r="AS24" s="566">
        <v>22.879994854</v>
      </c>
      <c r="AT24" s="566">
        <v>25.878752813999998</v>
      </c>
      <c r="AU24" s="566">
        <v>21.208778528</v>
      </c>
      <c r="AV24" s="566">
        <v>15.515057185</v>
      </c>
      <c r="AW24" s="566">
        <v>13.172689999999999</v>
      </c>
      <c r="AX24" s="566">
        <v>12.920019999999999</v>
      </c>
      <c r="AY24" s="567">
        <v>12.345269999999999</v>
      </c>
      <c r="AZ24" s="567">
        <v>11.63208</v>
      </c>
      <c r="BA24" s="567">
        <v>9.9699950000000008</v>
      </c>
      <c r="BB24" s="567">
        <v>11.811199999999999</v>
      </c>
      <c r="BC24" s="567">
        <v>16.243120000000001</v>
      </c>
      <c r="BD24" s="567">
        <v>18.102150000000002</v>
      </c>
      <c r="BE24" s="567">
        <v>20.48461</v>
      </c>
      <c r="BF24" s="567">
        <v>20.188099999999999</v>
      </c>
      <c r="BG24" s="567">
        <v>18.490960000000001</v>
      </c>
      <c r="BH24" s="567">
        <v>13.613189999999999</v>
      </c>
      <c r="BI24" s="567">
        <v>14.4428</v>
      </c>
      <c r="BJ24" s="567">
        <v>14.77332</v>
      </c>
      <c r="BK24" s="567">
        <v>13.024900000000001</v>
      </c>
      <c r="BL24" s="567">
        <v>12.225960000000001</v>
      </c>
      <c r="BM24" s="567">
        <v>9.7881680000000006</v>
      </c>
      <c r="BN24" s="567">
        <v>10.76666</v>
      </c>
      <c r="BO24" s="567">
        <v>14.6508</v>
      </c>
      <c r="BP24" s="567">
        <v>16.019079999999999</v>
      </c>
      <c r="BQ24" s="567">
        <v>18.91761</v>
      </c>
      <c r="BR24" s="567">
        <v>18.634930000000001</v>
      </c>
      <c r="BS24" s="567">
        <v>17.29449</v>
      </c>
      <c r="BT24" s="567">
        <v>13.35417</v>
      </c>
      <c r="BU24" s="567">
        <v>14.50187</v>
      </c>
      <c r="BV24" s="567">
        <v>15.151339999999999</v>
      </c>
    </row>
    <row r="25" spans="1:74" ht="11.15" customHeight="1" x14ac:dyDescent="0.25">
      <c r="A25" s="415" t="s">
        <v>1167</v>
      </c>
      <c r="B25" s="416" t="s">
        <v>78</v>
      </c>
      <c r="C25" s="566">
        <v>4.3645746900000004</v>
      </c>
      <c r="D25" s="566">
        <v>3.9478249179999998</v>
      </c>
      <c r="E25" s="566">
        <v>4.2851941</v>
      </c>
      <c r="F25" s="566">
        <v>4.8632699180000003</v>
      </c>
      <c r="G25" s="566">
        <v>4.8981492160000002</v>
      </c>
      <c r="H25" s="566">
        <v>5.501823001</v>
      </c>
      <c r="I25" s="566">
        <v>6.3485665530000004</v>
      </c>
      <c r="J25" s="566">
        <v>6.9954055999999998</v>
      </c>
      <c r="K25" s="566">
        <v>6.3526384980000001</v>
      </c>
      <c r="L25" s="566">
        <v>5.7611398879999998</v>
      </c>
      <c r="M25" s="566">
        <v>5.2545342320000001</v>
      </c>
      <c r="N25" s="566">
        <v>6.2068203720000001</v>
      </c>
      <c r="O25" s="566">
        <v>6.5706147059999997</v>
      </c>
      <c r="P25" s="566">
        <v>5.2972415770000003</v>
      </c>
      <c r="Q25" s="566">
        <v>3.8873080240000002</v>
      </c>
      <c r="R25" s="566">
        <v>4.6955561279999998</v>
      </c>
      <c r="S25" s="566">
        <v>5.673818356</v>
      </c>
      <c r="T25" s="566">
        <v>7.5617991790000003</v>
      </c>
      <c r="U25" s="566">
        <v>7.9348330919999999</v>
      </c>
      <c r="V25" s="566">
        <v>7.4506350360000004</v>
      </c>
      <c r="W25" s="566">
        <v>6.6391986779999996</v>
      </c>
      <c r="X25" s="566">
        <v>5.9490440580000001</v>
      </c>
      <c r="Y25" s="566">
        <v>5.121430202</v>
      </c>
      <c r="Z25" s="566">
        <v>5.3938763720000003</v>
      </c>
      <c r="AA25" s="566">
        <v>6.318822666</v>
      </c>
      <c r="AB25" s="566">
        <v>5.8018356530000004</v>
      </c>
      <c r="AC25" s="566">
        <v>5.0575384330000004</v>
      </c>
      <c r="AD25" s="566">
        <v>4.8647099100000002</v>
      </c>
      <c r="AE25" s="566">
        <v>4.872242526</v>
      </c>
      <c r="AF25" s="566">
        <v>6.4456614090000004</v>
      </c>
      <c r="AG25" s="566">
        <v>6.8473142810000001</v>
      </c>
      <c r="AH25" s="566">
        <v>6.5753620049999997</v>
      </c>
      <c r="AI25" s="566">
        <v>6.0836350149999996</v>
      </c>
      <c r="AJ25" s="566">
        <v>5.387533436</v>
      </c>
      <c r="AK25" s="566">
        <v>5.2873696690000003</v>
      </c>
      <c r="AL25" s="566">
        <v>5.238248349</v>
      </c>
      <c r="AM25" s="566">
        <v>4.2727704759999998</v>
      </c>
      <c r="AN25" s="566">
        <v>3.560356359</v>
      </c>
      <c r="AO25" s="566">
        <v>3.5964671269999999</v>
      </c>
      <c r="AP25" s="566">
        <v>3.9030499110000001</v>
      </c>
      <c r="AQ25" s="566">
        <v>5.163326552</v>
      </c>
      <c r="AR25" s="566">
        <v>6.1517034370000001</v>
      </c>
      <c r="AS25" s="566">
        <v>6.6719635679999998</v>
      </c>
      <c r="AT25" s="566">
        <v>6.8224085099999998</v>
      </c>
      <c r="AU25" s="566">
        <v>6.1632152290000004</v>
      </c>
      <c r="AV25" s="566">
        <v>5.24025126</v>
      </c>
      <c r="AW25" s="566">
        <v>4.9370789999999998</v>
      </c>
      <c r="AX25" s="566">
        <v>4.7219720000000001</v>
      </c>
      <c r="AY25" s="567">
        <v>4.3810859999999998</v>
      </c>
      <c r="AZ25" s="567">
        <v>3.3192590000000002</v>
      </c>
      <c r="BA25" s="567">
        <v>3.1576789999999999</v>
      </c>
      <c r="BB25" s="567">
        <v>3.205057</v>
      </c>
      <c r="BC25" s="567">
        <v>3.1434920000000002</v>
      </c>
      <c r="BD25" s="567">
        <v>4.3304729999999996</v>
      </c>
      <c r="BE25" s="567">
        <v>5.6065430000000003</v>
      </c>
      <c r="BF25" s="567">
        <v>5.5186799999999998</v>
      </c>
      <c r="BG25" s="567">
        <v>4.941516</v>
      </c>
      <c r="BH25" s="567">
        <v>4.0161530000000001</v>
      </c>
      <c r="BI25" s="567">
        <v>3.738855</v>
      </c>
      <c r="BJ25" s="567">
        <v>3.803226</v>
      </c>
      <c r="BK25" s="567">
        <v>3.4187910000000001</v>
      </c>
      <c r="BL25" s="567">
        <v>2.9280020000000002</v>
      </c>
      <c r="BM25" s="567">
        <v>1.990569</v>
      </c>
      <c r="BN25" s="567">
        <v>2.3315039999999998</v>
      </c>
      <c r="BO25" s="567">
        <v>3.1533859999999998</v>
      </c>
      <c r="BP25" s="567">
        <v>4.7372670000000001</v>
      </c>
      <c r="BQ25" s="567">
        <v>5.1856330000000002</v>
      </c>
      <c r="BR25" s="567">
        <v>5.1973459999999996</v>
      </c>
      <c r="BS25" s="567">
        <v>4.1916900000000004</v>
      </c>
      <c r="BT25" s="567">
        <v>3.423413</v>
      </c>
      <c r="BU25" s="567">
        <v>3.320751</v>
      </c>
      <c r="BV25" s="567">
        <v>3.181324</v>
      </c>
    </row>
    <row r="26" spans="1:74" ht="11.15" customHeight="1" x14ac:dyDescent="0.25">
      <c r="A26" s="415" t="s">
        <v>1168</v>
      </c>
      <c r="B26" s="418" t="s">
        <v>79</v>
      </c>
      <c r="C26" s="566">
        <v>3.7118679999999999</v>
      </c>
      <c r="D26" s="566">
        <v>3.5480139999999998</v>
      </c>
      <c r="E26" s="566">
        <v>3.1865260000000002</v>
      </c>
      <c r="F26" s="566">
        <v>2.6729599999999998</v>
      </c>
      <c r="G26" s="566">
        <v>3.3859940000000002</v>
      </c>
      <c r="H26" s="566">
        <v>3.6130110000000002</v>
      </c>
      <c r="I26" s="566">
        <v>3.7159200000000001</v>
      </c>
      <c r="J26" s="566">
        <v>3.6970000000000001</v>
      </c>
      <c r="K26" s="566">
        <v>3.6033080000000002</v>
      </c>
      <c r="L26" s="566">
        <v>3.1025360000000002</v>
      </c>
      <c r="M26" s="566">
        <v>3.4002919999999999</v>
      </c>
      <c r="N26" s="566">
        <v>3.8012760000000001</v>
      </c>
      <c r="O26" s="566">
        <v>3.799445</v>
      </c>
      <c r="P26" s="566">
        <v>3.3135479999999999</v>
      </c>
      <c r="Q26" s="566">
        <v>3.3692790000000001</v>
      </c>
      <c r="R26" s="566">
        <v>2.9864459999999999</v>
      </c>
      <c r="S26" s="566">
        <v>3.7490230000000002</v>
      </c>
      <c r="T26" s="566">
        <v>3.098792</v>
      </c>
      <c r="U26" s="566">
        <v>3.6683720000000002</v>
      </c>
      <c r="V26" s="566">
        <v>3.6959599999999999</v>
      </c>
      <c r="W26" s="566">
        <v>3.5942560000000001</v>
      </c>
      <c r="X26" s="566">
        <v>2.173943</v>
      </c>
      <c r="Y26" s="566">
        <v>2.9732289999999999</v>
      </c>
      <c r="Z26" s="566">
        <v>3.788964</v>
      </c>
      <c r="AA26" s="566">
        <v>3.8017599999999998</v>
      </c>
      <c r="AB26" s="566">
        <v>3.436429</v>
      </c>
      <c r="AC26" s="566">
        <v>3.7768609999999998</v>
      </c>
      <c r="AD26" s="566">
        <v>3.0412110000000001</v>
      </c>
      <c r="AE26" s="566">
        <v>3.2358560000000001</v>
      </c>
      <c r="AF26" s="566">
        <v>3.5916060000000001</v>
      </c>
      <c r="AG26" s="566">
        <v>3.6884830000000002</v>
      </c>
      <c r="AH26" s="566">
        <v>3.693044</v>
      </c>
      <c r="AI26" s="566">
        <v>3.339127</v>
      </c>
      <c r="AJ26" s="566">
        <v>2.9391880000000001</v>
      </c>
      <c r="AK26" s="566">
        <v>3.274051</v>
      </c>
      <c r="AL26" s="566">
        <v>3.789339</v>
      </c>
      <c r="AM26" s="566">
        <v>3.7845529999999998</v>
      </c>
      <c r="AN26" s="566">
        <v>3.424328</v>
      </c>
      <c r="AO26" s="566">
        <v>3.2895500000000002</v>
      </c>
      <c r="AP26" s="566">
        <v>2.6939980000000001</v>
      </c>
      <c r="AQ26" s="566">
        <v>2.9067599999999998</v>
      </c>
      <c r="AR26" s="566">
        <v>3.4186960000000002</v>
      </c>
      <c r="AS26" s="566">
        <v>3.6608830000000001</v>
      </c>
      <c r="AT26" s="566">
        <v>3.6597909999999998</v>
      </c>
      <c r="AU26" s="566">
        <v>3.5594450000000002</v>
      </c>
      <c r="AV26" s="566">
        <v>3.2362950000000001</v>
      </c>
      <c r="AW26" s="566">
        <v>3.26816</v>
      </c>
      <c r="AX26" s="566">
        <v>3.8044099999999998</v>
      </c>
      <c r="AY26" s="567">
        <v>3.7329500000000002</v>
      </c>
      <c r="AZ26" s="567">
        <v>3.4921199999999999</v>
      </c>
      <c r="BA26" s="567">
        <v>3.7329500000000002</v>
      </c>
      <c r="BB26" s="567">
        <v>2.8448000000000002</v>
      </c>
      <c r="BC26" s="567">
        <v>3.3620199999999998</v>
      </c>
      <c r="BD26" s="567">
        <v>3.6125400000000001</v>
      </c>
      <c r="BE26" s="567">
        <v>3.7329500000000002</v>
      </c>
      <c r="BF26" s="567">
        <v>3.7329500000000002</v>
      </c>
      <c r="BG26" s="567">
        <v>3.1594799999999998</v>
      </c>
      <c r="BH26" s="567">
        <v>2.79806</v>
      </c>
      <c r="BI26" s="567">
        <v>2.8805200000000002</v>
      </c>
      <c r="BJ26" s="567">
        <v>3.7329500000000002</v>
      </c>
      <c r="BK26" s="567">
        <v>3.7329500000000002</v>
      </c>
      <c r="BL26" s="567">
        <v>3.3717000000000001</v>
      </c>
      <c r="BM26" s="567">
        <v>3.7329500000000002</v>
      </c>
      <c r="BN26" s="567">
        <v>3.1214900000000001</v>
      </c>
      <c r="BO26" s="567">
        <v>3.2974100000000002</v>
      </c>
      <c r="BP26" s="567">
        <v>3.6125400000000001</v>
      </c>
      <c r="BQ26" s="567">
        <v>3.7329500000000002</v>
      </c>
      <c r="BR26" s="567">
        <v>3.7329500000000002</v>
      </c>
      <c r="BS26" s="567">
        <v>3.6125400000000001</v>
      </c>
      <c r="BT26" s="567">
        <v>2.9318200000000001</v>
      </c>
      <c r="BU26" s="567">
        <v>3.2787099999999998</v>
      </c>
      <c r="BV26" s="567">
        <v>3.7329500000000002</v>
      </c>
    </row>
    <row r="27" spans="1:74" ht="11.15" customHeight="1" x14ac:dyDescent="0.25">
      <c r="A27" s="415" t="s">
        <v>1169</v>
      </c>
      <c r="B27" s="418" t="s">
        <v>1110</v>
      </c>
      <c r="C27" s="566">
        <v>3.3363654E-2</v>
      </c>
      <c r="D27" s="566">
        <v>6.5823233999999994E-2</v>
      </c>
      <c r="E27" s="566">
        <v>6.2343694999999998E-2</v>
      </c>
      <c r="F27" s="566">
        <v>7.5226935999999994E-2</v>
      </c>
      <c r="G27" s="566">
        <v>8.2035194000000006E-2</v>
      </c>
      <c r="H27" s="566">
        <v>3.7925924999999999E-2</v>
      </c>
      <c r="I27" s="566">
        <v>5.1283200000000001E-2</v>
      </c>
      <c r="J27" s="566">
        <v>4.0199430000000001E-2</v>
      </c>
      <c r="K27" s="566">
        <v>5.3614045999999999E-2</v>
      </c>
      <c r="L27" s="566">
        <v>5.2564832999999998E-2</v>
      </c>
      <c r="M27" s="566">
        <v>3.3560316999999999E-2</v>
      </c>
      <c r="N27" s="566">
        <v>3.6952145999999998E-2</v>
      </c>
      <c r="O27" s="566">
        <v>4.985175E-2</v>
      </c>
      <c r="P27" s="566">
        <v>2.7798435999999999E-2</v>
      </c>
      <c r="Q27" s="566">
        <v>4.4890034000000002E-2</v>
      </c>
      <c r="R27" s="566">
        <v>4.0664240999999997E-2</v>
      </c>
      <c r="S27" s="566">
        <v>8.2953750000000007E-2</v>
      </c>
      <c r="T27" s="566">
        <v>6.1877828000000003E-2</v>
      </c>
      <c r="U27" s="566">
        <v>6.0968872E-2</v>
      </c>
      <c r="V27" s="566">
        <v>4.2277158000000002E-2</v>
      </c>
      <c r="W27" s="566">
        <v>2.8733069E-2</v>
      </c>
      <c r="X27" s="566">
        <v>3.1283705000000002E-2</v>
      </c>
      <c r="Y27" s="566">
        <v>2.7598146E-2</v>
      </c>
      <c r="Z27" s="566">
        <v>3.0337270999999999E-2</v>
      </c>
      <c r="AA27" s="566">
        <v>1.841166E-2</v>
      </c>
      <c r="AB27" s="566">
        <v>2.1084678999999999E-2</v>
      </c>
      <c r="AC27" s="566">
        <v>2.6995412999999999E-2</v>
      </c>
      <c r="AD27" s="566">
        <v>5.1024903000000003E-2</v>
      </c>
      <c r="AE27" s="566">
        <v>4.0160186E-2</v>
      </c>
      <c r="AF27" s="566">
        <v>3.9382013E-2</v>
      </c>
      <c r="AG27" s="566">
        <v>2.6326324000000002E-2</v>
      </c>
      <c r="AH27" s="566">
        <v>2.354844E-2</v>
      </c>
      <c r="AI27" s="566">
        <v>2.5319065000000002E-2</v>
      </c>
      <c r="AJ27" s="566">
        <v>1.9280802999999999E-2</v>
      </c>
      <c r="AK27" s="566">
        <v>2.3441131E-2</v>
      </c>
      <c r="AL27" s="566">
        <v>3.5867613E-2</v>
      </c>
      <c r="AM27" s="566">
        <v>7.9381295000000004E-2</v>
      </c>
      <c r="AN27" s="566">
        <v>4.7038174000000002E-2</v>
      </c>
      <c r="AO27" s="566">
        <v>6.1389829999999999E-2</v>
      </c>
      <c r="AP27" s="566">
        <v>3.6625784000000002E-2</v>
      </c>
      <c r="AQ27" s="566">
        <v>2.1422508999999999E-2</v>
      </c>
      <c r="AR27" s="566">
        <v>4.0104590000000001E-3</v>
      </c>
      <c r="AS27" s="566">
        <v>3.3469735E-2</v>
      </c>
      <c r="AT27" s="566">
        <v>3.9741855E-2</v>
      </c>
      <c r="AU27" s="566">
        <v>3.3978833999999999E-2</v>
      </c>
      <c r="AV27" s="566">
        <v>0.132495628</v>
      </c>
      <c r="AW27" s="566">
        <v>8.2450700000000002E-2</v>
      </c>
      <c r="AX27" s="566">
        <v>5.94031E-2</v>
      </c>
      <c r="AY27" s="567">
        <v>6.3552700000000004E-2</v>
      </c>
      <c r="AZ27" s="567">
        <v>5.2829300000000003E-2</v>
      </c>
      <c r="BA27" s="567">
        <v>6.57166E-2</v>
      </c>
      <c r="BB27" s="567">
        <v>7.4664499999999995E-2</v>
      </c>
      <c r="BC27" s="567">
        <v>7.3064900000000002E-2</v>
      </c>
      <c r="BD27" s="567">
        <v>6.4297300000000002E-2</v>
      </c>
      <c r="BE27" s="567">
        <v>5.0215500000000003E-2</v>
      </c>
      <c r="BF27" s="567">
        <v>4.3164000000000001E-2</v>
      </c>
      <c r="BG27" s="567">
        <v>4.0489799999999999E-2</v>
      </c>
      <c r="BH27" s="567">
        <v>3.32492E-2</v>
      </c>
      <c r="BI27" s="567">
        <v>3.4077900000000001E-2</v>
      </c>
      <c r="BJ27" s="567">
        <v>3.4228099999999997E-2</v>
      </c>
      <c r="BK27" s="567">
        <v>5.0873300000000003E-2</v>
      </c>
      <c r="BL27" s="567">
        <v>4.5239700000000001E-2</v>
      </c>
      <c r="BM27" s="567">
        <v>6.2500399999999998E-2</v>
      </c>
      <c r="BN27" s="567">
        <v>7.3096900000000006E-2</v>
      </c>
      <c r="BO27" s="567">
        <v>7.2248999999999994E-2</v>
      </c>
      <c r="BP27" s="567">
        <v>6.3899600000000001E-2</v>
      </c>
      <c r="BQ27" s="567">
        <v>5.00086E-2</v>
      </c>
      <c r="BR27" s="567">
        <v>4.3059800000000002E-2</v>
      </c>
      <c r="BS27" s="567">
        <v>4.0439000000000003E-2</v>
      </c>
      <c r="BT27" s="567">
        <v>3.3222700000000001E-2</v>
      </c>
      <c r="BU27" s="567">
        <v>3.4064999999999998E-2</v>
      </c>
      <c r="BV27" s="567">
        <v>3.4221399999999999E-2</v>
      </c>
    </row>
    <row r="28" spans="1:74" ht="11.15" customHeight="1" x14ac:dyDescent="0.25">
      <c r="A28" s="415" t="s">
        <v>1170</v>
      </c>
      <c r="B28" s="418" t="s">
        <v>1205</v>
      </c>
      <c r="C28" s="566">
        <v>7.4553883159999996</v>
      </c>
      <c r="D28" s="566">
        <v>7.262333065</v>
      </c>
      <c r="E28" s="566">
        <v>7.2240454410000003</v>
      </c>
      <c r="F28" s="566">
        <v>7.6193987410000004</v>
      </c>
      <c r="G28" s="566">
        <v>8.2477058289999992</v>
      </c>
      <c r="H28" s="566">
        <v>8.7366701750000004</v>
      </c>
      <c r="I28" s="566">
        <v>7.7052674310000002</v>
      </c>
      <c r="J28" s="566">
        <v>7.0702537650000004</v>
      </c>
      <c r="K28" s="566">
        <v>5.7566031100000004</v>
      </c>
      <c r="L28" s="566">
        <v>7.6861877859999996</v>
      </c>
      <c r="M28" s="566">
        <v>7.6479639309999996</v>
      </c>
      <c r="N28" s="566">
        <v>8.2956480700000004</v>
      </c>
      <c r="O28" s="566">
        <v>7.8765908759999999</v>
      </c>
      <c r="P28" s="566">
        <v>6.3963201659999998</v>
      </c>
      <c r="Q28" s="566">
        <v>10.866799826999999</v>
      </c>
      <c r="R28" s="566">
        <v>9.5155620610000007</v>
      </c>
      <c r="S28" s="566">
        <v>9.9117584189999999</v>
      </c>
      <c r="T28" s="566">
        <v>8.0731541419999999</v>
      </c>
      <c r="U28" s="566">
        <v>6.8816424439999997</v>
      </c>
      <c r="V28" s="566">
        <v>8.4139649819999995</v>
      </c>
      <c r="W28" s="566">
        <v>8.0155841609999996</v>
      </c>
      <c r="X28" s="566">
        <v>9.4825498719999999</v>
      </c>
      <c r="Y28" s="566">
        <v>9.1696236530000004</v>
      </c>
      <c r="Z28" s="566">
        <v>10.152901803000001</v>
      </c>
      <c r="AA28" s="566">
        <v>9.3736941280000003</v>
      </c>
      <c r="AB28" s="566">
        <v>9.4525187739999996</v>
      </c>
      <c r="AC28" s="566">
        <v>12.010543963</v>
      </c>
      <c r="AD28" s="566">
        <v>13.176274337000001</v>
      </c>
      <c r="AE28" s="566">
        <v>14.05774429</v>
      </c>
      <c r="AF28" s="566">
        <v>11.876464736000001</v>
      </c>
      <c r="AG28" s="566">
        <v>11.32643648</v>
      </c>
      <c r="AH28" s="566">
        <v>8.4669765170000009</v>
      </c>
      <c r="AI28" s="566">
        <v>7.9285304319999996</v>
      </c>
      <c r="AJ28" s="566">
        <v>9.2918863040000002</v>
      </c>
      <c r="AK28" s="566">
        <v>10.039282908000001</v>
      </c>
      <c r="AL28" s="566">
        <v>9.5845065369999993</v>
      </c>
      <c r="AM28" s="566">
        <v>12.154786957000001</v>
      </c>
      <c r="AN28" s="566">
        <v>11.395677802</v>
      </c>
      <c r="AO28" s="566">
        <v>13.019420520000001</v>
      </c>
      <c r="AP28" s="566">
        <v>12.537784241000001</v>
      </c>
      <c r="AQ28" s="566">
        <v>10.151654726</v>
      </c>
      <c r="AR28" s="566">
        <v>11.090625606</v>
      </c>
      <c r="AS28" s="566">
        <v>12.377467858999999</v>
      </c>
      <c r="AT28" s="566">
        <v>11.219270282</v>
      </c>
      <c r="AU28" s="566">
        <v>10.043867074</v>
      </c>
      <c r="AV28" s="566">
        <v>11.093500786</v>
      </c>
      <c r="AW28" s="566">
        <v>9.2760189999999998</v>
      </c>
      <c r="AX28" s="566">
        <v>11.092790000000001</v>
      </c>
      <c r="AY28" s="567">
        <v>13.11346</v>
      </c>
      <c r="AZ28" s="567">
        <v>13.3065</v>
      </c>
      <c r="BA28" s="567">
        <v>15.270670000000001</v>
      </c>
      <c r="BB28" s="567">
        <v>13.90033</v>
      </c>
      <c r="BC28" s="567">
        <v>14.56371</v>
      </c>
      <c r="BD28" s="567">
        <v>15.10008</v>
      </c>
      <c r="BE28" s="567">
        <v>15.54452</v>
      </c>
      <c r="BF28" s="567">
        <v>16.437660000000001</v>
      </c>
      <c r="BG28" s="567">
        <v>12.19272</v>
      </c>
      <c r="BH28" s="567">
        <v>13.603759999999999</v>
      </c>
      <c r="BI28" s="567">
        <v>11.36084</v>
      </c>
      <c r="BJ28" s="567">
        <v>13.423640000000001</v>
      </c>
      <c r="BK28" s="567">
        <v>14.20213</v>
      </c>
      <c r="BL28" s="567">
        <v>12.98362</v>
      </c>
      <c r="BM28" s="567">
        <v>17.510619999999999</v>
      </c>
      <c r="BN28" s="567">
        <v>16.44595</v>
      </c>
      <c r="BO28" s="567">
        <v>17.074729999999999</v>
      </c>
      <c r="BP28" s="567">
        <v>17.672229999999999</v>
      </c>
      <c r="BQ28" s="567">
        <v>18.453530000000001</v>
      </c>
      <c r="BR28" s="567">
        <v>19.242840000000001</v>
      </c>
      <c r="BS28" s="567">
        <v>14.539429999999999</v>
      </c>
      <c r="BT28" s="567">
        <v>15.14564</v>
      </c>
      <c r="BU28" s="567">
        <v>12.1197</v>
      </c>
      <c r="BV28" s="567">
        <v>14.434100000000001</v>
      </c>
    </row>
    <row r="29" spans="1:74" ht="11.15" customHeight="1" x14ac:dyDescent="0.25">
      <c r="A29" s="415" t="s">
        <v>1171</v>
      </c>
      <c r="B29" s="416" t="s">
        <v>1206</v>
      </c>
      <c r="C29" s="566">
        <v>0.13650770500000001</v>
      </c>
      <c r="D29" s="566">
        <v>0.141480568</v>
      </c>
      <c r="E29" s="566">
        <v>0.12436261699999999</v>
      </c>
      <c r="F29" s="566">
        <v>0.10387134200000001</v>
      </c>
      <c r="G29" s="566">
        <v>0.11810567900000001</v>
      </c>
      <c r="H29" s="566">
        <v>0.107209181</v>
      </c>
      <c r="I29" s="566">
        <v>0.118642795</v>
      </c>
      <c r="J29" s="566">
        <v>0.14517975699999999</v>
      </c>
      <c r="K29" s="566">
        <v>0.11455332</v>
      </c>
      <c r="L29" s="566">
        <v>0.11851856400000001</v>
      </c>
      <c r="M29" s="566">
        <v>0.15525117399999999</v>
      </c>
      <c r="N29" s="566">
        <v>0.147795697</v>
      </c>
      <c r="O29" s="566">
        <v>0.138803337</v>
      </c>
      <c r="P29" s="566">
        <v>0.11363150399999999</v>
      </c>
      <c r="Q29" s="566">
        <v>3.4717080999999997E-2</v>
      </c>
      <c r="R29" s="566">
        <v>0.101852585</v>
      </c>
      <c r="S29" s="566">
        <v>9.6236774999999997E-2</v>
      </c>
      <c r="T29" s="566">
        <v>0.12481921</v>
      </c>
      <c r="U29" s="566">
        <v>0.13320518200000001</v>
      </c>
      <c r="V29" s="566">
        <v>0.145900788</v>
      </c>
      <c r="W29" s="566">
        <v>0.142540747</v>
      </c>
      <c r="X29" s="566">
        <v>0.17033233</v>
      </c>
      <c r="Y29" s="566">
        <v>0.134184145</v>
      </c>
      <c r="Z29" s="566">
        <v>0.113602469</v>
      </c>
      <c r="AA29" s="566">
        <v>0.11755508100000001</v>
      </c>
      <c r="AB29" s="566">
        <v>0.18735367999999999</v>
      </c>
      <c r="AC29" s="566">
        <v>0.112483529</v>
      </c>
      <c r="AD29" s="566">
        <v>0.14308072799999999</v>
      </c>
      <c r="AE29" s="566">
        <v>0.174936275</v>
      </c>
      <c r="AF29" s="566">
        <v>0.12432515600000001</v>
      </c>
      <c r="AG29" s="566">
        <v>0.13279948699999999</v>
      </c>
      <c r="AH29" s="566">
        <v>9.9583426000000003E-2</v>
      </c>
      <c r="AI29" s="566">
        <v>0.116981869</v>
      </c>
      <c r="AJ29" s="566">
        <v>0.102338689</v>
      </c>
      <c r="AK29" s="566">
        <v>8.1768909000000001E-2</v>
      </c>
      <c r="AL29" s="566">
        <v>0.14554678900000001</v>
      </c>
      <c r="AM29" s="566">
        <v>8.3061866999999998E-2</v>
      </c>
      <c r="AN29" s="566">
        <v>6.4943317E-2</v>
      </c>
      <c r="AO29" s="566">
        <v>9.8391340999999993E-2</v>
      </c>
      <c r="AP29" s="566">
        <v>0.105958468</v>
      </c>
      <c r="AQ29" s="566">
        <v>0.130758298</v>
      </c>
      <c r="AR29" s="566">
        <v>0.113422809</v>
      </c>
      <c r="AS29" s="566">
        <v>0.10564045599999999</v>
      </c>
      <c r="AT29" s="566">
        <v>0.1355268</v>
      </c>
      <c r="AU29" s="566">
        <v>0.104015126</v>
      </c>
      <c r="AV29" s="566">
        <v>7.9514611999999998E-2</v>
      </c>
      <c r="AW29" s="566">
        <v>0.1097643</v>
      </c>
      <c r="AX29" s="566">
        <v>0.13577320000000001</v>
      </c>
      <c r="AY29" s="567">
        <v>0.1032491</v>
      </c>
      <c r="AZ29" s="567">
        <v>0.16607430000000001</v>
      </c>
      <c r="BA29" s="567">
        <v>4.8746999999999999E-2</v>
      </c>
      <c r="BB29" s="567">
        <v>6.5362500000000004E-2</v>
      </c>
      <c r="BC29" s="567">
        <v>0.1038703</v>
      </c>
      <c r="BD29" s="567">
        <v>0.1217367</v>
      </c>
      <c r="BE29" s="567">
        <v>7.3842900000000003E-2</v>
      </c>
      <c r="BF29" s="567">
        <v>8.8862200000000002E-2</v>
      </c>
      <c r="BG29" s="567">
        <v>6.0443700000000003E-2</v>
      </c>
      <c r="BH29" s="567">
        <v>8.7622199999999997E-2</v>
      </c>
      <c r="BI29" s="567">
        <v>7.7198799999999998E-2</v>
      </c>
      <c r="BJ29" s="567">
        <v>7.2000400000000006E-2</v>
      </c>
      <c r="BK29" s="567">
        <v>-3.5017799999999999E-3</v>
      </c>
      <c r="BL29" s="567">
        <v>8.7688600000000005E-2</v>
      </c>
      <c r="BM29" s="567">
        <v>-4.24357E-2</v>
      </c>
      <c r="BN29" s="567">
        <v>2.9060300000000001E-2</v>
      </c>
      <c r="BO29" s="567">
        <v>2.27475E-2</v>
      </c>
      <c r="BP29" s="567">
        <v>4.7163799999999999E-2</v>
      </c>
      <c r="BQ29" s="567">
        <v>-5.54965E-5</v>
      </c>
      <c r="BR29" s="567">
        <v>6.6791300000000001E-3</v>
      </c>
      <c r="BS29" s="567">
        <v>-3.3948600000000002E-2</v>
      </c>
      <c r="BT29" s="567">
        <v>-2.39773E-2</v>
      </c>
      <c r="BU29" s="567">
        <v>-2.8206499999999999E-2</v>
      </c>
      <c r="BV29" s="567">
        <v>-3.5992699999999999E-3</v>
      </c>
    </row>
    <row r="30" spans="1:74" ht="11.15" customHeight="1" x14ac:dyDescent="0.25">
      <c r="A30" s="415" t="s">
        <v>1172</v>
      </c>
      <c r="B30" s="416" t="s">
        <v>1114</v>
      </c>
      <c r="C30" s="566">
        <v>28.477177986000001</v>
      </c>
      <c r="D30" s="566">
        <v>27.433575943000001</v>
      </c>
      <c r="E30" s="566">
        <v>27.162463612</v>
      </c>
      <c r="F30" s="566">
        <v>26.332081721000002</v>
      </c>
      <c r="G30" s="566">
        <v>30.791379228</v>
      </c>
      <c r="H30" s="566">
        <v>34.648128866999997</v>
      </c>
      <c r="I30" s="566">
        <v>39.378905674999999</v>
      </c>
      <c r="J30" s="566">
        <v>39.453741837000003</v>
      </c>
      <c r="K30" s="566">
        <v>32.488924758000003</v>
      </c>
      <c r="L30" s="566">
        <v>30.998571617</v>
      </c>
      <c r="M30" s="566">
        <v>26.518110225000001</v>
      </c>
      <c r="N30" s="566">
        <v>29.486589288000001</v>
      </c>
      <c r="O30" s="566">
        <v>30.076890854999998</v>
      </c>
      <c r="P30" s="566">
        <v>27.917608666</v>
      </c>
      <c r="Q30" s="566">
        <v>26.481462994000001</v>
      </c>
      <c r="R30" s="566">
        <v>27.424902065000001</v>
      </c>
      <c r="S30" s="566">
        <v>31.242971172000001</v>
      </c>
      <c r="T30" s="566">
        <v>36.470928997999998</v>
      </c>
      <c r="U30" s="566">
        <v>38.846218356000001</v>
      </c>
      <c r="V30" s="566">
        <v>40.224784257000003</v>
      </c>
      <c r="W30" s="566">
        <v>35.590550565000001</v>
      </c>
      <c r="X30" s="566">
        <v>31.7720503</v>
      </c>
      <c r="Y30" s="566">
        <v>27.299776665</v>
      </c>
      <c r="Z30" s="566">
        <v>29.881062374999999</v>
      </c>
      <c r="AA30" s="566">
        <v>32.765949270999997</v>
      </c>
      <c r="AB30" s="566">
        <v>30.771387408999999</v>
      </c>
      <c r="AC30" s="566">
        <v>29.649456473000001</v>
      </c>
      <c r="AD30" s="566">
        <v>30.312881377</v>
      </c>
      <c r="AE30" s="566">
        <v>37.352008542</v>
      </c>
      <c r="AF30" s="566">
        <v>40.966590582000002</v>
      </c>
      <c r="AG30" s="566">
        <v>44.78114961</v>
      </c>
      <c r="AH30" s="566">
        <v>42.026628858000002</v>
      </c>
      <c r="AI30" s="566">
        <v>36.843354001999998</v>
      </c>
      <c r="AJ30" s="566">
        <v>32.017403401999999</v>
      </c>
      <c r="AK30" s="566">
        <v>30.703249409000001</v>
      </c>
      <c r="AL30" s="566">
        <v>33.452470693999999</v>
      </c>
      <c r="AM30" s="566">
        <v>32.932871312000003</v>
      </c>
      <c r="AN30" s="566">
        <v>30.465535730999999</v>
      </c>
      <c r="AO30" s="566">
        <v>31.964754163999999</v>
      </c>
      <c r="AP30" s="566">
        <v>30.923249954999999</v>
      </c>
      <c r="AQ30" s="566">
        <v>35.818394189000003</v>
      </c>
      <c r="AR30" s="566">
        <v>41.335775855000001</v>
      </c>
      <c r="AS30" s="566">
        <v>45.729419471999996</v>
      </c>
      <c r="AT30" s="566">
        <v>47.755491261000003</v>
      </c>
      <c r="AU30" s="566">
        <v>41.113299791000003</v>
      </c>
      <c r="AV30" s="566">
        <v>35.297114471</v>
      </c>
      <c r="AW30" s="566">
        <v>30.846160000000001</v>
      </c>
      <c r="AX30" s="566">
        <v>32.734369999999998</v>
      </c>
      <c r="AY30" s="567">
        <v>33.739579999999997</v>
      </c>
      <c r="AZ30" s="567">
        <v>31.968859999999999</v>
      </c>
      <c r="BA30" s="567">
        <v>32.245759999999997</v>
      </c>
      <c r="BB30" s="567">
        <v>31.901420000000002</v>
      </c>
      <c r="BC30" s="567">
        <v>37.489269999999998</v>
      </c>
      <c r="BD30" s="567">
        <v>41.33128</v>
      </c>
      <c r="BE30" s="567">
        <v>45.49268</v>
      </c>
      <c r="BF30" s="567">
        <v>46.009419999999999</v>
      </c>
      <c r="BG30" s="567">
        <v>38.88561</v>
      </c>
      <c r="BH30" s="567">
        <v>34.152030000000003</v>
      </c>
      <c r="BI30" s="567">
        <v>32.534300000000002</v>
      </c>
      <c r="BJ30" s="567">
        <v>35.839370000000002</v>
      </c>
      <c r="BK30" s="567">
        <v>34.426139999999997</v>
      </c>
      <c r="BL30" s="567">
        <v>31.642209999999999</v>
      </c>
      <c r="BM30" s="567">
        <v>33.042369999999998</v>
      </c>
      <c r="BN30" s="567">
        <v>32.767769999999999</v>
      </c>
      <c r="BO30" s="567">
        <v>38.271320000000003</v>
      </c>
      <c r="BP30" s="567">
        <v>42.152180000000001</v>
      </c>
      <c r="BQ30" s="567">
        <v>46.339669999999998</v>
      </c>
      <c r="BR30" s="567">
        <v>46.857799999999997</v>
      </c>
      <c r="BS30" s="567">
        <v>39.644640000000003</v>
      </c>
      <c r="BT30" s="567">
        <v>34.864280000000001</v>
      </c>
      <c r="BU30" s="567">
        <v>33.226889999999997</v>
      </c>
      <c r="BV30" s="567">
        <v>36.530329999999999</v>
      </c>
    </row>
    <row r="31" spans="1:74" ht="11.15" customHeight="1" x14ac:dyDescent="0.25">
      <c r="A31" s="415" t="s">
        <v>1173</v>
      </c>
      <c r="B31" s="416" t="s">
        <v>1207</v>
      </c>
      <c r="C31" s="566">
        <v>29.034420000000001</v>
      </c>
      <c r="D31" s="566">
        <v>28.004712000000001</v>
      </c>
      <c r="E31" s="566">
        <v>28.236516999999999</v>
      </c>
      <c r="F31" s="566">
        <v>26.959955999999998</v>
      </c>
      <c r="G31" s="566">
        <v>31.274932</v>
      </c>
      <c r="H31" s="566">
        <v>35.520856000000002</v>
      </c>
      <c r="I31" s="566">
        <v>40.306396999999997</v>
      </c>
      <c r="J31" s="566">
        <v>40.843271000000001</v>
      </c>
      <c r="K31" s="566">
        <v>32.758505</v>
      </c>
      <c r="L31" s="566">
        <v>31.253854</v>
      </c>
      <c r="M31" s="566">
        <v>27.294096</v>
      </c>
      <c r="N31" s="566">
        <v>30.292216</v>
      </c>
      <c r="O31" s="566">
        <v>30.80788677</v>
      </c>
      <c r="P31" s="566">
        <v>29.07333285</v>
      </c>
      <c r="Q31" s="566">
        <v>27.350377250000001</v>
      </c>
      <c r="R31" s="566">
        <v>28.07953088</v>
      </c>
      <c r="S31" s="566">
        <v>31.779617959999999</v>
      </c>
      <c r="T31" s="566">
        <v>37.34224202</v>
      </c>
      <c r="U31" s="566">
        <v>39.569852060000002</v>
      </c>
      <c r="V31" s="566">
        <v>41.383135869999997</v>
      </c>
      <c r="W31" s="566">
        <v>36.535030519999999</v>
      </c>
      <c r="X31" s="566">
        <v>32.650765100000001</v>
      </c>
      <c r="Y31" s="566">
        <v>27.952137830000002</v>
      </c>
      <c r="Z31" s="566">
        <v>30.17727987</v>
      </c>
      <c r="AA31" s="566">
        <v>33.388903736000003</v>
      </c>
      <c r="AB31" s="566">
        <v>31.269723657</v>
      </c>
      <c r="AC31" s="566">
        <v>30.479234794</v>
      </c>
      <c r="AD31" s="566">
        <v>30.784697335000001</v>
      </c>
      <c r="AE31" s="566">
        <v>38.454477679</v>
      </c>
      <c r="AF31" s="566">
        <v>42.032294825999998</v>
      </c>
      <c r="AG31" s="566">
        <v>45.973782196999998</v>
      </c>
      <c r="AH31" s="566">
        <v>42.980439337</v>
      </c>
      <c r="AI31" s="566">
        <v>37.405345709000002</v>
      </c>
      <c r="AJ31" s="566">
        <v>32.164443667</v>
      </c>
      <c r="AK31" s="566">
        <v>31.168254435000001</v>
      </c>
      <c r="AL31" s="566">
        <v>33.783066697999999</v>
      </c>
      <c r="AM31" s="566">
        <v>32.159939151000003</v>
      </c>
      <c r="AN31" s="566">
        <v>30.222638588999999</v>
      </c>
      <c r="AO31" s="566">
        <v>31.792810022000001</v>
      </c>
      <c r="AP31" s="566">
        <v>30.663500189000001</v>
      </c>
      <c r="AQ31" s="566">
        <v>36.457589315</v>
      </c>
      <c r="AR31" s="566">
        <v>42.671294961999997</v>
      </c>
      <c r="AS31" s="566">
        <v>47.428143671999997</v>
      </c>
      <c r="AT31" s="566">
        <v>50.233858816000001</v>
      </c>
      <c r="AU31" s="566">
        <v>42.944873373</v>
      </c>
      <c r="AV31" s="566">
        <v>35.376973202999999</v>
      </c>
      <c r="AW31" s="566">
        <v>30.846160000000001</v>
      </c>
      <c r="AX31" s="566">
        <v>32.734369999999998</v>
      </c>
      <c r="AY31" s="567">
        <v>33.739579999999997</v>
      </c>
      <c r="AZ31" s="567">
        <v>31.968859999999999</v>
      </c>
      <c r="BA31" s="567">
        <v>32.245759999999997</v>
      </c>
      <c r="BB31" s="567">
        <v>31.901420000000002</v>
      </c>
      <c r="BC31" s="567">
        <v>37.489269999999998</v>
      </c>
      <c r="BD31" s="567">
        <v>41.33128</v>
      </c>
      <c r="BE31" s="567">
        <v>45.49268</v>
      </c>
      <c r="BF31" s="567">
        <v>46.009419999999999</v>
      </c>
      <c r="BG31" s="567">
        <v>38.88561</v>
      </c>
      <c r="BH31" s="567">
        <v>34.152030000000003</v>
      </c>
      <c r="BI31" s="567">
        <v>32.534300000000002</v>
      </c>
      <c r="BJ31" s="567">
        <v>35.839370000000002</v>
      </c>
      <c r="BK31" s="567">
        <v>34.426139999999997</v>
      </c>
      <c r="BL31" s="567">
        <v>31.642209999999999</v>
      </c>
      <c r="BM31" s="567">
        <v>33.042369999999998</v>
      </c>
      <c r="BN31" s="567">
        <v>32.767769999999999</v>
      </c>
      <c r="BO31" s="567">
        <v>38.271320000000003</v>
      </c>
      <c r="BP31" s="567">
        <v>42.152180000000001</v>
      </c>
      <c r="BQ31" s="567">
        <v>46.339669999999998</v>
      </c>
      <c r="BR31" s="567">
        <v>46.857799999999997</v>
      </c>
      <c r="BS31" s="567">
        <v>39.644640000000003</v>
      </c>
      <c r="BT31" s="567">
        <v>34.864280000000001</v>
      </c>
      <c r="BU31" s="567">
        <v>33.226889999999997</v>
      </c>
      <c r="BV31" s="567">
        <v>36.530329999999999</v>
      </c>
    </row>
    <row r="32" spans="1:74" ht="11.15" customHeight="1" x14ac:dyDescent="0.25">
      <c r="A32" s="409"/>
      <c r="B32" s="102" t="s">
        <v>1219</v>
      </c>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67"/>
      <c r="AZ32" s="267"/>
      <c r="BA32" s="267"/>
      <c r="BB32" s="267"/>
      <c r="BC32" s="267"/>
      <c r="BD32" s="267"/>
      <c r="BE32" s="267"/>
      <c r="BF32" s="267"/>
      <c r="BG32" s="267"/>
      <c r="BH32" s="267"/>
      <c r="BI32" s="267"/>
      <c r="BJ32" s="267"/>
      <c r="BK32" s="267"/>
      <c r="BL32" s="267"/>
      <c r="BM32" s="267"/>
      <c r="BN32" s="267"/>
      <c r="BO32" s="267"/>
      <c r="BP32" s="267"/>
      <c r="BQ32" s="267"/>
      <c r="BR32" s="267"/>
      <c r="BS32" s="267"/>
      <c r="BT32" s="267"/>
      <c r="BU32" s="267"/>
      <c r="BV32" s="267"/>
    </row>
    <row r="33" spans="1:74" ht="11.15" customHeight="1" x14ac:dyDescent="0.25">
      <c r="A33" s="415" t="s">
        <v>1174</v>
      </c>
      <c r="B33" s="416" t="s">
        <v>1336</v>
      </c>
      <c r="C33" s="566">
        <v>8.5288587820000004</v>
      </c>
      <c r="D33" s="566">
        <v>7.4761617469999999</v>
      </c>
      <c r="E33" s="566">
        <v>8.5126187689999995</v>
      </c>
      <c r="F33" s="566">
        <v>7.170352898</v>
      </c>
      <c r="G33" s="566">
        <v>4.317512335</v>
      </c>
      <c r="H33" s="566">
        <v>5.3940769340000001</v>
      </c>
      <c r="I33" s="566">
        <v>8.4156807689999997</v>
      </c>
      <c r="J33" s="566">
        <v>10.009377531</v>
      </c>
      <c r="K33" s="566">
        <v>9.2826461229999992</v>
      </c>
      <c r="L33" s="566">
        <v>7.7701936720000004</v>
      </c>
      <c r="M33" s="566">
        <v>6.3898621359999996</v>
      </c>
      <c r="N33" s="566">
        <v>8.1069907029999992</v>
      </c>
      <c r="O33" s="566">
        <v>7.7339936890000001</v>
      </c>
      <c r="P33" s="566">
        <v>6.8899493759999997</v>
      </c>
      <c r="Q33" s="566">
        <v>7.4810001450000003</v>
      </c>
      <c r="R33" s="566">
        <v>6.9484933719999997</v>
      </c>
      <c r="S33" s="566">
        <v>5.7593157469999996</v>
      </c>
      <c r="T33" s="566">
        <v>8.2549288740000009</v>
      </c>
      <c r="U33" s="566">
        <v>10.46764817</v>
      </c>
      <c r="V33" s="566">
        <v>10.275682272999999</v>
      </c>
      <c r="W33" s="566">
        <v>8.7981664090000002</v>
      </c>
      <c r="X33" s="566">
        <v>6.7560376240000002</v>
      </c>
      <c r="Y33" s="566">
        <v>7.2731943250000004</v>
      </c>
      <c r="Z33" s="566">
        <v>7.7069069389999996</v>
      </c>
      <c r="AA33" s="566">
        <v>7.5859346490000004</v>
      </c>
      <c r="AB33" s="566">
        <v>6.7361877229999996</v>
      </c>
      <c r="AC33" s="566">
        <v>5.8662121029999996</v>
      </c>
      <c r="AD33" s="566">
        <v>5.899921215</v>
      </c>
      <c r="AE33" s="566">
        <v>4.7123450079999998</v>
      </c>
      <c r="AF33" s="566">
        <v>4.8228631709999998</v>
      </c>
      <c r="AG33" s="566">
        <v>8.4887887650000007</v>
      </c>
      <c r="AH33" s="566">
        <v>9.8591362270000005</v>
      </c>
      <c r="AI33" s="566">
        <v>9.367711087</v>
      </c>
      <c r="AJ33" s="566">
        <v>8.3393546379999997</v>
      </c>
      <c r="AK33" s="566">
        <v>8.3430160079999993</v>
      </c>
      <c r="AL33" s="566">
        <v>9.5703877070000001</v>
      </c>
      <c r="AM33" s="566">
        <v>8.73872903</v>
      </c>
      <c r="AN33" s="566">
        <v>7.190659557</v>
      </c>
      <c r="AO33" s="566">
        <v>8.3342064059999998</v>
      </c>
      <c r="AP33" s="566">
        <v>6.431625736</v>
      </c>
      <c r="AQ33" s="566">
        <v>5.2338400619999996</v>
      </c>
      <c r="AR33" s="566">
        <v>6.2759638180000001</v>
      </c>
      <c r="AS33" s="566">
        <v>9.9296919129999992</v>
      </c>
      <c r="AT33" s="566">
        <v>9.6743143249999992</v>
      </c>
      <c r="AU33" s="566">
        <v>8.2347260389999999</v>
      </c>
      <c r="AV33" s="566">
        <v>7.7425555790000002</v>
      </c>
      <c r="AW33" s="566">
        <v>9.2217643519999992</v>
      </c>
      <c r="AX33" s="566">
        <v>9.8422800840000004</v>
      </c>
      <c r="AY33" s="567">
        <v>8.2353480000000001</v>
      </c>
      <c r="AZ33" s="567">
        <v>6.3166200000000003</v>
      </c>
      <c r="BA33" s="567">
        <v>6.0746789999999997</v>
      </c>
      <c r="BB33" s="567">
        <v>3.9817979999999999</v>
      </c>
      <c r="BC33" s="567">
        <v>4.3736889999999997</v>
      </c>
      <c r="BD33" s="567">
        <v>4.9792009999999998</v>
      </c>
      <c r="BE33" s="567">
        <v>9.6192229999999999</v>
      </c>
      <c r="BF33" s="567">
        <v>9.6065989999999992</v>
      </c>
      <c r="BG33" s="567">
        <v>8.3701790000000003</v>
      </c>
      <c r="BH33" s="567">
        <v>6.9455150000000003</v>
      </c>
      <c r="BI33" s="567">
        <v>7.8322390000000004</v>
      </c>
      <c r="BJ33" s="567">
        <v>9.1375829999999993</v>
      </c>
      <c r="BK33" s="567">
        <v>7.9106730000000001</v>
      </c>
      <c r="BL33" s="567">
        <v>6.1005269999999996</v>
      </c>
      <c r="BM33" s="567">
        <v>6.454294</v>
      </c>
      <c r="BN33" s="567">
        <v>3.5100189999999998</v>
      </c>
      <c r="BO33" s="567">
        <v>4.2226410000000003</v>
      </c>
      <c r="BP33" s="567">
        <v>5.4137490000000001</v>
      </c>
      <c r="BQ33" s="567">
        <v>7.8637519999999999</v>
      </c>
      <c r="BR33" s="567">
        <v>8.7093469999999993</v>
      </c>
      <c r="BS33" s="567">
        <v>7.5765469999999997</v>
      </c>
      <c r="BT33" s="567">
        <v>6.0000390000000001</v>
      </c>
      <c r="BU33" s="567">
        <v>7.2784690000000003</v>
      </c>
      <c r="BV33" s="567">
        <v>9.70669</v>
      </c>
    </row>
    <row r="34" spans="1:74" ht="11.15" customHeight="1" x14ac:dyDescent="0.25">
      <c r="A34" s="415" t="s">
        <v>1175</v>
      </c>
      <c r="B34" s="416" t="s">
        <v>78</v>
      </c>
      <c r="C34" s="566">
        <v>9.2897574400000007</v>
      </c>
      <c r="D34" s="566">
        <v>7.6646707679999997</v>
      </c>
      <c r="E34" s="566">
        <v>7.6348706230000003</v>
      </c>
      <c r="F34" s="566">
        <v>6.2389440309999999</v>
      </c>
      <c r="G34" s="566">
        <v>5.4186747349999997</v>
      </c>
      <c r="H34" s="566">
        <v>6.2620167540000002</v>
      </c>
      <c r="I34" s="566">
        <v>8.5278825680000008</v>
      </c>
      <c r="J34" s="566">
        <v>9.8689451120000005</v>
      </c>
      <c r="K34" s="566">
        <v>8.4934763699999998</v>
      </c>
      <c r="L34" s="566">
        <v>8.0402419720000005</v>
      </c>
      <c r="M34" s="566">
        <v>8.0252112289999999</v>
      </c>
      <c r="N34" s="566">
        <v>9.0732423250000007</v>
      </c>
      <c r="O34" s="566">
        <v>8.4581686840000003</v>
      </c>
      <c r="P34" s="566">
        <v>7.9209780009999999</v>
      </c>
      <c r="Q34" s="566">
        <v>8.2333877429999998</v>
      </c>
      <c r="R34" s="566">
        <v>6.0019434250000003</v>
      </c>
      <c r="S34" s="566">
        <v>6.2179489439999998</v>
      </c>
      <c r="T34" s="566">
        <v>8.1834331200000001</v>
      </c>
      <c r="U34" s="566">
        <v>10.214676687000001</v>
      </c>
      <c r="V34" s="566">
        <v>9.6586520539999992</v>
      </c>
      <c r="W34" s="566">
        <v>9.2188936750000003</v>
      </c>
      <c r="X34" s="566">
        <v>8.4718863669999998</v>
      </c>
      <c r="Y34" s="566">
        <v>7.6659358710000003</v>
      </c>
      <c r="Z34" s="566">
        <v>7.9884739619999996</v>
      </c>
      <c r="AA34" s="566">
        <v>8.7431164950000007</v>
      </c>
      <c r="AB34" s="566">
        <v>7.5986228320000002</v>
      </c>
      <c r="AC34" s="566">
        <v>7.7727127539999996</v>
      </c>
      <c r="AD34" s="566">
        <v>6.390132983</v>
      </c>
      <c r="AE34" s="566">
        <v>6.7555069249999997</v>
      </c>
      <c r="AF34" s="566">
        <v>7.3375753450000003</v>
      </c>
      <c r="AG34" s="566">
        <v>9.9951739340000003</v>
      </c>
      <c r="AH34" s="566">
        <v>10.615330370000001</v>
      </c>
      <c r="AI34" s="566">
        <v>9.1324222380000002</v>
      </c>
      <c r="AJ34" s="566">
        <v>8.385279251</v>
      </c>
      <c r="AK34" s="566">
        <v>7.8326144319999997</v>
      </c>
      <c r="AL34" s="566">
        <v>8.4508815269999999</v>
      </c>
      <c r="AM34" s="566">
        <v>7.8732290379999998</v>
      </c>
      <c r="AN34" s="566">
        <v>6.1537206390000003</v>
      </c>
      <c r="AO34" s="566">
        <v>6.2060493130000003</v>
      </c>
      <c r="AP34" s="566">
        <v>4.9165661610000004</v>
      </c>
      <c r="AQ34" s="566">
        <v>3.940053158</v>
      </c>
      <c r="AR34" s="566">
        <v>5.4878635730000003</v>
      </c>
      <c r="AS34" s="566">
        <v>8.2776662959999996</v>
      </c>
      <c r="AT34" s="566">
        <v>8.2534971779999999</v>
      </c>
      <c r="AU34" s="566">
        <v>6.8339099379999997</v>
      </c>
      <c r="AV34" s="566">
        <v>7.0284203070000002</v>
      </c>
      <c r="AW34" s="566">
        <v>7.0828119999999997</v>
      </c>
      <c r="AX34" s="566">
        <v>7.0489839999999999</v>
      </c>
      <c r="AY34" s="567">
        <v>8.1358910000000009</v>
      </c>
      <c r="AZ34" s="567">
        <v>5.7246480000000002</v>
      </c>
      <c r="BA34" s="567">
        <v>6.2931150000000002</v>
      </c>
      <c r="BB34" s="567">
        <v>3.6298469999999998</v>
      </c>
      <c r="BC34" s="567">
        <v>5.0549660000000003</v>
      </c>
      <c r="BD34" s="567">
        <v>6.0699480000000001</v>
      </c>
      <c r="BE34" s="567">
        <v>7.51248</v>
      </c>
      <c r="BF34" s="567">
        <v>8.628387</v>
      </c>
      <c r="BG34" s="567">
        <v>6.8203880000000003</v>
      </c>
      <c r="BH34" s="567">
        <v>6.6783590000000004</v>
      </c>
      <c r="BI34" s="567">
        <v>5.9594469999999999</v>
      </c>
      <c r="BJ34" s="567">
        <v>6.4485710000000003</v>
      </c>
      <c r="BK34" s="567">
        <v>7.3274509999999999</v>
      </c>
      <c r="BL34" s="567">
        <v>4.2920210000000001</v>
      </c>
      <c r="BM34" s="567">
        <v>4.9460050000000004</v>
      </c>
      <c r="BN34" s="567">
        <v>3.0990570000000002</v>
      </c>
      <c r="BO34" s="567">
        <v>3.7170939999999999</v>
      </c>
      <c r="BP34" s="567">
        <v>5.0221140000000002</v>
      </c>
      <c r="BQ34" s="567">
        <v>7.5253269999999999</v>
      </c>
      <c r="BR34" s="567">
        <v>8.6210909999999998</v>
      </c>
      <c r="BS34" s="567">
        <v>6.8260100000000001</v>
      </c>
      <c r="BT34" s="567">
        <v>6.7214270000000003</v>
      </c>
      <c r="BU34" s="567">
        <v>5.595561</v>
      </c>
      <c r="BV34" s="567">
        <v>5.2732469999999996</v>
      </c>
    </row>
    <row r="35" spans="1:74" ht="11.15" customHeight="1" x14ac:dyDescent="0.25">
      <c r="A35" s="415" t="s">
        <v>1176</v>
      </c>
      <c r="B35" s="418" t="s">
        <v>79</v>
      </c>
      <c r="C35" s="566">
        <v>0.86132399999999998</v>
      </c>
      <c r="D35" s="566">
        <v>0.72480299999999998</v>
      </c>
      <c r="E35" s="566">
        <v>0.85381799999999997</v>
      </c>
      <c r="F35" s="566">
        <v>0.83510099999999998</v>
      </c>
      <c r="G35" s="566">
        <v>0.78814099999999998</v>
      </c>
      <c r="H35" s="566">
        <v>0.42041600000000001</v>
      </c>
      <c r="I35" s="566">
        <v>0.76592099999999996</v>
      </c>
      <c r="J35" s="566">
        <v>0.84852399999999994</v>
      </c>
      <c r="K35" s="566">
        <v>0.81708599999999998</v>
      </c>
      <c r="L35" s="566">
        <v>0.85855599999999999</v>
      </c>
      <c r="M35" s="566">
        <v>0.79508800000000002</v>
      </c>
      <c r="N35" s="566">
        <v>0.85827200000000003</v>
      </c>
      <c r="O35" s="566">
        <v>0.86509400000000003</v>
      </c>
      <c r="P35" s="566">
        <v>0.76846099999999995</v>
      </c>
      <c r="Q35" s="566">
        <v>0.84978100000000001</v>
      </c>
      <c r="R35" s="566">
        <v>0.74666699999999997</v>
      </c>
      <c r="S35" s="566">
        <v>0.150615</v>
      </c>
      <c r="T35" s="566">
        <v>0.30405700000000002</v>
      </c>
      <c r="U35" s="566">
        <v>0.84557899999999997</v>
      </c>
      <c r="V35" s="566">
        <v>0.84937600000000002</v>
      </c>
      <c r="W35" s="566">
        <v>0.81538299999999997</v>
      </c>
      <c r="X35" s="566">
        <v>0.84853599999999996</v>
      </c>
      <c r="Y35" s="566">
        <v>0.836592</v>
      </c>
      <c r="Z35" s="566">
        <v>0.63114700000000001</v>
      </c>
      <c r="AA35" s="566">
        <v>0.86758400000000002</v>
      </c>
      <c r="AB35" s="566">
        <v>0.75590000000000002</v>
      </c>
      <c r="AC35" s="566">
        <v>0.85374899999999998</v>
      </c>
      <c r="AD35" s="566">
        <v>0.82738299999999998</v>
      </c>
      <c r="AE35" s="566">
        <v>0.84770000000000001</v>
      </c>
      <c r="AF35" s="566">
        <v>0.65011600000000003</v>
      </c>
      <c r="AG35" s="566">
        <v>0.84089499999999995</v>
      </c>
      <c r="AH35" s="566">
        <v>0.83744300000000005</v>
      </c>
      <c r="AI35" s="566">
        <v>0.82007600000000003</v>
      </c>
      <c r="AJ35" s="566">
        <v>0.85456600000000005</v>
      </c>
      <c r="AK35" s="566">
        <v>0.836503</v>
      </c>
      <c r="AL35" s="566">
        <v>0.85962000000000005</v>
      </c>
      <c r="AM35" s="566">
        <v>0.83122499999999999</v>
      </c>
      <c r="AN35" s="566">
        <v>0.77454000000000001</v>
      </c>
      <c r="AO35" s="566">
        <v>0.83724699999999996</v>
      </c>
      <c r="AP35" s="566">
        <v>0.68923800000000002</v>
      </c>
      <c r="AQ35" s="566">
        <v>9.3605999999999995E-2</v>
      </c>
      <c r="AR35" s="566">
        <v>0.26156499999999999</v>
      </c>
      <c r="AS35" s="566">
        <v>0.83072100000000004</v>
      </c>
      <c r="AT35" s="566">
        <v>0.83983600000000003</v>
      </c>
      <c r="AU35" s="566">
        <v>0.82006299999999999</v>
      </c>
      <c r="AV35" s="566">
        <v>0.82575900000000002</v>
      </c>
      <c r="AW35" s="566">
        <v>0.83921999999999997</v>
      </c>
      <c r="AX35" s="566">
        <v>0.83620000000000005</v>
      </c>
      <c r="AY35" s="567">
        <v>0.82396999999999998</v>
      </c>
      <c r="AZ35" s="567">
        <v>0.77081</v>
      </c>
      <c r="BA35" s="567">
        <v>0.82396999999999998</v>
      </c>
      <c r="BB35" s="567">
        <v>0.79739000000000004</v>
      </c>
      <c r="BC35" s="567">
        <v>0.82396999999999998</v>
      </c>
      <c r="BD35" s="567">
        <v>0.79739000000000004</v>
      </c>
      <c r="BE35" s="567">
        <v>0.82396999999999998</v>
      </c>
      <c r="BF35" s="567">
        <v>0.82396999999999998</v>
      </c>
      <c r="BG35" s="567">
        <v>0.79739000000000004</v>
      </c>
      <c r="BH35" s="567">
        <v>0.82396999999999998</v>
      </c>
      <c r="BI35" s="567">
        <v>0.79739000000000004</v>
      </c>
      <c r="BJ35" s="567">
        <v>0.82396999999999998</v>
      </c>
      <c r="BK35" s="567">
        <v>0.82396999999999998</v>
      </c>
      <c r="BL35" s="567">
        <v>0.74422999999999995</v>
      </c>
      <c r="BM35" s="567">
        <v>0.82396999999999998</v>
      </c>
      <c r="BN35" s="567">
        <v>0.79739000000000004</v>
      </c>
      <c r="BO35" s="567">
        <v>9.0579999999999994E-2</v>
      </c>
      <c r="BP35" s="567">
        <v>0.29918</v>
      </c>
      <c r="BQ35" s="567">
        <v>0.82396999999999998</v>
      </c>
      <c r="BR35" s="567">
        <v>0.82396999999999998</v>
      </c>
      <c r="BS35" s="567">
        <v>0.79739000000000004</v>
      </c>
      <c r="BT35" s="567">
        <v>0.82396999999999998</v>
      </c>
      <c r="BU35" s="567">
        <v>0.79739000000000004</v>
      </c>
      <c r="BV35" s="567">
        <v>0.82396999999999998</v>
      </c>
    </row>
    <row r="36" spans="1:74" ht="11.15" customHeight="1" x14ac:dyDescent="0.25">
      <c r="A36" s="415" t="s">
        <v>1177</v>
      </c>
      <c r="B36" s="418" t="s">
        <v>1110</v>
      </c>
      <c r="C36" s="566">
        <v>10.953426904000001</v>
      </c>
      <c r="D36" s="566">
        <v>12.159782756</v>
      </c>
      <c r="E36" s="566">
        <v>9.9725361039999996</v>
      </c>
      <c r="F36" s="566">
        <v>8.8560666460000004</v>
      </c>
      <c r="G36" s="566">
        <v>14.433234233</v>
      </c>
      <c r="H36" s="566">
        <v>14.549704605000001</v>
      </c>
      <c r="I36" s="566">
        <v>13.360276662</v>
      </c>
      <c r="J36" s="566">
        <v>10.874453937</v>
      </c>
      <c r="K36" s="566">
        <v>8.2418304780000007</v>
      </c>
      <c r="L36" s="566">
        <v>8.4942881779999997</v>
      </c>
      <c r="M36" s="566">
        <v>10.231240229000001</v>
      </c>
      <c r="N36" s="566">
        <v>10.477104536000001</v>
      </c>
      <c r="O36" s="566">
        <v>12.764187933000001</v>
      </c>
      <c r="P36" s="566">
        <v>10.594593892000001</v>
      </c>
      <c r="Q36" s="566">
        <v>9.5102256329999992</v>
      </c>
      <c r="R36" s="566">
        <v>8.3805521570000003</v>
      </c>
      <c r="S36" s="566">
        <v>11.065926380000001</v>
      </c>
      <c r="T36" s="566">
        <v>12.044163577000001</v>
      </c>
      <c r="U36" s="566">
        <v>10.060255081999999</v>
      </c>
      <c r="V36" s="566">
        <v>9.2869233510000004</v>
      </c>
      <c r="W36" s="566">
        <v>6.9726328369999999</v>
      </c>
      <c r="X36" s="566">
        <v>7.0887115490000001</v>
      </c>
      <c r="Y36" s="566">
        <v>9.1543874869999993</v>
      </c>
      <c r="Z36" s="566">
        <v>12.582186512</v>
      </c>
      <c r="AA36" s="566">
        <v>13.598125175</v>
      </c>
      <c r="AB36" s="566">
        <v>11.3260217</v>
      </c>
      <c r="AC36" s="566">
        <v>12.188713533</v>
      </c>
      <c r="AD36" s="566">
        <v>8.787450904</v>
      </c>
      <c r="AE36" s="566">
        <v>11.970655131999999</v>
      </c>
      <c r="AF36" s="566">
        <v>14.719814896000001</v>
      </c>
      <c r="AG36" s="566">
        <v>13.993031886000001</v>
      </c>
      <c r="AH36" s="566">
        <v>11.182899983</v>
      </c>
      <c r="AI36" s="566">
        <v>7.8584555270000003</v>
      </c>
      <c r="AJ36" s="566">
        <v>6.8197950699999996</v>
      </c>
      <c r="AK36" s="566">
        <v>9.4030789759999998</v>
      </c>
      <c r="AL36" s="566">
        <v>9.6318691320000003</v>
      </c>
      <c r="AM36" s="566">
        <v>9.5172513399999996</v>
      </c>
      <c r="AN36" s="566">
        <v>8.4654573959999997</v>
      </c>
      <c r="AO36" s="566">
        <v>7.8182537869999997</v>
      </c>
      <c r="AP36" s="566">
        <v>6.2122322429999999</v>
      </c>
      <c r="AQ36" s="566">
        <v>14.408461806</v>
      </c>
      <c r="AR36" s="566">
        <v>9.3115635369999996</v>
      </c>
      <c r="AS36" s="566">
        <v>8.8079465809999995</v>
      </c>
      <c r="AT36" s="566">
        <v>8.8639395699999994</v>
      </c>
      <c r="AU36" s="566">
        <v>5.8803947780000003</v>
      </c>
      <c r="AV36" s="566">
        <v>6.3433517679999998</v>
      </c>
      <c r="AW36" s="566">
        <v>8.65</v>
      </c>
      <c r="AX36" s="566">
        <v>8.86</v>
      </c>
      <c r="AY36" s="567">
        <v>9.3316999999999997</v>
      </c>
      <c r="AZ36" s="567">
        <v>9.016</v>
      </c>
      <c r="BA36" s="567">
        <v>9.5257000000000005</v>
      </c>
      <c r="BB36" s="567">
        <v>9.5911000000000008</v>
      </c>
      <c r="BC36" s="567">
        <v>12.0449</v>
      </c>
      <c r="BD36" s="567">
        <v>12.4412</v>
      </c>
      <c r="BE36" s="567">
        <v>10.5625</v>
      </c>
      <c r="BF36" s="567">
        <v>8.6471999999999998</v>
      </c>
      <c r="BG36" s="567">
        <v>6.9153000000000002</v>
      </c>
      <c r="BH36" s="567">
        <v>6.9813999999999998</v>
      </c>
      <c r="BI36" s="567">
        <v>8.4039999999999999</v>
      </c>
      <c r="BJ36" s="567">
        <v>9.2820999999999998</v>
      </c>
      <c r="BK36" s="567">
        <v>10.41</v>
      </c>
      <c r="BL36" s="567">
        <v>9.89</v>
      </c>
      <c r="BM36" s="567">
        <v>10.7</v>
      </c>
      <c r="BN36" s="567">
        <v>10.59</v>
      </c>
      <c r="BO36" s="567">
        <v>13.14</v>
      </c>
      <c r="BP36" s="567">
        <v>13.27</v>
      </c>
      <c r="BQ36" s="567">
        <v>11.99</v>
      </c>
      <c r="BR36" s="567">
        <v>9.58</v>
      </c>
      <c r="BS36" s="567">
        <v>7.58</v>
      </c>
      <c r="BT36" s="567">
        <v>7.62</v>
      </c>
      <c r="BU36" s="567">
        <v>9.24</v>
      </c>
      <c r="BV36" s="567">
        <v>10.11</v>
      </c>
    </row>
    <row r="37" spans="1:74" ht="11.15" customHeight="1" x14ac:dyDescent="0.25">
      <c r="A37" s="415" t="s">
        <v>1178</v>
      </c>
      <c r="B37" s="418" t="s">
        <v>1205</v>
      </c>
      <c r="C37" s="566">
        <v>4.7997930970000002</v>
      </c>
      <c r="D37" s="566">
        <v>5.07443212</v>
      </c>
      <c r="E37" s="566">
        <v>4.6128764770000004</v>
      </c>
      <c r="F37" s="566">
        <v>4.674956162</v>
      </c>
      <c r="G37" s="566">
        <v>4.9594373860000003</v>
      </c>
      <c r="H37" s="566">
        <v>4.7728159850000003</v>
      </c>
      <c r="I37" s="566">
        <v>4.9690486390000004</v>
      </c>
      <c r="J37" s="566">
        <v>4.5857920569999999</v>
      </c>
      <c r="K37" s="566">
        <v>3.8345957990000001</v>
      </c>
      <c r="L37" s="566">
        <v>4.7213016569999997</v>
      </c>
      <c r="M37" s="566">
        <v>4.8222970869999999</v>
      </c>
      <c r="N37" s="566">
        <v>5.0242011270000004</v>
      </c>
      <c r="O37" s="566">
        <v>4.7202637249999997</v>
      </c>
      <c r="P37" s="566">
        <v>5.3965864159999999</v>
      </c>
      <c r="Q37" s="566">
        <v>5.5362642620000004</v>
      </c>
      <c r="R37" s="566">
        <v>5.9586020519999998</v>
      </c>
      <c r="S37" s="566">
        <v>5.8366087870000003</v>
      </c>
      <c r="T37" s="566">
        <v>5.3279447680000001</v>
      </c>
      <c r="U37" s="566">
        <v>5.259711577</v>
      </c>
      <c r="V37" s="566">
        <v>5.6118323500000002</v>
      </c>
      <c r="W37" s="566">
        <v>4.8754854109999997</v>
      </c>
      <c r="X37" s="566">
        <v>5.3970731450000002</v>
      </c>
      <c r="Y37" s="566">
        <v>5.6913525619999996</v>
      </c>
      <c r="Z37" s="566">
        <v>6.2279209929999997</v>
      </c>
      <c r="AA37" s="566">
        <v>5.5280717729999997</v>
      </c>
      <c r="AB37" s="566">
        <v>6.0060474419999998</v>
      </c>
      <c r="AC37" s="566">
        <v>6.3901475000000003</v>
      </c>
      <c r="AD37" s="566">
        <v>7.1264898160000003</v>
      </c>
      <c r="AE37" s="566">
        <v>6.956577942</v>
      </c>
      <c r="AF37" s="566">
        <v>5.8889729900000001</v>
      </c>
      <c r="AG37" s="566">
        <v>5.4624741500000003</v>
      </c>
      <c r="AH37" s="566">
        <v>5.3345678999999997</v>
      </c>
      <c r="AI37" s="566">
        <v>5.1959650289999999</v>
      </c>
      <c r="AJ37" s="566">
        <v>5.0349652059999999</v>
      </c>
      <c r="AK37" s="566">
        <v>5.732686781</v>
      </c>
      <c r="AL37" s="566">
        <v>5.8083010550000003</v>
      </c>
      <c r="AM37" s="566">
        <v>5.587224312</v>
      </c>
      <c r="AN37" s="566">
        <v>6.660219906</v>
      </c>
      <c r="AO37" s="566">
        <v>6.61727592</v>
      </c>
      <c r="AP37" s="566">
        <v>6.9477444200000003</v>
      </c>
      <c r="AQ37" s="566">
        <v>6.2778283899999998</v>
      </c>
      <c r="AR37" s="566">
        <v>5.9196933280000001</v>
      </c>
      <c r="AS37" s="566">
        <v>6.109543897</v>
      </c>
      <c r="AT37" s="566">
        <v>6.050010704</v>
      </c>
      <c r="AU37" s="566">
        <v>5.6389817390000001</v>
      </c>
      <c r="AV37" s="566">
        <v>5.6726206760000002</v>
      </c>
      <c r="AW37" s="566">
        <v>6.7074340000000001</v>
      </c>
      <c r="AX37" s="566">
        <v>6.6941759999999997</v>
      </c>
      <c r="AY37" s="567">
        <v>6.0498079999999996</v>
      </c>
      <c r="AZ37" s="567">
        <v>8.0593249999999994</v>
      </c>
      <c r="BA37" s="567">
        <v>7.5633369999999998</v>
      </c>
      <c r="BB37" s="567">
        <v>8.7426630000000003</v>
      </c>
      <c r="BC37" s="567">
        <v>6.7966810000000004</v>
      </c>
      <c r="BD37" s="567">
        <v>6.7269019999999999</v>
      </c>
      <c r="BE37" s="567">
        <v>7.1948759999999998</v>
      </c>
      <c r="BF37" s="567">
        <v>6.8720569999999999</v>
      </c>
      <c r="BG37" s="567">
        <v>6.4136810000000004</v>
      </c>
      <c r="BH37" s="567">
        <v>6.1296650000000001</v>
      </c>
      <c r="BI37" s="567">
        <v>6.8921809999999999</v>
      </c>
      <c r="BJ37" s="567">
        <v>6.9124169999999996</v>
      </c>
      <c r="BK37" s="567">
        <v>6.2500330000000002</v>
      </c>
      <c r="BL37" s="567">
        <v>8.3653429999999993</v>
      </c>
      <c r="BM37" s="567">
        <v>8.1572800000000001</v>
      </c>
      <c r="BN37" s="567">
        <v>9.1523889999999994</v>
      </c>
      <c r="BO37" s="567">
        <v>7.7795779999999999</v>
      </c>
      <c r="BP37" s="567">
        <v>7.3411080000000002</v>
      </c>
      <c r="BQ37" s="567">
        <v>8.0454419999999995</v>
      </c>
      <c r="BR37" s="567">
        <v>7.5522549999999997</v>
      </c>
      <c r="BS37" s="567">
        <v>7.0532050000000002</v>
      </c>
      <c r="BT37" s="567">
        <v>6.5342650000000004</v>
      </c>
      <c r="BU37" s="567">
        <v>7.2161049999999998</v>
      </c>
      <c r="BV37" s="567">
        <v>7.30985</v>
      </c>
    </row>
    <row r="38" spans="1:74" ht="11.15" customHeight="1" x14ac:dyDescent="0.25">
      <c r="A38" s="415" t="s">
        <v>1179</v>
      </c>
      <c r="B38" s="416" t="s">
        <v>1206</v>
      </c>
      <c r="C38" s="566">
        <v>-5.61098E-4</v>
      </c>
      <c r="D38" s="566">
        <v>-1.497602E-3</v>
      </c>
      <c r="E38" s="566">
        <v>-1.1154486999999999E-2</v>
      </c>
      <c r="F38" s="566">
        <v>-1.2743892E-2</v>
      </c>
      <c r="G38" s="566">
        <v>3.160024E-3</v>
      </c>
      <c r="H38" s="566">
        <v>-4.3047850000000002E-3</v>
      </c>
      <c r="I38" s="566">
        <v>-1.4917532000000001E-2</v>
      </c>
      <c r="J38" s="566">
        <v>-1.4424531000000001E-2</v>
      </c>
      <c r="K38" s="566">
        <v>-5.6305180000000002E-3</v>
      </c>
      <c r="L38" s="566">
        <v>2.2426829999999998E-2</v>
      </c>
      <c r="M38" s="566">
        <v>1.1814006E-2</v>
      </c>
      <c r="N38" s="566">
        <v>1.1429764E-2</v>
      </c>
      <c r="O38" s="566">
        <v>4.3930764999999997E-2</v>
      </c>
      <c r="P38" s="566">
        <v>6.4490670999999999E-2</v>
      </c>
      <c r="Q38" s="566">
        <v>6.5990888999999997E-2</v>
      </c>
      <c r="R38" s="566">
        <v>6.8176274999999995E-2</v>
      </c>
      <c r="S38" s="566">
        <v>6.3171527000000005E-2</v>
      </c>
      <c r="T38" s="566">
        <v>5.7784980999999999E-2</v>
      </c>
      <c r="U38" s="566">
        <v>6.3338564E-2</v>
      </c>
      <c r="V38" s="566">
        <v>7.7716741000000006E-2</v>
      </c>
      <c r="W38" s="566">
        <v>6.6650721999999996E-2</v>
      </c>
      <c r="X38" s="566">
        <v>3.3945445999999997E-2</v>
      </c>
      <c r="Y38" s="566">
        <v>6.4671047999999995E-2</v>
      </c>
      <c r="Z38" s="566">
        <v>5.8190928000000003E-2</v>
      </c>
      <c r="AA38" s="566">
        <v>6.2016283999999998E-2</v>
      </c>
      <c r="AB38" s="566">
        <v>6.3866561000000002E-2</v>
      </c>
      <c r="AC38" s="566">
        <v>7.9394007000000003E-2</v>
      </c>
      <c r="AD38" s="566">
        <v>6.2587268000000001E-2</v>
      </c>
      <c r="AE38" s="566">
        <v>5.1105871999999997E-2</v>
      </c>
      <c r="AF38" s="566">
        <v>7.2760401000000002E-2</v>
      </c>
      <c r="AG38" s="566">
        <v>4.1873239999999999E-2</v>
      </c>
      <c r="AH38" s="566">
        <v>7.3488764999999998E-2</v>
      </c>
      <c r="AI38" s="566">
        <v>6.1112275000000001E-2</v>
      </c>
      <c r="AJ38" s="566">
        <v>5.7083984999999997E-2</v>
      </c>
      <c r="AK38" s="566">
        <v>4.9368840999999997E-2</v>
      </c>
      <c r="AL38" s="566">
        <v>9.1445651000000003E-2</v>
      </c>
      <c r="AM38" s="566">
        <v>6.0570507000000003E-2</v>
      </c>
      <c r="AN38" s="566">
        <v>6.1263745000000001E-2</v>
      </c>
      <c r="AO38" s="566">
        <v>6.7741199000000002E-2</v>
      </c>
      <c r="AP38" s="566">
        <v>6.6908662999999993E-2</v>
      </c>
      <c r="AQ38" s="566">
        <v>6.9566742000000001E-2</v>
      </c>
      <c r="AR38" s="566">
        <v>6.0778214999999997E-2</v>
      </c>
      <c r="AS38" s="566">
        <v>5.2927826999999997E-2</v>
      </c>
      <c r="AT38" s="566">
        <v>5.5856979000000001E-2</v>
      </c>
      <c r="AU38" s="566">
        <v>6.1158577999999998E-2</v>
      </c>
      <c r="AV38" s="566">
        <v>6.5134953999999995E-2</v>
      </c>
      <c r="AW38" s="566">
        <v>2.32798E-2</v>
      </c>
      <c r="AX38" s="566">
        <v>4.3150099999999997E-2</v>
      </c>
      <c r="AY38" s="567">
        <v>4.5437900000000003E-2</v>
      </c>
      <c r="AZ38" s="567">
        <v>6.5476599999999996E-2</v>
      </c>
      <c r="BA38" s="567">
        <v>5.7227600000000003E-2</v>
      </c>
      <c r="BB38" s="567">
        <v>4.7848300000000003E-2</v>
      </c>
      <c r="BC38" s="567">
        <v>6.2737500000000002E-2</v>
      </c>
      <c r="BD38" s="567">
        <v>4.8867000000000001E-2</v>
      </c>
      <c r="BE38" s="567">
        <v>6.0553099999999999E-2</v>
      </c>
      <c r="BF38" s="567">
        <v>2.7864099999999999E-2</v>
      </c>
      <c r="BG38" s="567">
        <v>6.8085099999999996E-2</v>
      </c>
      <c r="BH38" s="567">
        <v>5.9607500000000001E-2</v>
      </c>
      <c r="BI38" s="567">
        <v>5.5191700000000003E-3</v>
      </c>
      <c r="BJ38" s="567">
        <v>3.41032E-2</v>
      </c>
      <c r="BK38" s="567">
        <v>2.2267700000000001E-2</v>
      </c>
      <c r="BL38" s="567">
        <v>2.7872299999999999E-2</v>
      </c>
      <c r="BM38" s="567">
        <v>3.9316999999999998E-2</v>
      </c>
      <c r="BN38" s="567">
        <v>3.5554799999999998E-2</v>
      </c>
      <c r="BO38" s="567">
        <v>2.55605E-2</v>
      </c>
      <c r="BP38" s="567">
        <v>3.8732000000000003E-2</v>
      </c>
      <c r="BQ38" s="567">
        <v>5.82926E-2</v>
      </c>
      <c r="BR38" s="567">
        <v>2.5233599999999998E-2</v>
      </c>
      <c r="BS38" s="567">
        <v>6.8569699999999997E-2</v>
      </c>
      <c r="BT38" s="567">
        <v>5.8932699999999998E-2</v>
      </c>
      <c r="BU38" s="567">
        <v>-3.6700299999999999E-3</v>
      </c>
      <c r="BV38" s="567">
        <v>2.3231100000000001E-2</v>
      </c>
    </row>
    <row r="39" spans="1:74" ht="11.15" customHeight="1" x14ac:dyDescent="0.25">
      <c r="A39" s="415" t="s">
        <v>1180</v>
      </c>
      <c r="B39" s="416" t="s">
        <v>1114</v>
      </c>
      <c r="C39" s="566">
        <v>34.432599125000003</v>
      </c>
      <c r="D39" s="566">
        <v>33.098352789000003</v>
      </c>
      <c r="E39" s="566">
        <v>31.575565485999999</v>
      </c>
      <c r="F39" s="566">
        <v>27.762676845000001</v>
      </c>
      <c r="G39" s="566">
        <v>29.920159713</v>
      </c>
      <c r="H39" s="566">
        <v>31.394725492999999</v>
      </c>
      <c r="I39" s="566">
        <v>36.023892105999998</v>
      </c>
      <c r="J39" s="566">
        <v>36.172668106000003</v>
      </c>
      <c r="K39" s="566">
        <v>30.664004252000002</v>
      </c>
      <c r="L39" s="566">
        <v>29.907008308999998</v>
      </c>
      <c r="M39" s="566">
        <v>30.275512686999999</v>
      </c>
      <c r="N39" s="566">
        <v>33.551240454999999</v>
      </c>
      <c r="O39" s="566">
        <v>34.585638795999998</v>
      </c>
      <c r="P39" s="566">
        <v>31.635059355999999</v>
      </c>
      <c r="Q39" s="566">
        <v>31.676649672</v>
      </c>
      <c r="R39" s="566">
        <v>28.104434281</v>
      </c>
      <c r="S39" s="566">
        <v>29.093586384999998</v>
      </c>
      <c r="T39" s="566">
        <v>34.172312320000003</v>
      </c>
      <c r="U39" s="566">
        <v>36.911209079999999</v>
      </c>
      <c r="V39" s="566">
        <v>35.760182768999996</v>
      </c>
      <c r="W39" s="566">
        <v>30.747212053999998</v>
      </c>
      <c r="X39" s="566">
        <v>28.596190131</v>
      </c>
      <c r="Y39" s="566">
        <v>30.686133293000001</v>
      </c>
      <c r="Z39" s="566">
        <v>35.194826333999998</v>
      </c>
      <c r="AA39" s="566">
        <v>36.384848376000001</v>
      </c>
      <c r="AB39" s="566">
        <v>32.486646258</v>
      </c>
      <c r="AC39" s="566">
        <v>33.150928897</v>
      </c>
      <c r="AD39" s="566">
        <v>29.093965185999998</v>
      </c>
      <c r="AE39" s="566">
        <v>31.293890878999999</v>
      </c>
      <c r="AF39" s="566">
        <v>33.492102803000002</v>
      </c>
      <c r="AG39" s="566">
        <v>38.822236975000003</v>
      </c>
      <c r="AH39" s="566">
        <v>37.902866244999998</v>
      </c>
      <c r="AI39" s="566">
        <v>32.435742156000003</v>
      </c>
      <c r="AJ39" s="566">
        <v>29.49104415</v>
      </c>
      <c r="AK39" s="566">
        <v>32.197268037999997</v>
      </c>
      <c r="AL39" s="566">
        <v>34.412505072000002</v>
      </c>
      <c r="AM39" s="566">
        <v>32.608229227000002</v>
      </c>
      <c r="AN39" s="566">
        <v>29.305861242999999</v>
      </c>
      <c r="AO39" s="566">
        <v>29.880773625</v>
      </c>
      <c r="AP39" s="566">
        <v>25.264315223000001</v>
      </c>
      <c r="AQ39" s="566">
        <v>30.023356157999999</v>
      </c>
      <c r="AR39" s="566">
        <v>27.317427470999998</v>
      </c>
      <c r="AS39" s="566">
        <v>34.008497513999998</v>
      </c>
      <c r="AT39" s="566">
        <v>33.737454755999998</v>
      </c>
      <c r="AU39" s="566">
        <v>27.469234071999999</v>
      </c>
      <c r="AV39" s="566">
        <v>27.677842284</v>
      </c>
      <c r="AW39" s="566">
        <v>32.524509999999999</v>
      </c>
      <c r="AX39" s="566">
        <v>33.32479</v>
      </c>
      <c r="AY39" s="567">
        <v>32.622149999999998</v>
      </c>
      <c r="AZ39" s="567">
        <v>29.95288</v>
      </c>
      <c r="BA39" s="567">
        <v>30.33803</v>
      </c>
      <c r="BB39" s="567">
        <v>26.790649999999999</v>
      </c>
      <c r="BC39" s="567">
        <v>29.156939999999999</v>
      </c>
      <c r="BD39" s="567">
        <v>31.063510000000001</v>
      </c>
      <c r="BE39" s="567">
        <v>35.773600000000002</v>
      </c>
      <c r="BF39" s="567">
        <v>34.606079999999999</v>
      </c>
      <c r="BG39" s="567">
        <v>29.385020000000001</v>
      </c>
      <c r="BH39" s="567">
        <v>27.61852</v>
      </c>
      <c r="BI39" s="567">
        <v>29.890779999999999</v>
      </c>
      <c r="BJ39" s="567">
        <v>32.638739999999999</v>
      </c>
      <c r="BK39" s="567">
        <v>32.744390000000003</v>
      </c>
      <c r="BL39" s="567">
        <v>29.419989999999999</v>
      </c>
      <c r="BM39" s="567">
        <v>31.12087</v>
      </c>
      <c r="BN39" s="567">
        <v>27.18441</v>
      </c>
      <c r="BO39" s="567">
        <v>28.975449999999999</v>
      </c>
      <c r="BP39" s="567">
        <v>31.384879999999999</v>
      </c>
      <c r="BQ39" s="567">
        <v>36.306780000000003</v>
      </c>
      <c r="BR39" s="567">
        <v>35.311900000000001</v>
      </c>
      <c r="BS39" s="567">
        <v>29.901720000000001</v>
      </c>
      <c r="BT39" s="567">
        <v>27.75863</v>
      </c>
      <c r="BU39" s="567">
        <v>30.123860000000001</v>
      </c>
      <c r="BV39" s="567">
        <v>33.246989999999997</v>
      </c>
    </row>
    <row r="40" spans="1:74" ht="11.15" customHeight="1" x14ac:dyDescent="0.25">
      <c r="A40" s="415" t="s">
        <v>1181</v>
      </c>
      <c r="B40" s="416" t="s">
        <v>1207</v>
      </c>
      <c r="C40" s="566">
        <v>29.186539360000001</v>
      </c>
      <c r="D40" s="566">
        <v>27.006496370000001</v>
      </c>
      <c r="E40" s="566">
        <v>26.798243169999999</v>
      </c>
      <c r="F40" s="566">
        <v>23.545854160000001</v>
      </c>
      <c r="G40" s="566">
        <v>24.071864269999999</v>
      </c>
      <c r="H40" s="566">
        <v>25.316089999999999</v>
      </c>
      <c r="I40" s="566">
        <v>28.747477709999998</v>
      </c>
      <c r="J40" s="566">
        <v>28.933697680000002</v>
      </c>
      <c r="K40" s="566">
        <v>24.35722591</v>
      </c>
      <c r="L40" s="566">
        <v>24.730137460000002</v>
      </c>
      <c r="M40" s="566">
        <v>26.159747459999998</v>
      </c>
      <c r="N40" s="566">
        <v>29.418891850000001</v>
      </c>
      <c r="O40" s="566">
        <v>28.697171239999999</v>
      </c>
      <c r="P40" s="566">
        <v>26.676185109999999</v>
      </c>
      <c r="Q40" s="566">
        <v>26.896765970000001</v>
      </c>
      <c r="R40" s="566">
        <v>24.09717405</v>
      </c>
      <c r="S40" s="566">
        <v>24.72670183</v>
      </c>
      <c r="T40" s="566">
        <v>28.124895080000002</v>
      </c>
      <c r="U40" s="566">
        <v>30.576657130000001</v>
      </c>
      <c r="V40" s="566">
        <v>28.663245710000002</v>
      </c>
      <c r="W40" s="566">
        <v>24.937706179999999</v>
      </c>
      <c r="X40" s="566">
        <v>24.850456319999999</v>
      </c>
      <c r="Y40" s="566">
        <v>25.88211381</v>
      </c>
      <c r="Z40" s="566">
        <v>30.42628062</v>
      </c>
      <c r="AA40" s="566">
        <v>30.852544864999999</v>
      </c>
      <c r="AB40" s="566">
        <v>27.234853437999998</v>
      </c>
      <c r="AC40" s="566">
        <v>27.139631088000002</v>
      </c>
      <c r="AD40" s="566">
        <v>25.095301386999999</v>
      </c>
      <c r="AE40" s="566">
        <v>25.039513963000001</v>
      </c>
      <c r="AF40" s="566">
        <v>26.625633873000002</v>
      </c>
      <c r="AG40" s="566">
        <v>31.033575567</v>
      </c>
      <c r="AH40" s="566">
        <v>30.643287019999999</v>
      </c>
      <c r="AI40" s="566">
        <v>25.70829736</v>
      </c>
      <c r="AJ40" s="566">
        <v>25.528026949000001</v>
      </c>
      <c r="AK40" s="566">
        <v>28.819018251999999</v>
      </c>
      <c r="AL40" s="566">
        <v>32.423758829999997</v>
      </c>
      <c r="AM40" s="566">
        <v>31.057163717000002</v>
      </c>
      <c r="AN40" s="566">
        <v>28.350793670000002</v>
      </c>
      <c r="AO40" s="566">
        <v>29.288980937000002</v>
      </c>
      <c r="AP40" s="566">
        <v>25.549126620999999</v>
      </c>
      <c r="AQ40" s="566">
        <v>25.300277264000002</v>
      </c>
      <c r="AR40" s="566">
        <v>25.850792088999999</v>
      </c>
      <c r="AS40" s="566">
        <v>30.830503530000001</v>
      </c>
      <c r="AT40" s="566">
        <v>30.25653866</v>
      </c>
      <c r="AU40" s="566">
        <v>25.366392799</v>
      </c>
      <c r="AV40" s="566">
        <v>26.086313388000001</v>
      </c>
      <c r="AW40" s="566">
        <v>27.665233044000001</v>
      </c>
      <c r="AX40" s="566">
        <v>30.413879999999999</v>
      </c>
      <c r="AY40" s="567">
        <v>29.82244</v>
      </c>
      <c r="AZ40" s="567">
        <v>27.179020000000001</v>
      </c>
      <c r="BA40" s="567">
        <v>27.342639999999999</v>
      </c>
      <c r="BB40" s="567">
        <v>23.959599999999998</v>
      </c>
      <c r="BC40" s="567">
        <v>25.175339999999998</v>
      </c>
      <c r="BD40" s="567">
        <v>26.54119</v>
      </c>
      <c r="BE40" s="567">
        <v>30.5977</v>
      </c>
      <c r="BF40" s="567">
        <v>29.686630000000001</v>
      </c>
      <c r="BG40" s="567">
        <v>25.404610000000002</v>
      </c>
      <c r="BH40" s="567">
        <v>25.36008</v>
      </c>
      <c r="BI40" s="567">
        <v>27.06146</v>
      </c>
      <c r="BJ40" s="567">
        <v>30.299689999999998</v>
      </c>
      <c r="BK40" s="567">
        <v>29.816289999999999</v>
      </c>
      <c r="BL40" s="567">
        <v>26.158359999999998</v>
      </c>
      <c r="BM40" s="567">
        <v>27.2788</v>
      </c>
      <c r="BN40" s="567">
        <v>23.923860000000001</v>
      </c>
      <c r="BO40" s="567">
        <v>25.184200000000001</v>
      </c>
      <c r="BP40" s="567">
        <v>26.579360000000001</v>
      </c>
      <c r="BQ40" s="567">
        <v>30.733170000000001</v>
      </c>
      <c r="BR40" s="567">
        <v>29.799250000000001</v>
      </c>
      <c r="BS40" s="567">
        <v>25.438020000000002</v>
      </c>
      <c r="BT40" s="567">
        <v>25.390170000000001</v>
      </c>
      <c r="BU40" s="567">
        <v>27.085360000000001</v>
      </c>
      <c r="BV40" s="567">
        <v>30.326219999999999</v>
      </c>
    </row>
    <row r="41" spans="1:74" ht="11.15" customHeight="1" x14ac:dyDescent="0.25">
      <c r="A41" s="409"/>
      <c r="B41" s="102" t="s">
        <v>1182</v>
      </c>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67"/>
      <c r="AZ41" s="267"/>
      <c r="BA41" s="267"/>
      <c r="BB41" s="267"/>
      <c r="BC41" s="267"/>
      <c r="BD41" s="267"/>
      <c r="BE41" s="267"/>
      <c r="BF41" s="267"/>
      <c r="BG41" s="267"/>
      <c r="BH41" s="267"/>
      <c r="BI41" s="267"/>
      <c r="BJ41" s="267"/>
      <c r="BK41" s="267"/>
      <c r="BL41" s="267"/>
      <c r="BM41" s="267"/>
      <c r="BN41" s="267"/>
      <c r="BO41" s="267"/>
      <c r="BP41" s="267"/>
      <c r="BQ41" s="267"/>
      <c r="BR41" s="267"/>
      <c r="BS41" s="267"/>
      <c r="BT41" s="267"/>
      <c r="BU41" s="267"/>
      <c r="BV41" s="267"/>
    </row>
    <row r="42" spans="1:74" ht="11.15" customHeight="1" x14ac:dyDescent="0.25">
      <c r="A42" s="415" t="s">
        <v>1183</v>
      </c>
      <c r="B42" s="416" t="s">
        <v>1336</v>
      </c>
      <c r="C42" s="566">
        <v>4.2953763609999998</v>
      </c>
      <c r="D42" s="566">
        <v>4.0391189049999996</v>
      </c>
      <c r="E42" s="566">
        <v>3.474490458</v>
      </c>
      <c r="F42" s="566">
        <v>4.0422903789999998</v>
      </c>
      <c r="G42" s="566">
        <v>5.1326635229999997</v>
      </c>
      <c r="H42" s="566">
        <v>5.5054796230000003</v>
      </c>
      <c r="I42" s="566">
        <v>6.9423196709999999</v>
      </c>
      <c r="J42" s="566">
        <v>6.9565505410000004</v>
      </c>
      <c r="K42" s="566">
        <v>6.0854789169999997</v>
      </c>
      <c r="L42" s="566">
        <v>5.4258820820000002</v>
      </c>
      <c r="M42" s="566">
        <v>4.427300228</v>
      </c>
      <c r="N42" s="566">
        <v>4.6567628729999999</v>
      </c>
      <c r="O42" s="566">
        <v>4.4016175110000004</v>
      </c>
      <c r="P42" s="566">
        <v>2.688735431</v>
      </c>
      <c r="Q42" s="566">
        <v>3.728900528</v>
      </c>
      <c r="R42" s="566">
        <v>4.3554747530000002</v>
      </c>
      <c r="S42" s="566">
        <v>5.2010975830000001</v>
      </c>
      <c r="T42" s="566">
        <v>6.0245460409999998</v>
      </c>
      <c r="U42" s="566">
        <v>7.3216084239999999</v>
      </c>
      <c r="V42" s="566">
        <v>6.750249063</v>
      </c>
      <c r="W42" s="566">
        <v>5.7198562900000001</v>
      </c>
      <c r="X42" s="566">
        <v>4.3541103430000003</v>
      </c>
      <c r="Y42" s="566">
        <v>3.249647666</v>
      </c>
      <c r="Z42" s="566">
        <v>3.9109101530000001</v>
      </c>
      <c r="AA42" s="566">
        <v>3.2942378990000001</v>
      </c>
      <c r="AB42" s="566">
        <v>3.170174539</v>
      </c>
      <c r="AC42" s="566">
        <v>3.2605770239999998</v>
      </c>
      <c r="AD42" s="566">
        <v>3.8989014389999999</v>
      </c>
      <c r="AE42" s="566">
        <v>4.1716778210000003</v>
      </c>
      <c r="AF42" s="566">
        <v>4.9728162989999998</v>
      </c>
      <c r="AG42" s="566">
        <v>6.4084500159999997</v>
      </c>
      <c r="AH42" s="566">
        <v>6.4097442229999997</v>
      </c>
      <c r="AI42" s="566">
        <v>5.9845953429999996</v>
      </c>
      <c r="AJ42" s="566">
        <v>5.3369016460000003</v>
      </c>
      <c r="AK42" s="566">
        <v>4.0146744869999997</v>
      </c>
      <c r="AL42" s="566">
        <v>4.5973195320000002</v>
      </c>
      <c r="AM42" s="566">
        <v>4.3549396869999999</v>
      </c>
      <c r="AN42" s="566">
        <v>4.0482829779999996</v>
      </c>
      <c r="AO42" s="566">
        <v>4.1375367680000004</v>
      </c>
      <c r="AP42" s="566">
        <v>5.6331319049999999</v>
      </c>
      <c r="AQ42" s="566">
        <v>5.1318583960000002</v>
      </c>
      <c r="AR42" s="566">
        <v>5.7755085209999999</v>
      </c>
      <c r="AS42" s="566">
        <v>7.9039228330000002</v>
      </c>
      <c r="AT42" s="566">
        <v>8.1579523340000009</v>
      </c>
      <c r="AU42" s="566">
        <v>6.9376259850000004</v>
      </c>
      <c r="AV42" s="566">
        <v>6.280115779</v>
      </c>
      <c r="AW42" s="566">
        <v>4.8339100000000004</v>
      </c>
      <c r="AX42" s="566">
        <v>4.3248689999999996</v>
      </c>
      <c r="AY42" s="567">
        <v>4.7898860000000001</v>
      </c>
      <c r="AZ42" s="567">
        <v>3.5789029999999999</v>
      </c>
      <c r="BA42" s="567">
        <v>2.8909539999999998</v>
      </c>
      <c r="BB42" s="567">
        <v>4.3792210000000003</v>
      </c>
      <c r="BC42" s="567">
        <v>5.3007980000000003</v>
      </c>
      <c r="BD42" s="567">
        <v>5.6824640000000004</v>
      </c>
      <c r="BE42" s="567">
        <v>8.3420930000000002</v>
      </c>
      <c r="BF42" s="567">
        <v>8.1607780000000005</v>
      </c>
      <c r="BG42" s="567">
        <v>6.7999169999999998</v>
      </c>
      <c r="BH42" s="567">
        <v>5.7451860000000003</v>
      </c>
      <c r="BI42" s="567">
        <v>4.4354959999999997</v>
      </c>
      <c r="BJ42" s="567">
        <v>4.069439</v>
      </c>
      <c r="BK42" s="567">
        <v>3.8689279999999999</v>
      </c>
      <c r="BL42" s="567">
        <v>3.2409560000000002</v>
      </c>
      <c r="BM42" s="567">
        <v>2.7504559999999998</v>
      </c>
      <c r="BN42" s="567">
        <v>4.185219</v>
      </c>
      <c r="BO42" s="567">
        <v>4.9471059999999998</v>
      </c>
      <c r="BP42" s="567">
        <v>5.786365</v>
      </c>
      <c r="BQ42" s="567">
        <v>8.0205520000000003</v>
      </c>
      <c r="BR42" s="567">
        <v>7.9798099999999996</v>
      </c>
      <c r="BS42" s="567">
        <v>6.4905239999999997</v>
      </c>
      <c r="BT42" s="567">
        <v>5.4563579999999998</v>
      </c>
      <c r="BU42" s="567">
        <v>4.2717980000000004</v>
      </c>
      <c r="BV42" s="567">
        <v>3.9273479999999998</v>
      </c>
    </row>
    <row r="43" spans="1:74" ht="11.15" customHeight="1" x14ac:dyDescent="0.25">
      <c r="A43" s="415" t="s">
        <v>1184</v>
      </c>
      <c r="B43" s="416" t="s">
        <v>78</v>
      </c>
      <c r="C43" s="566">
        <v>2.569205416</v>
      </c>
      <c r="D43" s="566">
        <v>1.7926339979999999</v>
      </c>
      <c r="E43" s="566">
        <v>1.424845036</v>
      </c>
      <c r="F43" s="566">
        <v>1.456360522</v>
      </c>
      <c r="G43" s="566">
        <v>1.9302145310000001</v>
      </c>
      <c r="H43" s="566">
        <v>2.5295385549999998</v>
      </c>
      <c r="I43" s="566">
        <v>2.9921568349999998</v>
      </c>
      <c r="J43" s="566">
        <v>3.2546384349999999</v>
      </c>
      <c r="K43" s="566">
        <v>3.1305089389999998</v>
      </c>
      <c r="L43" s="566">
        <v>2.7466625769999999</v>
      </c>
      <c r="M43" s="566">
        <v>1.99188907</v>
      </c>
      <c r="N43" s="566">
        <v>2.5034324790000002</v>
      </c>
      <c r="O43" s="566">
        <v>2.497704234</v>
      </c>
      <c r="P43" s="566">
        <v>2.140414974</v>
      </c>
      <c r="Q43" s="566">
        <v>1.3960728120000001</v>
      </c>
      <c r="R43" s="566">
        <v>1.4746057450000001</v>
      </c>
      <c r="S43" s="566">
        <v>1.8008832770000001</v>
      </c>
      <c r="T43" s="566">
        <v>2.8994085869999999</v>
      </c>
      <c r="U43" s="566">
        <v>2.8442772939999998</v>
      </c>
      <c r="V43" s="566">
        <v>3.2599682959999998</v>
      </c>
      <c r="W43" s="566">
        <v>2.8860318469999999</v>
      </c>
      <c r="X43" s="566">
        <v>2.7658335319999998</v>
      </c>
      <c r="Y43" s="566">
        <v>2.5535805730000001</v>
      </c>
      <c r="Z43" s="566">
        <v>2.6528996230000002</v>
      </c>
      <c r="AA43" s="566">
        <v>2.8944094140000001</v>
      </c>
      <c r="AB43" s="566">
        <v>2.1204946680000001</v>
      </c>
      <c r="AC43" s="566">
        <v>1.6109645779999999</v>
      </c>
      <c r="AD43" s="566">
        <v>1.593317911</v>
      </c>
      <c r="AE43" s="566">
        <v>2.1926497330000001</v>
      </c>
      <c r="AF43" s="566">
        <v>3.1011827140000001</v>
      </c>
      <c r="AG43" s="566">
        <v>2.7679871330000001</v>
      </c>
      <c r="AH43" s="566">
        <v>3.1462146949999998</v>
      </c>
      <c r="AI43" s="566">
        <v>2.8670908179999999</v>
      </c>
      <c r="AJ43" s="566">
        <v>2.162914555</v>
      </c>
      <c r="AK43" s="566">
        <v>2.2051205500000002</v>
      </c>
      <c r="AL43" s="566">
        <v>2.5161485610000001</v>
      </c>
      <c r="AM43" s="566">
        <v>1.9137417219999999</v>
      </c>
      <c r="AN43" s="566">
        <v>1.938422377</v>
      </c>
      <c r="AO43" s="566">
        <v>1.694380507</v>
      </c>
      <c r="AP43" s="566">
        <v>0.26195773900000002</v>
      </c>
      <c r="AQ43" s="566">
        <v>1.0368532829999999</v>
      </c>
      <c r="AR43" s="566">
        <v>1.752858679</v>
      </c>
      <c r="AS43" s="566">
        <v>2.5111735030000002</v>
      </c>
      <c r="AT43" s="566">
        <v>2.2318288399999999</v>
      </c>
      <c r="AU43" s="566">
        <v>1.718999671</v>
      </c>
      <c r="AV43" s="566">
        <v>1.505762066</v>
      </c>
      <c r="AW43" s="566">
        <v>1.322608</v>
      </c>
      <c r="AX43" s="566">
        <v>1.7333019999999999</v>
      </c>
      <c r="AY43" s="567">
        <v>0.8719327</v>
      </c>
      <c r="AZ43" s="567">
        <v>0.98511470000000001</v>
      </c>
      <c r="BA43" s="567">
        <v>1.7417560000000001</v>
      </c>
      <c r="BB43" s="567">
        <v>0.39676499999999998</v>
      </c>
      <c r="BC43" s="567">
        <v>1.065018</v>
      </c>
      <c r="BD43" s="567">
        <v>2.215557</v>
      </c>
      <c r="BE43" s="567">
        <v>1.973949</v>
      </c>
      <c r="BF43" s="567">
        <v>2.3051889999999999</v>
      </c>
      <c r="BG43" s="567">
        <v>1.7654289999999999</v>
      </c>
      <c r="BH43" s="567">
        <v>1.59084</v>
      </c>
      <c r="BI43" s="567">
        <v>1.717973</v>
      </c>
      <c r="BJ43" s="567">
        <v>2.92855</v>
      </c>
      <c r="BK43" s="567">
        <v>1.9693290000000001</v>
      </c>
      <c r="BL43" s="567">
        <v>1.194034</v>
      </c>
      <c r="BM43" s="567">
        <v>1.8737999999999999</v>
      </c>
      <c r="BN43" s="567">
        <v>0.42301539999999999</v>
      </c>
      <c r="BO43" s="567">
        <v>1.1954640000000001</v>
      </c>
      <c r="BP43" s="567">
        <v>1.9494530000000001</v>
      </c>
      <c r="BQ43" s="567">
        <v>2.017455</v>
      </c>
      <c r="BR43" s="567">
        <v>2.3023069999999999</v>
      </c>
      <c r="BS43" s="567">
        <v>1.818589</v>
      </c>
      <c r="BT43" s="567">
        <v>1.7681450000000001</v>
      </c>
      <c r="BU43" s="567">
        <v>1.8757299999999999</v>
      </c>
      <c r="BV43" s="567">
        <v>2.8574459999999999</v>
      </c>
    </row>
    <row r="44" spans="1:74" ht="11.15" customHeight="1" x14ac:dyDescent="0.25">
      <c r="A44" s="415" t="s">
        <v>1185</v>
      </c>
      <c r="B44" s="418" t="s">
        <v>79</v>
      </c>
      <c r="C44" s="566">
        <v>2.975994</v>
      </c>
      <c r="D44" s="566">
        <v>2.4916130000000001</v>
      </c>
      <c r="E44" s="566">
        <v>2.7961839999999998</v>
      </c>
      <c r="F44" s="566">
        <v>1.999298</v>
      </c>
      <c r="G44" s="566">
        <v>2.7692589999999999</v>
      </c>
      <c r="H44" s="566">
        <v>2.851559</v>
      </c>
      <c r="I44" s="566">
        <v>2.9290690000000001</v>
      </c>
      <c r="J44" s="566">
        <v>2.921071</v>
      </c>
      <c r="K44" s="566">
        <v>2.8463080000000001</v>
      </c>
      <c r="L44" s="566">
        <v>2.243169</v>
      </c>
      <c r="M44" s="566">
        <v>1.9156010000000001</v>
      </c>
      <c r="N44" s="566">
        <v>2.8133080000000001</v>
      </c>
      <c r="O44" s="566">
        <v>2.9762080000000002</v>
      </c>
      <c r="P44" s="566">
        <v>2.537131</v>
      </c>
      <c r="Q44" s="566">
        <v>2.938412</v>
      </c>
      <c r="R44" s="566">
        <v>2.203284</v>
      </c>
      <c r="S44" s="566">
        <v>2.0864739999999999</v>
      </c>
      <c r="T44" s="566">
        <v>2.8533330000000001</v>
      </c>
      <c r="U44" s="566">
        <v>2.7993480000000002</v>
      </c>
      <c r="V44" s="566">
        <v>2.9325009999999998</v>
      </c>
      <c r="W44" s="566">
        <v>2.8187669999999998</v>
      </c>
      <c r="X44" s="566">
        <v>2.1867749999999999</v>
      </c>
      <c r="Y44" s="566">
        <v>2.4741390000000001</v>
      </c>
      <c r="Z44" s="566">
        <v>2.8234900000000001</v>
      </c>
      <c r="AA44" s="566">
        <v>2.7389350000000001</v>
      </c>
      <c r="AB44" s="566">
        <v>2.4594149999999999</v>
      </c>
      <c r="AC44" s="566">
        <v>2.9726669999999999</v>
      </c>
      <c r="AD44" s="566">
        <v>2.145546</v>
      </c>
      <c r="AE44" s="566">
        <v>2.4725130000000002</v>
      </c>
      <c r="AF44" s="566">
        <v>2.8569779999999998</v>
      </c>
      <c r="AG44" s="566">
        <v>2.9331990000000001</v>
      </c>
      <c r="AH44" s="566">
        <v>2.9300359999999999</v>
      </c>
      <c r="AI44" s="566">
        <v>2.8413569999999999</v>
      </c>
      <c r="AJ44" s="566">
        <v>2.1852830000000001</v>
      </c>
      <c r="AK44" s="566">
        <v>2.419165</v>
      </c>
      <c r="AL44" s="566">
        <v>2.9876990000000001</v>
      </c>
      <c r="AM44" s="566">
        <v>2.9859010000000001</v>
      </c>
      <c r="AN44" s="566">
        <v>2.683497</v>
      </c>
      <c r="AO44" s="566">
        <v>2.9160119999999998</v>
      </c>
      <c r="AP44" s="566">
        <v>1.8350759999999999</v>
      </c>
      <c r="AQ44" s="566">
        <v>2.2013470000000002</v>
      </c>
      <c r="AR44" s="566">
        <v>2.7358889999999998</v>
      </c>
      <c r="AS44" s="566">
        <v>2.8756400000000002</v>
      </c>
      <c r="AT44" s="566">
        <v>2.8572009999999999</v>
      </c>
      <c r="AU44" s="566">
        <v>2.8479830000000002</v>
      </c>
      <c r="AV44" s="566">
        <v>2.1500490000000001</v>
      </c>
      <c r="AW44" s="566">
        <v>2.47926</v>
      </c>
      <c r="AX44" s="566">
        <v>3.0076700000000001</v>
      </c>
      <c r="AY44" s="567">
        <v>2.89629</v>
      </c>
      <c r="AZ44" s="567">
        <v>2.7094299999999998</v>
      </c>
      <c r="BA44" s="567">
        <v>2.89629</v>
      </c>
      <c r="BB44" s="567">
        <v>2.0557500000000002</v>
      </c>
      <c r="BC44" s="567">
        <v>2.54461</v>
      </c>
      <c r="BD44" s="567">
        <v>2.8028599999999999</v>
      </c>
      <c r="BE44" s="567">
        <v>2.89629</v>
      </c>
      <c r="BF44" s="567">
        <v>2.89629</v>
      </c>
      <c r="BG44" s="567">
        <v>2.8028599999999999</v>
      </c>
      <c r="BH44" s="567">
        <v>2.1253000000000002</v>
      </c>
      <c r="BI44" s="567">
        <v>2.4929700000000001</v>
      </c>
      <c r="BJ44" s="567">
        <v>2.89629</v>
      </c>
      <c r="BK44" s="567">
        <v>2.89629</v>
      </c>
      <c r="BL44" s="567">
        <v>2.6160000000000001</v>
      </c>
      <c r="BM44" s="567">
        <v>2.89629</v>
      </c>
      <c r="BN44" s="567">
        <v>2.03546</v>
      </c>
      <c r="BO44" s="567">
        <v>2.52773</v>
      </c>
      <c r="BP44" s="567">
        <v>2.8028599999999999</v>
      </c>
      <c r="BQ44" s="567">
        <v>2.89629</v>
      </c>
      <c r="BR44" s="567">
        <v>2.89629</v>
      </c>
      <c r="BS44" s="567">
        <v>2.8028599999999999</v>
      </c>
      <c r="BT44" s="567">
        <v>2.1167099999999999</v>
      </c>
      <c r="BU44" s="567">
        <v>2.4863300000000002</v>
      </c>
      <c r="BV44" s="567">
        <v>2.89629</v>
      </c>
    </row>
    <row r="45" spans="1:74" ht="11.15" customHeight="1" x14ac:dyDescent="0.25">
      <c r="A45" s="415" t="s">
        <v>1186</v>
      </c>
      <c r="B45" s="418" t="s">
        <v>1110</v>
      </c>
      <c r="C45" s="566">
        <v>0.59875324799999996</v>
      </c>
      <c r="D45" s="566">
        <v>0.624333578</v>
      </c>
      <c r="E45" s="566">
        <v>0.65095373199999995</v>
      </c>
      <c r="F45" s="566">
        <v>0.75071044799999997</v>
      </c>
      <c r="G45" s="566">
        <v>0.84662354200000001</v>
      </c>
      <c r="H45" s="566">
        <v>0.814230695</v>
      </c>
      <c r="I45" s="566">
        <v>0.83121767700000004</v>
      </c>
      <c r="J45" s="566">
        <v>0.84195790699999995</v>
      </c>
      <c r="K45" s="566">
        <v>0.61821311499999998</v>
      </c>
      <c r="L45" s="566">
        <v>0.67163648200000003</v>
      </c>
      <c r="M45" s="566">
        <v>0.65515141200000004</v>
      </c>
      <c r="N45" s="566">
        <v>0.592031164</v>
      </c>
      <c r="O45" s="566">
        <v>0.67000143899999998</v>
      </c>
      <c r="P45" s="566">
        <v>0.61367950699999996</v>
      </c>
      <c r="Q45" s="566">
        <v>0.80302379400000001</v>
      </c>
      <c r="R45" s="566">
        <v>0.81524792400000001</v>
      </c>
      <c r="S45" s="566">
        <v>0.81892114500000002</v>
      </c>
      <c r="T45" s="566">
        <v>0.76988669600000004</v>
      </c>
      <c r="U45" s="566">
        <v>0.77475491699999999</v>
      </c>
      <c r="V45" s="566">
        <v>0.73600069899999998</v>
      </c>
      <c r="W45" s="566">
        <v>0.58082874500000004</v>
      </c>
      <c r="X45" s="566">
        <v>0.49829668999999999</v>
      </c>
      <c r="Y45" s="566">
        <v>0.52147586800000001</v>
      </c>
      <c r="Z45" s="566">
        <v>0.503111576</v>
      </c>
      <c r="AA45" s="566">
        <v>0.60785339100000002</v>
      </c>
      <c r="AB45" s="566">
        <v>0.52554214099999996</v>
      </c>
      <c r="AC45" s="566">
        <v>0.72394361299999999</v>
      </c>
      <c r="AD45" s="566">
        <v>0.69292149700000005</v>
      </c>
      <c r="AE45" s="566">
        <v>0.75712838100000002</v>
      </c>
      <c r="AF45" s="566">
        <v>0.67015142500000002</v>
      </c>
      <c r="AG45" s="566">
        <v>0.71241123299999998</v>
      </c>
      <c r="AH45" s="566">
        <v>0.58531782300000001</v>
      </c>
      <c r="AI45" s="566">
        <v>0.49033400199999999</v>
      </c>
      <c r="AJ45" s="566">
        <v>0.40473739800000003</v>
      </c>
      <c r="AK45" s="566">
        <v>0.53566015300000003</v>
      </c>
      <c r="AL45" s="566">
        <v>0.44160084300000002</v>
      </c>
      <c r="AM45" s="566">
        <v>0.434415518</v>
      </c>
      <c r="AN45" s="566">
        <v>0.44265878199999997</v>
      </c>
      <c r="AO45" s="566">
        <v>0.544697239</v>
      </c>
      <c r="AP45" s="566">
        <v>0.69131704599999999</v>
      </c>
      <c r="AQ45" s="566">
        <v>0.89103202999999997</v>
      </c>
      <c r="AR45" s="566">
        <v>0.87971217300000004</v>
      </c>
      <c r="AS45" s="566">
        <v>0.87593027499999998</v>
      </c>
      <c r="AT45" s="566">
        <v>0.69588085300000002</v>
      </c>
      <c r="AU45" s="566">
        <v>0.464534065</v>
      </c>
      <c r="AV45" s="566">
        <v>0.46052058699999998</v>
      </c>
      <c r="AW45" s="566">
        <v>0.43</v>
      </c>
      <c r="AX45" s="566">
        <v>0.4</v>
      </c>
      <c r="AY45" s="567">
        <v>0.51936590000000005</v>
      </c>
      <c r="AZ45" s="567">
        <v>0.55275189999999996</v>
      </c>
      <c r="BA45" s="567">
        <v>0.67581559999999996</v>
      </c>
      <c r="BB45" s="567">
        <v>0.76017089999999998</v>
      </c>
      <c r="BC45" s="567">
        <v>0.73808750000000001</v>
      </c>
      <c r="BD45" s="567">
        <v>0.71076790000000001</v>
      </c>
      <c r="BE45" s="567">
        <v>0.70165699999999998</v>
      </c>
      <c r="BF45" s="567">
        <v>0.67897070000000004</v>
      </c>
      <c r="BG45" s="567">
        <v>0.54889889999999997</v>
      </c>
      <c r="BH45" s="567">
        <v>0.445467</v>
      </c>
      <c r="BI45" s="567">
        <v>0.48511199999999999</v>
      </c>
      <c r="BJ45" s="567">
        <v>0.48626059999999999</v>
      </c>
      <c r="BK45" s="567">
        <v>0.53509819999999997</v>
      </c>
      <c r="BL45" s="567">
        <v>0.53298639999999997</v>
      </c>
      <c r="BM45" s="567">
        <v>0.67136859999999998</v>
      </c>
      <c r="BN45" s="567">
        <v>0.73303700000000005</v>
      </c>
      <c r="BO45" s="567">
        <v>0.72488859999999999</v>
      </c>
      <c r="BP45" s="567">
        <v>0.70451529999999996</v>
      </c>
      <c r="BQ45" s="567">
        <v>0.69025550000000002</v>
      </c>
      <c r="BR45" s="567">
        <v>0.67522470000000001</v>
      </c>
      <c r="BS45" s="567">
        <v>0.54276179999999996</v>
      </c>
      <c r="BT45" s="567">
        <v>0.49983139999999998</v>
      </c>
      <c r="BU45" s="567">
        <v>0.532717</v>
      </c>
      <c r="BV45" s="567">
        <v>0.48740699999999998</v>
      </c>
    </row>
    <row r="46" spans="1:74" ht="11.15" customHeight="1" x14ac:dyDescent="0.25">
      <c r="A46" s="415" t="s">
        <v>1187</v>
      </c>
      <c r="B46" s="418" t="s">
        <v>1205</v>
      </c>
      <c r="C46" s="566">
        <v>1.17761994</v>
      </c>
      <c r="D46" s="566">
        <v>1.199888037</v>
      </c>
      <c r="E46" s="566">
        <v>1.4043811500000001</v>
      </c>
      <c r="F46" s="566">
        <v>1.509701009</v>
      </c>
      <c r="G46" s="566">
        <v>1.5529298410000001</v>
      </c>
      <c r="H46" s="566">
        <v>1.5739774120000001</v>
      </c>
      <c r="I46" s="566">
        <v>1.356433829</v>
      </c>
      <c r="J46" s="566">
        <v>1.3378982589999999</v>
      </c>
      <c r="K46" s="566">
        <v>1.248995699</v>
      </c>
      <c r="L46" s="566">
        <v>0.96301361500000005</v>
      </c>
      <c r="M46" s="566">
        <v>1.29252616</v>
      </c>
      <c r="N46" s="566">
        <v>1.296952675</v>
      </c>
      <c r="O46" s="566">
        <v>1.291026781</v>
      </c>
      <c r="P46" s="566">
        <v>1.3680455979999999</v>
      </c>
      <c r="Q46" s="566">
        <v>1.626209673</v>
      </c>
      <c r="R46" s="566">
        <v>1.6491674380000001</v>
      </c>
      <c r="S46" s="566">
        <v>1.8380618289999999</v>
      </c>
      <c r="T46" s="566">
        <v>1.6745329790000001</v>
      </c>
      <c r="U46" s="566">
        <v>1.385658149</v>
      </c>
      <c r="V46" s="566">
        <v>1.561282445</v>
      </c>
      <c r="W46" s="566">
        <v>1.5238516559999999</v>
      </c>
      <c r="X46" s="566">
        <v>1.550027832</v>
      </c>
      <c r="Y46" s="566">
        <v>1.5671428000000001</v>
      </c>
      <c r="Z46" s="566">
        <v>1.9106850559999999</v>
      </c>
      <c r="AA46" s="566">
        <v>1.8776124439999999</v>
      </c>
      <c r="AB46" s="566">
        <v>1.873615019</v>
      </c>
      <c r="AC46" s="566">
        <v>2.011996758</v>
      </c>
      <c r="AD46" s="566">
        <v>2.4782622230000002</v>
      </c>
      <c r="AE46" s="566">
        <v>2.3787498249999999</v>
      </c>
      <c r="AF46" s="566">
        <v>2.1601544060000002</v>
      </c>
      <c r="AG46" s="566">
        <v>1.776854323</v>
      </c>
      <c r="AH46" s="566">
        <v>1.6032333910000001</v>
      </c>
      <c r="AI46" s="566">
        <v>1.765584136</v>
      </c>
      <c r="AJ46" s="566">
        <v>1.7043514340000001</v>
      </c>
      <c r="AK46" s="566">
        <v>1.8873520429999999</v>
      </c>
      <c r="AL46" s="566">
        <v>1.97670547</v>
      </c>
      <c r="AM46" s="566">
        <v>2.2084858660000002</v>
      </c>
      <c r="AN46" s="566">
        <v>1.9085472910000001</v>
      </c>
      <c r="AO46" s="566">
        <v>2.2972939719999999</v>
      </c>
      <c r="AP46" s="566">
        <v>2.2804801709999998</v>
      </c>
      <c r="AQ46" s="566">
        <v>2.149878808</v>
      </c>
      <c r="AR46" s="566">
        <v>2.111983978</v>
      </c>
      <c r="AS46" s="566">
        <v>2.1192148139999998</v>
      </c>
      <c r="AT46" s="566">
        <v>2.0293744010000001</v>
      </c>
      <c r="AU46" s="566">
        <v>1.941645123</v>
      </c>
      <c r="AV46" s="566">
        <v>1.9450461640000001</v>
      </c>
      <c r="AW46" s="566">
        <v>1.659151</v>
      </c>
      <c r="AX46" s="566">
        <v>2.1451069999999999</v>
      </c>
      <c r="AY46" s="567">
        <v>2.5658129999999999</v>
      </c>
      <c r="AZ46" s="567">
        <v>2.4289779999999999</v>
      </c>
      <c r="BA46" s="567">
        <v>2.6087319999999998</v>
      </c>
      <c r="BB46" s="567">
        <v>2.6474829999999998</v>
      </c>
      <c r="BC46" s="567">
        <v>2.5840839999999998</v>
      </c>
      <c r="BD46" s="567">
        <v>2.5571320000000002</v>
      </c>
      <c r="BE46" s="567">
        <v>2.5846930000000001</v>
      </c>
      <c r="BF46" s="567">
        <v>2.5469369999999998</v>
      </c>
      <c r="BG46" s="567">
        <v>2.8162539999999998</v>
      </c>
      <c r="BH46" s="567">
        <v>2.69265</v>
      </c>
      <c r="BI46" s="567">
        <v>2.2418239999999998</v>
      </c>
      <c r="BJ46" s="567">
        <v>2.805142</v>
      </c>
      <c r="BK46" s="567">
        <v>3.371318</v>
      </c>
      <c r="BL46" s="567">
        <v>2.762832</v>
      </c>
      <c r="BM46" s="567">
        <v>2.9405830000000002</v>
      </c>
      <c r="BN46" s="567">
        <v>3.2176420000000001</v>
      </c>
      <c r="BO46" s="567">
        <v>3.5304890000000002</v>
      </c>
      <c r="BP46" s="567">
        <v>3.008664</v>
      </c>
      <c r="BQ46" s="567">
        <v>3.138074</v>
      </c>
      <c r="BR46" s="567">
        <v>2.8637169999999998</v>
      </c>
      <c r="BS46" s="567">
        <v>3.1681509999999999</v>
      </c>
      <c r="BT46" s="567">
        <v>3.1388370000000001</v>
      </c>
      <c r="BU46" s="567">
        <v>2.460734</v>
      </c>
      <c r="BV46" s="567">
        <v>2.825545</v>
      </c>
    </row>
    <row r="47" spans="1:74" ht="11.15" customHeight="1" x14ac:dyDescent="0.25">
      <c r="A47" s="415" t="s">
        <v>1188</v>
      </c>
      <c r="B47" s="416" t="s">
        <v>1206</v>
      </c>
      <c r="C47" s="566">
        <v>1.84694E-4</v>
      </c>
      <c r="D47" s="566">
        <v>4.2264520000000003E-3</v>
      </c>
      <c r="E47" s="566">
        <v>2.82074E-3</v>
      </c>
      <c r="F47" s="566">
        <v>1.4089292999999999E-2</v>
      </c>
      <c r="G47" s="566">
        <v>1.5816340000000002E-2</v>
      </c>
      <c r="H47" s="566">
        <v>2.6591838E-2</v>
      </c>
      <c r="I47" s="566">
        <v>2.4359842999999999E-2</v>
      </c>
      <c r="J47" s="566">
        <v>3.9052821000000001E-2</v>
      </c>
      <c r="K47" s="566">
        <v>1.2900429999999999E-2</v>
      </c>
      <c r="L47" s="566">
        <v>-3.6311429999999999E-3</v>
      </c>
      <c r="M47" s="566">
        <v>-3.6986700000000001E-4</v>
      </c>
      <c r="N47" s="566">
        <v>-7.8475219999999991E-3</v>
      </c>
      <c r="O47" s="566">
        <v>-1.3156800999999999E-2</v>
      </c>
      <c r="P47" s="566">
        <v>-6.3789999993000004E-6</v>
      </c>
      <c r="Q47" s="566">
        <v>5.671728E-3</v>
      </c>
      <c r="R47" s="566">
        <v>2.2618002000000002E-2</v>
      </c>
      <c r="S47" s="566">
        <v>3.1618345999999999E-2</v>
      </c>
      <c r="T47" s="566">
        <v>4.2010309000000003E-2</v>
      </c>
      <c r="U47" s="566">
        <v>3.5786501999999998E-2</v>
      </c>
      <c r="V47" s="566">
        <v>2.4171141E-2</v>
      </c>
      <c r="W47" s="566">
        <v>2.2565927999999999E-2</v>
      </c>
      <c r="X47" s="566">
        <v>4.5816090000000004E-3</v>
      </c>
      <c r="Y47" s="566">
        <v>-8.4463139999999999E-3</v>
      </c>
      <c r="Z47" s="566">
        <v>1.9376389999999999E-3</v>
      </c>
      <c r="AA47" s="566">
        <v>-8.8492080000000008E-3</v>
      </c>
      <c r="AB47" s="566">
        <v>-5.9558049999999998E-3</v>
      </c>
      <c r="AC47" s="566">
        <v>-7.9868830000000002E-3</v>
      </c>
      <c r="AD47" s="566">
        <v>9.2267249999999999E-3</v>
      </c>
      <c r="AE47" s="566">
        <v>1.4883916000000001E-2</v>
      </c>
      <c r="AF47" s="566">
        <v>3.2979898000000001E-2</v>
      </c>
      <c r="AG47" s="566">
        <v>3.4113038999999998E-2</v>
      </c>
      <c r="AH47" s="566">
        <v>2.3771825E-2</v>
      </c>
      <c r="AI47" s="566">
        <v>1.8600703E-2</v>
      </c>
      <c r="AJ47" s="566">
        <v>2.0435280000000002E-3</v>
      </c>
      <c r="AK47" s="566">
        <v>7.5338089999999998E-3</v>
      </c>
      <c r="AL47" s="566">
        <v>-1.4524749999999999E-3</v>
      </c>
      <c r="AM47" s="566">
        <v>-6.0325810000000004E-3</v>
      </c>
      <c r="AN47" s="566">
        <v>1.1827669999999999E-3</v>
      </c>
      <c r="AO47" s="566">
        <v>1.2515042000000001E-2</v>
      </c>
      <c r="AP47" s="566">
        <v>5.2472104999999998E-2</v>
      </c>
      <c r="AQ47" s="566">
        <v>9.0259789999999999E-3</v>
      </c>
      <c r="AR47" s="566">
        <v>1.9539972999999999E-2</v>
      </c>
      <c r="AS47" s="566">
        <v>1.4171628E-2</v>
      </c>
      <c r="AT47" s="566">
        <v>1.4474394E-2</v>
      </c>
      <c r="AU47" s="566">
        <v>5.773004E-3</v>
      </c>
      <c r="AV47" s="566">
        <v>-6.3794780000000001E-3</v>
      </c>
      <c r="AW47" s="566">
        <v>1.0085500000000001E-2</v>
      </c>
      <c r="AX47" s="566">
        <v>-1.54604E-3</v>
      </c>
      <c r="AY47" s="567">
        <v>-1.4017099999999999E-2</v>
      </c>
      <c r="AZ47" s="567">
        <v>1.13273E-3</v>
      </c>
      <c r="BA47" s="567">
        <v>1.2605399999999999E-2</v>
      </c>
      <c r="BB47" s="567">
        <v>4.0993799999999997E-2</v>
      </c>
      <c r="BC47" s="567">
        <v>4.7437099999999999E-3</v>
      </c>
      <c r="BD47" s="567">
        <v>-9.5235199999999995E-4</v>
      </c>
      <c r="BE47" s="567">
        <v>1.3188399999999999E-2</v>
      </c>
      <c r="BF47" s="567">
        <v>4.1975499999999998E-5</v>
      </c>
      <c r="BG47" s="567">
        <v>1.32628E-2</v>
      </c>
      <c r="BH47" s="567">
        <v>-5.0793100000000001E-3</v>
      </c>
      <c r="BI47" s="567">
        <v>-1.22261E-2</v>
      </c>
      <c r="BJ47" s="567">
        <v>-2.6203899999999999E-2</v>
      </c>
      <c r="BK47" s="567">
        <v>-2.84908E-2</v>
      </c>
      <c r="BL47" s="567">
        <v>-9.5400099999999998E-3</v>
      </c>
      <c r="BM47" s="567">
        <v>-3.0785500000000002E-3</v>
      </c>
      <c r="BN47" s="567">
        <v>2.5139999999999999E-2</v>
      </c>
      <c r="BO47" s="567">
        <v>-2.4082800000000001E-2</v>
      </c>
      <c r="BP47" s="567">
        <v>1.5886699999999999E-3</v>
      </c>
      <c r="BQ47" s="567">
        <v>9.7195800000000002E-3</v>
      </c>
      <c r="BR47" s="567">
        <v>-1.4621E-2</v>
      </c>
      <c r="BS47" s="567">
        <v>1.6806000000000001E-2</v>
      </c>
      <c r="BT47" s="567">
        <v>-9.9281300000000003E-3</v>
      </c>
      <c r="BU47" s="567">
        <v>-2.8372499999999998E-2</v>
      </c>
      <c r="BV47" s="567">
        <v>-1.82013E-2</v>
      </c>
    </row>
    <row r="48" spans="1:74" ht="11.15" customHeight="1" x14ac:dyDescent="0.25">
      <c r="A48" s="415" t="s">
        <v>1189</v>
      </c>
      <c r="B48" s="416" t="s">
        <v>1114</v>
      </c>
      <c r="C48" s="566">
        <v>11.617133659</v>
      </c>
      <c r="D48" s="566">
        <v>10.151813969999999</v>
      </c>
      <c r="E48" s="566">
        <v>9.7536751160000001</v>
      </c>
      <c r="F48" s="566">
        <v>9.7724496510000005</v>
      </c>
      <c r="G48" s="566">
        <v>12.247506777</v>
      </c>
      <c r="H48" s="566">
        <v>13.301377123</v>
      </c>
      <c r="I48" s="566">
        <v>15.075556855</v>
      </c>
      <c r="J48" s="566">
        <v>15.351168962999999</v>
      </c>
      <c r="K48" s="566">
        <v>13.9424051</v>
      </c>
      <c r="L48" s="566">
        <v>12.046732613</v>
      </c>
      <c r="M48" s="566">
        <v>10.282098003</v>
      </c>
      <c r="N48" s="566">
        <v>11.854639669000001</v>
      </c>
      <c r="O48" s="566">
        <v>11.823401164</v>
      </c>
      <c r="P48" s="566">
        <v>9.3480001309999992</v>
      </c>
      <c r="Q48" s="566">
        <v>10.498290535000001</v>
      </c>
      <c r="R48" s="566">
        <v>10.520397861999999</v>
      </c>
      <c r="S48" s="566">
        <v>11.777056180000001</v>
      </c>
      <c r="T48" s="566">
        <v>14.263717612000001</v>
      </c>
      <c r="U48" s="566">
        <v>15.161433285999999</v>
      </c>
      <c r="V48" s="566">
        <v>15.264172644</v>
      </c>
      <c r="W48" s="566">
        <v>13.551901466</v>
      </c>
      <c r="X48" s="566">
        <v>11.359625006</v>
      </c>
      <c r="Y48" s="566">
        <v>10.357539593</v>
      </c>
      <c r="Z48" s="566">
        <v>11.803034047000001</v>
      </c>
      <c r="AA48" s="566">
        <v>11.404198940000001</v>
      </c>
      <c r="AB48" s="566">
        <v>10.143285562000001</v>
      </c>
      <c r="AC48" s="566">
        <v>10.572162090000001</v>
      </c>
      <c r="AD48" s="566">
        <v>10.818175795</v>
      </c>
      <c r="AE48" s="566">
        <v>11.987602676</v>
      </c>
      <c r="AF48" s="566">
        <v>13.794262742000001</v>
      </c>
      <c r="AG48" s="566">
        <v>14.633014744</v>
      </c>
      <c r="AH48" s="566">
        <v>14.698317957</v>
      </c>
      <c r="AI48" s="566">
        <v>13.967562001999999</v>
      </c>
      <c r="AJ48" s="566">
        <v>11.796231561000001</v>
      </c>
      <c r="AK48" s="566">
        <v>11.069506042</v>
      </c>
      <c r="AL48" s="566">
        <v>12.518020931000001</v>
      </c>
      <c r="AM48" s="566">
        <v>11.891451212</v>
      </c>
      <c r="AN48" s="566">
        <v>11.022591195</v>
      </c>
      <c r="AO48" s="566">
        <v>11.602435528000001</v>
      </c>
      <c r="AP48" s="566">
        <v>10.754434966</v>
      </c>
      <c r="AQ48" s="566">
        <v>11.419995496</v>
      </c>
      <c r="AR48" s="566">
        <v>13.275492324</v>
      </c>
      <c r="AS48" s="566">
        <v>16.300053052999999</v>
      </c>
      <c r="AT48" s="566">
        <v>15.986711822</v>
      </c>
      <c r="AU48" s="566">
        <v>13.916560848</v>
      </c>
      <c r="AV48" s="566">
        <v>12.335114118</v>
      </c>
      <c r="AW48" s="566">
        <v>10.735010000000001</v>
      </c>
      <c r="AX48" s="566">
        <v>11.609400000000001</v>
      </c>
      <c r="AY48" s="567">
        <v>11.62927</v>
      </c>
      <c r="AZ48" s="567">
        <v>10.256309999999999</v>
      </c>
      <c r="BA48" s="567">
        <v>10.82615</v>
      </c>
      <c r="BB48" s="567">
        <v>10.280379999999999</v>
      </c>
      <c r="BC48" s="567">
        <v>12.23734</v>
      </c>
      <c r="BD48" s="567">
        <v>13.967829999999999</v>
      </c>
      <c r="BE48" s="567">
        <v>16.511869999999998</v>
      </c>
      <c r="BF48" s="567">
        <v>16.58821</v>
      </c>
      <c r="BG48" s="567">
        <v>14.74662</v>
      </c>
      <c r="BH48" s="567">
        <v>12.59436</v>
      </c>
      <c r="BI48" s="567">
        <v>11.36115</v>
      </c>
      <c r="BJ48" s="567">
        <v>13.15948</v>
      </c>
      <c r="BK48" s="567">
        <v>12.61247</v>
      </c>
      <c r="BL48" s="567">
        <v>10.33727</v>
      </c>
      <c r="BM48" s="567">
        <v>11.12942</v>
      </c>
      <c r="BN48" s="567">
        <v>10.61951</v>
      </c>
      <c r="BO48" s="567">
        <v>12.901590000000001</v>
      </c>
      <c r="BP48" s="567">
        <v>14.253450000000001</v>
      </c>
      <c r="BQ48" s="567">
        <v>16.772349999999999</v>
      </c>
      <c r="BR48" s="567">
        <v>16.702729999999999</v>
      </c>
      <c r="BS48" s="567">
        <v>14.839689999999999</v>
      </c>
      <c r="BT48" s="567">
        <v>12.969950000000001</v>
      </c>
      <c r="BU48" s="567">
        <v>11.598940000000001</v>
      </c>
      <c r="BV48" s="567">
        <v>12.97583</v>
      </c>
    </row>
    <row r="49" spans="1:74" ht="11.15" customHeight="1" x14ac:dyDescent="0.25">
      <c r="A49" s="415" t="s">
        <v>1190</v>
      </c>
      <c r="B49" s="416" t="s">
        <v>1207</v>
      </c>
      <c r="C49" s="566">
        <v>9.159459</v>
      </c>
      <c r="D49" s="566">
        <v>8.2917919999999992</v>
      </c>
      <c r="E49" s="566">
        <v>8.1879369999999998</v>
      </c>
      <c r="F49" s="566">
        <v>8.4195379999999993</v>
      </c>
      <c r="G49" s="566">
        <v>11.179971999999999</v>
      </c>
      <c r="H49" s="566">
        <v>12.671124000000001</v>
      </c>
      <c r="I49" s="566">
        <v>15.377575</v>
      </c>
      <c r="J49" s="566">
        <v>15.648049</v>
      </c>
      <c r="K49" s="566">
        <v>12.496091</v>
      </c>
      <c r="L49" s="566">
        <v>10.360624</v>
      </c>
      <c r="M49" s="566">
        <v>8.5015280000000004</v>
      </c>
      <c r="N49" s="566">
        <v>9.423686</v>
      </c>
      <c r="O49" s="566">
        <v>9.3141230000000004</v>
      </c>
      <c r="P49" s="566">
        <v>7.923044</v>
      </c>
      <c r="Q49" s="566">
        <v>8.6103179999999995</v>
      </c>
      <c r="R49" s="566">
        <v>9.1216190000000008</v>
      </c>
      <c r="S49" s="566">
        <v>10.972265</v>
      </c>
      <c r="T49" s="566">
        <v>14.198320000000001</v>
      </c>
      <c r="U49" s="566">
        <v>15.024151</v>
      </c>
      <c r="V49" s="566">
        <v>14.659678</v>
      </c>
      <c r="W49" s="566">
        <v>12.714245</v>
      </c>
      <c r="X49" s="566">
        <v>9.5341269999999998</v>
      </c>
      <c r="Y49" s="566">
        <v>8.6415474999999997</v>
      </c>
      <c r="Z49" s="566">
        <v>9.3137609999999995</v>
      </c>
      <c r="AA49" s="566">
        <v>9.5988670035000005</v>
      </c>
      <c r="AB49" s="566">
        <v>8.6260016303999993</v>
      </c>
      <c r="AC49" s="566">
        <v>9.2201740729000008</v>
      </c>
      <c r="AD49" s="566">
        <v>9.5379924340999995</v>
      </c>
      <c r="AE49" s="566">
        <v>11.586352744999999</v>
      </c>
      <c r="AF49" s="566">
        <v>13.679015434</v>
      </c>
      <c r="AG49" s="566">
        <v>15.129463179</v>
      </c>
      <c r="AH49" s="566">
        <v>14.107681287</v>
      </c>
      <c r="AI49" s="566">
        <v>12.728310398</v>
      </c>
      <c r="AJ49" s="566">
        <v>9.9099929977999999</v>
      </c>
      <c r="AK49" s="566">
        <v>8.9289873473999997</v>
      </c>
      <c r="AL49" s="566">
        <v>9.9431055881999999</v>
      </c>
      <c r="AM49" s="566">
        <v>10.160882545</v>
      </c>
      <c r="AN49" s="566">
        <v>8.7851283575999997</v>
      </c>
      <c r="AO49" s="566">
        <v>9.3137403373000005</v>
      </c>
      <c r="AP49" s="566">
        <v>9.5564620390999995</v>
      </c>
      <c r="AQ49" s="566">
        <v>11.148530537999999</v>
      </c>
      <c r="AR49" s="566">
        <v>12.241491387</v>
      </c>
      <c r="AS49" s="566">
        <v>16.915541406999999</v>
      </c>
      <c r="AT49" s="566">
        <v>15.95110837</v>
      </c>
      <c r="AU49" s="566">
        <v>12.934665431000001</v>
      </c>
      <c r="AV49" s="566">
        <v>11.011803453000001</v>
      </c>
      <c r="AW49" s="566">
        <v>9.0508703989000008</v>
      </c>
      <c r="AX49" s="566">
        <v>9.9509709999999991</v>
      </c>
      <c r="AY49" s="567">
        <v>9.8516580000000005</v>
      </c>
      <c r="AZ49" s="567">
        <v>8.8550149999999999</v>
      </c>
      <c r="BA49" s="567">
        <v>9.3046070000000007</v>
      </c>
      <c r="BB49" s="567">
        <v>9.1634569999999993</v>
      </c>
      <c r="BC49" s="567">
        <v>11.43028</v>
      </c>
      <c r="BD49" s="567">
        <v>13.47113</v>
      </c>
      <c r="BE49" s="567">
        <v>16.080829999999999</v>
      </c>
      <c r="BF49" s="567">
        <v>15.71246</v>
      </c>
      <c r="BG49" s="567">
        <v>12.998469999999999</v>
      </c>
      <c r="BH49" s="567">
        <v>10.37974</v>
      </c>
      <c r="BI49" s="567">
        <v>9.1966420000000006</v>
      </c>
      <c r="BJ49" s="567">
        <v>10.042680000000001</v>
      </c>
      <c r="BK49" s="567">
        <v>9.7885190000000009</v>
      </c>
      <c r="BL49" s="567">
        <v>8.6108849999999997</v>
      </c>
      <c r="BM49" s="567">
        <v>9.3561929999999993</v>
      </c>
      <c r="BN49" s="567">
        <v>9.2134429999999998</v>
      </c>
      <c r="BO49" s="567">
        <v>11.50184</v>
      </c>
      <c r="BP49" s="567">
        <v>13.567690000000001</v>
      </c>
      <c r="BQ49" s="567">
        <v>16.23218</v>
      </c>
      <c r="BR49" s="567">
        <v>15.849209999999999</v>
      </c>
      <c r="BS49" s="567">
        <v>13.07451</v>
      </c>
      <c r="BT49" s="567">
        <v>10.434380000000001</v>
      </c>
      <c r="BU49" s="567">
        <v>9.2408730000000006</v>
      </c>
      <c r="BV49" s="567">
        <v>10.086880000000001</v>
      </c>
    </row>
    <row r="50" spans="1:74" ht="11.15" customHeight="1" x14ac:dyDescent="0.25">
      <c r="A50" s="409"/>
      <c r="B50" s="102" t="s">
        <v>1191</v>
      </c>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67"/>
      <c r="AZ50" s="267"/>
      <c r="BA50" s="267"/>
      <c r="BB50" s="267"/>
      <c r="BC50" s="267"/>
      <c r="BD50" s="267"/>
      <c r="BE50" s="267"/>
      <c r="BF50" s="267"/>
      <c r="BG50" s="267"/>
      <c r="BH50" s="267"/>
      <c r="BI50" s="267"/>
      <c r="BJ50" s="267"/>
      <c r="BK50" s="267"/>
      <c r="BL50" s="267"/>
      <c r="BM50" s="267"/>
      <c r="BN50" s="267"/>
      <c r="BO50" s="267"/>
      <c r="BP50" s="267"/>
      <c r="BQ50" s="267"/>
      <c r="BR50" s="267"/>
      <c r="BS50" s="267"/>
      <c r="BT50" s="267"/>
      <c r="BU50" s="267"/>
      <c r="BV50" s="267"/>
    </row>
    <row r="51" spans="1:74" ht="11.15" customHeight="1" x14ac:dyDescent="0.25">
      <c r="A51" s="415" t="s">
        <v>1192</v>
      </c>
      <c r="B51" s="416" t="s">
        <v>1336</v>
      </c>
      <c r="C51" s="566">
        <v>5.7892194300000002</v>
      </c>
      <c r="D51" s="566">
        <v>5.1808543870000001</v>
      </c>
      <c r="E51" s="566">
        <v>5.9783127919999997</v>
      </c>
      <c r="F51" s="566">
        <v>3.89739411</v>
      </c>
      <c r="G51" s="566">
        <v>3.5301062170000002</v>
      </c>
      <c r="H51" s="566">
        <v>5.256247471</v>
      </c>
      <c r="I51" s="566">
        <v>7.7660466259999996</v>
      </c>
      <c r="J51" s="566">
        <v>10.19421354</v>
      </c>
      <c r="K51" s="566">
        <v>8.6889623010000001</v>
      </c>
      <c r="L51" s="566">
        <v>9.2273004580000002</v>
      </c>
      <c r="M51" s="566">
        <v>6.8782866570000003</v>
      </c>
      <c r="N51" s="566">
        <v>7.7919163469999999</v>
      </c>
      <c r="O51" s="566">
        <v>6.069607639</v>
      </c>
      <c r="P51" s="566">
        <v>5.2230683180000002</v>
      </c>
      <c r="Q51" s="566">
        <v>5.5799360519999999</v>
      </c>
      <c r="R51" s="566">
        <v>5.1326935110000003</v>
      </c>
      <c r="S51" s="566">
        <v>5.0891369600000003</v>
      </c>
      <c r="T51" s="566">
        <v>7.562184727</v>
      </c>
      <c r="U51" s="566">
        <v>11.035394252</v>
      </c>
      <c r="V51" s="566">
        <v>9.7649278450000008</v>
      </c>
      <c r="W51" s="566">
        <v>8.1553367140000006</v>
      </c>
      <c r="X51" s="566">
        <v>7.6295810130000001</v>
      </c>
      <c r="Y51" s="566">
        <v>6.9748993239999999</v>
      </c>
      <c r="Z51" s="566">
        <v>7.2593644719999997</v>
      </c>
      <c r="AA51" s="566">
        <v>6.2006755340000002</v>
      </c>
      <c r="AB51" s="566">
        <v>5.0713590799999997</v>
      </c>
      <c r="AC51" s="566">
        <v>4.643030521</v>
      </c>
      <c r="AD51" s="566">
        <v>4.870849035</v>
      </c>
      <c r="AE51" s="566">
        <v>4.1737635620000004</v>
      </c>
      <c r="AF51" s="566">
        <v>6.1863521769999998</v>
      </c>
      <c r="AG51" s="566">
        <v>8.5807498590000009</v>
      </c>
      <c r="AH51" s="566">
        <v>10.733223949999999</v>
      </c>
      <c r="AI51" s="566">
        <v>9.9243724130000004</v>
      </c>
      <c r="AJ51" s="566">
        <v>8.5551490099999992</v>
      </c>
      <c r="AK51" s="566">
        <v>7.9823788210000002</v>
      </c>
      <c r="AL51" s="566">
        <v>8.9894926129999995</v>
      </c>
      <c r="AM51" s="566">
        <v>7.5245327770000001</v>
      </c>
      <c r="AN51" s="566">
        <v>6.4304652180000001</v>
      </c>
      <c r="AO51" s="566">
        <v>6.2837614589999999</v>
      </c>
      <c r="AP51" s="566">
        <v>4.9934708170000004</v>
      </c>
      <c r="AQ51" s="566">
        <v>2.7223033569999999</v>
      </c>
      <c r="AR51" s="566">
        <v>3.826788992</v>
      </c>
      <c r="AS51" s="566">
        <v>10.222683615999999</v>
      </c>
      <c r="AT51" s="566">
        <v>10.218398467</v>
      </c>
      <c r="AU51" s="566">
        <v>6.77004801</v>
      </c>
      <c r="AV51" s="566">
        <v>8.7124987479999998</v>
      </c>
      <c r="AW51" s="566">
        <v>6.906466</v>
      </c>
      <c r="AX51" s="566">
        <v>8.9866449999999993</v>
      </c>
      <c r="AY51" s="567">
        <v>6.7575649999999996</v>
      </c>
      <c r="AZ51" s="567">
        <v>5.3010109999999999</v>
      </c>
      <c r="BA51" s="567">
        <v>5.2246110000000003</v>
      </c>
      <c r="BB51" s="567">
        <v>4.7692110000000003</v>
      </c>
      <c r="BC51" s="567">
        <v>3.4004370000000002</v>
      </c>
      <c r="BD51" s="567">
        <v>4.7328760000000001</v>
      </c>
      <c r="BE51" s="567">
        <v>8.6725650000000005</v>
      </c>
      <c r="BF51" s="567">
        <v>9.5300259999999994</v>
      </c>
      <c r="BG51" s="567">
        <v>7.3914200000000001</v>
      </c>
      <c r="BH51" s="567">
        <v>7.2725629999999999</v>
      </c>
      <c r="BI51" s="567">
        <v>6.5628200000000003</v>
      </c>
      <c r="BJ51" s="567">
        <v>8.0449929999999998</v>
      </c>
      <c r="BK51" s="567">
        <v>6.1749609999999997</v>
      </c>
      <c r="BL51" s="567">
        <v>4.5421529999999999</v>
      </c>
      <c r="BM51" s="567">
        <v>4.7547240000000004</v>
      </c>
      <c r="BN51" s="567">
        <v>4.5948060000000002</v>
      </c>
      <c r="BO51" s="567">
        <v>4.4513439999999997</v>
      </c>
      <c r="BP51" s="567">
        <v>3.975374</v>
      </c>
      <c r="BQ51" s="567">
        <v>7.9447950000000001</v>
      </c>
      <c r="BR51" s="567">
        <v>9.6250900000000001</v>
      </c>
      <c r="BS51" s="567">
        <v>7.4710320000000001</v>
      </c>
      <c r="BT51" s="567">
        <v>7.6256310000000003</v>
      </c>
      <c r="BU51" s="567">
        <v>7.0492910000000002</v>
      </c>
      <c r="BV51" s="567">
        <v>8.1546199999999995</v>
      </c>
    </row>
    <row r="52" spans="1:74" ht="11.15" customHeight="1" x14ac:dyDescent="0.25">
      <c r="A52" s="415" t="s">
        <v>1193</v>
      </c>
      <c r="B52" s="416" t="s">
        <v>78</v>
      </c>
      <c r="C52" s="566">
        <v>0.54027245999999995</v>
      </c>
      <c r="D52" s="566">
        <v>0.46254534000000003</v>
      </c>
      <c r="E52" s="566">
        <v>0.40926842099999999</v>
      </c>
      <c r="F52" s="566">
        <v>0.289279652</v>
      </c>
      <c r="G52" s="566">
        <v>0.45602637899999998</v>
      </c>
      <c r="H52" s="566">
        <v>0.47580077399999998</v>
      </c>
      <c r="I52" s="566">
        <v>0.601764246</v>
      </c>
      <c r="J52" s="566">
        <v>0.829657537</v>
      </c>
      <c r="K52" s="566">
        <v>0.67043670399999999</v>
      </c>
      <c r="L52" s="566">
        <v>0.72053160000000005</v>
      </c>
      <c r="M52" s="566">
        <v>0.68511978799999995</v>
      </c>
      <c r="N52" s="566">
        <v>0.60207715299999998</v>
      </c>
      <c r="O52" s="566">
        <v>0.46238400699999999</v>
      </c>
      <c r="P52" s="566">
        <v>0.78927633200000002</v>
      </c>
      <c r="Q52" s="566">
        <v>0.51973362400000001</v>
      </c>
      <c r="R52" s="566">
        <v>0.19321258099999999</v>
      </c>
      <c r="S52" s="566">
        <v>0.45410141399999998</v>
      </c>
      <c r="T52" s="566">
        <v>0.749641962</v>
      </c>
      <c r="U52" s="566">
        <v>1.077079908</v>
      </c>
      <c r="V52" s="566">
        <v>0.93001191900000002</v>
      </c>
      <c r="W52" s="566">
        <v>0.95122478399999999</v>
      </c>
      <c r="X52" s="566">
        <v>0.63114023299999999</v>
      </c>
      <c r="Y52" s="566">
        <v>0.39532853299999998</v>
      </c>
      <c r="Z52" s="566">
        <v>0.40806263100000001</v>
      </c>
      <c r="AA52" s="566">
        <v>0.20411573599999999</v>
      </c>
      <c r="AB52" s="566">
        <v>0.18391655700000001</v>
      </c>
      <c r="AC52" s="566">
        <v>0.117241999</v>
      </c>
      <c r="AD52" s="566">
        <v>0.21404900299999999</v>
      </c>
      <c r="AE52" s="566">
        <v>0.249091651</v>
      </c>
      <c r="AF52" s="566">
        <v>0.23096994400000001</v>
      </c>
      <c r="AG52" s="566">
        <v>0.653761064</v>
      </c>
      <c r="AH52" s="566">
        <v>0.76450997700000001</v>
      </c>
      <c r="AI52" s="566">
        <v>0.96024131400000001</v>
      </c>
      <c r="AJ52" s="566">
        <v>0.70978782600000001</v>
      </c>
      <c r="AK52" s="566">
        <v>0.46650653600000003</v>
      </c>
      <c r="AL52" s="566">
        <v>0.74172391400000004</v>
      </c>
      <c r="AM52" s="566">
        <v>0.57948822600000005</v>
      </c>
      <c r="AN52" s="566">
        <v>0.27211144300000001</v>
      </c>
      <c r="AO52" s="566">
        <v>0.23660995800000001</v>
      </c>
      <c r="AP52" s="566">
        <v>0.14338267299999999</v>
      </c>
      <c r="AQ52" s="566">
        <v>0.20992068</v>
      </c>
      <c r="AR52" s="566">
        <v>0.20297933900000001</v>
      </c>
      <c r="AS52" s="566">
        <v>0.61958690999999999</v>
      </c>
      <c r="AT52" s="566">
        <v>0.59749893899999995</v>
      </c>
      <c r="AU52" s="566">
        <v>0.514245014</v>
      </c>
      <c r="AV52" s="566">
        <v>0.525437296</v>
      </c>
      <c r="AW52" s="566">
        <v>0.40444000000000002</v>
      </c>
      <c r="AX52" s="566">
        <v>0.52788999999999997</v>
      </c>
      <c r="AY52" s="567">
        <v>0.35437999999999997</v>
      </c>
      <c r="AZ52" s="567">
        <v>0.38127</v>
      </c>
      <c r="BA52" s="567">
        <v>0.22151999999999999</v>
      </c>
      <c r="BB52" s="567">
        <v>4.4510000000000001E-2</v>
      </c>
      <c r="BC52" s="567">
        <v>0.58231999999999995</v>
      </c>
      <c r="BD52" s="567">
        <v>8.5639999999999994E-2</v>
      </c>
      <c r="BE52" s="567">
        <v>0.62617</v>
      </c>
      <c r="BF52" s="567">
        <v>0.68799999999999994</v>
      </c>
      <c r="BG52" s="567">
        <v>0.70886000000000005</v>
      </c>
      <c r="BH52" s="567">
        <v>0.46403</v>
      </c>
      <c r="BI52" s="567">
        <v>0.41465000000000002</v>
      </c>
      <c r="BJ52" s="567">
        <v>0.49911</v>
      </c>
      <c r="BK52" s="567">
        <v>0.36003000000000002</v>
      </c>
      <c r="BL52" s="567">
        <v>0.33981</v>
      </c>
      <c r="BM52" s="567">
        <v>0.24773000000000001</v>
      </c>
      <c r="BN52" s="567">
        <v>0.20880000000000001</v>
      </c>
      <c r="BO52" s="567">
        <v>0.20959</v>
      </c>
      <c r="BP52" s="567">
        <v>0.40218999999999999</v>
      </c>
      <c r="BQ52" s="567">
        <v>0.89693999999999996</v>
      </c>
      <c r="BR52" s="567">
        <v>0</v>
      </c>
      <c r="BS52" s="567">
        <v>0</v>
      </c>
      <c r="BT52" s="567">
        <v>0</v>
      </c>
      <c r="BU52" s="567">
        <v>0</v>
      </c>
      <c r="BV52" s="567">
        <v>0</v>
      </c>
    </row>
    <row r="53" spans="1:74" ht="11.15" customHeight="1" x14ac:dyDescent="0.25">
      <c r="A53" s="415" t="s">
        <v>1194</v>
      </c>
      <c r="B53" s="418" t="s">
        <v>79</v>
      </c>
      <c r="C53" s="566">
        <v>1.6895450000000001</v>
      </c>
      <c r="D53" s="566">
        <v>1.486059</v>
      </c>
      <c r="E53" s="566">
        <v>1.6710259999999999</v>
      </c>
      <c r="F53" s="566">
        <v>1.6306449999999999</v>
      </c>
      <c r="G53" s="566">
        <v>1.5976520000000001</v>
      </c>
      <c r="H53" s="566">
        <v>1.6280680000000001</v>
      </c>
      <c r="I53" s="566">
        <v>1.2786949999999999</v>
      </c>
      <c r="J53" s="566">
        <v>1.597801</v>
      </c>
      <c r="K53" s="566">
        <v>1.5999909999999999</v>
      </c>
      <c r="L53" s="566">
        <v>0.43859700000000001</v>
      </c>
      <c r="M53" s="566">
        <v>0.78401299999999996</v>
      </c>
      <c r="N53" s="566">
        <v>0.85660599999999998</v>
      </c>
      <c r="O53" s="566">
        <v>1.287253</v>
      </c>
      <c r="P53" s="566">
        <v>0.79981100000000005</v>
      </c>
      <c r="Q53" s="566">
        <v>0.84116299999999999</v>
      </c>
      <c r="R53" s="566">
        <v>0.92222899999999997</v>
      </c>
      <c r="S53" s="566">
        <v>1.6743269999999999</v>
      </c>
      <c r="T53" s="566">
        <v>1.633953</v>
      </c>
      <c r="U53" s="566">
        <v>1.683581</v>
      </c>
      <c r="V53" s="566">
        <v>1.6814899999999999</v>
      </c>
      <c r="W53" s="566">
        <v>1.6267119999999999</v>
      </c>
      <c r="X53" s="566">
        <v>1.1976100000000001</v>
      </c>
      <c r="Y53" s="566">
        <v>1.445614</v>
      </c>
      <c r="Z53" s="566">
        <v>1.6836230000000001</v>
      </c>
      <c r="AA53" s="566">
        <v>1.6563600000000001</v>
      </c>
      <c r="AB53" s="566">
        <v>1.4813890000000001</v>
      </c>
      <c r="AC53" s="566">
        <v>1.466126</v>
      </c>
      <c r="AD53" s="566">
        <v>0.864541</v>
      </c>
      <c r="AE53" s="566">
        <v>1.692998</v>
      </c>
      <c r="AF53" s="566">
        <v>1.6332880000000001</v>
      </c>
      <c r="AG53" s="566">
        <v>1.684102</v>
      </c>
      <c r="AH53" s="566">
        <v>1.6794</v>
      </c>
      <c r="AI53" s="566">
        <v>1.6116630000000001</v>
      </c>
      <c r="AJ53" s="566">
        <v>1.223462</v>
      </c>
      <c r="AK53" s="566">
        <v>0.92945900000000004</v>
      </c>
      <c r="AL53" s="566">
        <v>1.670466</v>
      </c>
      <c r="AM53" s="566">
        <v>1.6030679999999999</v>
      </c>
      <c r="AN53" s="566">
        <v>1.519676</v>
      </c>
      <c r="AO53" s="566">
        <v>1.540951</v>
      </c>
      <c r="AP53" s="566">
        <v>1.636919</v>
      </c>
      <c r="AQ53" s="566">
        <v>1.6819010000000001</v>
      </c>
      <c r="AR53" s="566">
        <v>1.6248610000000001</v>
      </c>
      <c r="AS53" s="566">
        <v>1.6784079999999999</v>
      </c>
      <c r="AT53" s="566">
        <v>1.6577040000000001</v>
      </c>
      <c r="AU53" s="566">
        <v>1.550608</v>
      </c>
      <c r="AV53" s="566">
        <v>0.77596399999999999</v>
      </c>
      <c r="AW53" s="566">
        <v>1.1288199999999999</v>
      </c>
      <c r="AX53" s="566">
        <v>1.4251499999999999</v>
      </c>
      <c r="AY53" s="567">
        <v>1.6065199999999999</v>
      </c>
      <c r="AZ53" s="567">
        <v>1.50288</v>
      </c>
      <c r="BA53" s="567">
        <v>1.6065199999999999</v>
      </c>
      <c r="BB53" s="567">
        <v>1.1006400000000001</v>
      </c>
      <c r="BC53" s="567">
        <v>0.94725999999999999</v>
      </c>
      <c r="BD53" s="567">
        <v>1.5547</v>
      </c>
      <c r="BE53" s="567">
        <v>1.6065199999999999</v>
      </c>
      <c r="BF53" s="567">
        <v>1.6065199999999999</v>
      </c>
      <c r="BG53" s="567">
        <v>1.5547</v>
      </c>
      <c r="BH53" s="567">
        <v>1.6065199999999999</v>
      </c>
      <c r="BI53" s="567">
        <v>1.5547</v>
      </c>
      <c r="BJ53" s="567">
        <v>1.6065199999999999</v>
      </c>
      <c r="BK53" s="567">
        <v>1.6065199999999999</v>
      </c>
      <c r="BL53" s="567">
        <v>1.45105</v>
      </c>
      <c r="BM53" s="567">
        <v>1.6065199999999999</v>
      </c>
      <c r="BN53" s="567">
        <v>0.75058000000000002</v>
      </c>
      <c r="BO53" s="567">
        <v>1.4220600000000001</v>
      </c>
      <c r="BP53" s="567">
        <v>1.5547</v>
      </c>
      <c r="BQ53" s="567">
        <v>1.6065199999999999</v>
      </c>
      <c r="BR53" s="567">
        <v>1.6065199999999999</v>
      </c>
      <c r="BS53" s="567">
        <v>1.5547</v>
      </c>
      <c r="BT53" s="567">
        <v>1.1222300000000001</v>
      </c>
      <c r="BU53" s="567">
        <v>0.92291000000000001</v>
      </c>
      <c r="BV53" s="567">
        <v>1.6065199999999999</v>
      </c>
    </row>
    <row r="54" spans="1:74" ht="11.15" customHeight="1" x14ac:dyDescent="0.25">
      <c r="A54" s="415" t="s">
        <v>1195</v>
      </c>
      <c r="B54" s="418" t="s">
        <v>1110</v>
      </c>
      <c r="C54" s="566">
        <v>1.5525085869999999</v>
      </c>
      <c r="D54" s="566">
        <v>1.142140318</v>
      </c>
      <c r="E54" s="566">
        <v>1.2044033460000001</v>
      </c>
      <c r="F54" s="566">
        <v>1.8906003069999999</v>
      </c>
      <c r="G54" s="566">
        <v>2.6231599299999999</v>
      </c>
      <c r="H54" s="566">
        <v>2.4320532730000002</v>
      </c>
      <c r="I54" s="566">
        <v>2.544211148</v>
      </c>
      <c r="J54" s="566">
        <v>2.5470647130000001</v>
      </c>
      <c r="K54" s="566">
        <v>1.6993932810000001</v>
      </c>
      <c r="L54" s="566">
        <v>1.3811552039999999</v>
      </c>
      <c r="M54" s="566">
        <v>1.041836905</v>
      </c>
      <c r="N54" s="566">
        <v>0.85189502299999997</v>
      </c>
      <c r="O54" s="566">
        <v>0.71354003899999996</v>
      </c>
      <c r="P54" s="566">
        <v>0.78295369000000004</v>
      </c>
      <c r="Q54" s="566">
        <v>0.97671466399999995</v>
      </c>
      <c r="R54" s="566">
        <v>1.2148681969999999</v>
      </c>
      <c r="S54" s="566">
        <v>1.367753185</v>
      </c>
      <c r="T54" s="566">
        <v>1.49990139</v>
      </c>
      <c r="U54" s="566">
        <v>1.791003455</v>
      </c>
      <c r="V54" s="566">
        <v>1.5930497189999999</v>
      </c>
      <c r="W54" s="566">
        <v>1.441431331</v>
      </c>
      <c r="X54" s="566">
        <v>1.1778585420000001</v>
      </c>
      <c r="Y54" s="566">
        <v>0.80149261400000005</v>
      </c>
      <c r="Z54" s="566">
        <v>0.84378632200000003</v>
      </c>
      <c r="AA54" s="566">
        <v>1.0323628730000001</v>
      </c>
      <c r="AB54" s="566">
        <v>1.1083789980000001</v>
      </c>
      <c r="AC54" s="566">
        <v>1.548372391</v>
      </c>
      <c r="AD54" s="566">
        <v>1.6403333250000001</v>
      </c>
      <c r="AE54" s="566">
        <v>1.7993211950000001</v>
      </c>
      <c r="AF54" s="566">
        <v>1.7887487280000001</v>
      </c>
      <c r="AG54" s="566">
        <v>1.8577925230000001</v>
      </c>
      <c r="AH54" s="566">
        <v>1.727968634</v>
      </c>
      <c r="AI54" s="566">
        <v>1.6869877929999999</v>
      </c>
      <c r="AJ54" s="566">
        <v>0.89230418300000003</v>
      </c>
      <c r="AK54" s="566">
        <v>0.82042588900000002</v>
      </c>
      <c r="AL54" s="566">
        <v>1.276592468</v>
      </c>
      <c r="AM54" s="566">
        <v>2.1641753380000002</v>
      </c>
      <c r="AN54" s="566">
        <v>1.582441854</v>
      </c>
      <c r="AO54" s="566">
        <v>2.7719281480000002</v>
      </c>
      <c r="AP54" s="566">
        <v>3.2964130869999999</v>
      </c>
      <c r="AQ54" s="566">
        <v>3.740615794</v>
      </c>
      <c r="AR54" s="566">
        <v>3.4769326060000001</v>
      </c>
      <c r="AS54" s="566">
        <v>3.4214911290000001</v>
      </c>
      <c r="AT54" s="566">
        <v>3.1806453860000001</v>
      </c>
      <c r="AU54" s="566">
        <v>2.8198812310000001</v>
      </c>
      <c r="AV54" s="566">
        <v>1.8875378709999999</v>
      </c>
      <c r="AW54" s="566">
        <v>1.4359999999999999</v>
      </c>
      <c r="AX54" s="566">
        <v>1.690609</v>
      </c>
      <c r="AY54" s="567">
        <v>2.377799</v>
      </c>
      <c r="AZ54" s="567">
        <v>2.1894830000000001</v>
      </c>
      <c r="BA54" s="567">
        <v>2.7642739999999999</v>
      </c>
      <c r="BB54" s="567">
        <v>3.069893</v>
      </c>
      <c r="BC54" s="567">
        <v>3.6257259999999998</v>
      </c>
      <c r="BD54" s="567">
        <v>3.4447830000000002</v>
      </c>
      <c r="BE54" s="567">
        <v>3.3413840000000001</v>
      </c>
      <c r="BF54" s="567">
        <v>3.0891760000000001</v>
      </c>
      <c r="BG54" s="567">
        <v>2.5269330000000001</v>
      </c>
      <c r="BH54" s="567">
        <v>1.9093770000000001</v>
      </c>
      <c r="BI54" s="567">
        <v>1.6915</v>
      </c>
      <c r="BJ54" s="567">
        <v>1.680029</v>
      </c>
      <c r="BK54" s="567">
        <v>1.73</v>
      </c>
      <c r="BL54" s="567">
        <v>1.64</v>
      </c>
      <c r="BM54" s="567">
        <v>1.93</v>
      </c>
      <c r="BN54" s="567">
        <v>2.57</v>
      </c>
      <c r="BO54" s="567">
        <v>3.21</v>
      </c>
      <c r="BP54" s="567">
        <v>3.07</v>
      </c>
      <c r="BQ54" s="567">
        <v>3.18</v>
      </c>
      <c r="BR54" s="567">
        <v>2.8048920000000002</v>
      </c>
      <c r="BS54" s="567">
        <v>2.225975</v>
      </c>
      <c r="BT54" s="567">
        <v>1.6535709999999999</v>
      </c>
      <c r="BU54" s="567">
        <v>1.3868149999999999</v>
      </c>
      <c r="BV54" s="567">
        <v>1.500494</v>
      </c>
    </row>
    <row r="55" spans="1:74" ht="11.15" customHeight="1" x14ac:dyDescent="0.25">
      <c r="A55" s="415" t="s">
        <v>1196</v>
      </c>
      <c r="B55" s="418" t="s">
        <v>1205</v>
      </c>
      <c r="C55" s="566">
        <v>3.458614834</v>
      </c>
      <c r="D55" s="566">
        <v>4.0392360350000001</v>
      </c>
      <c r="E55" s="566">
        <v>4.528087642</v>
      </c>
      <c r="F55" s="566">
        <v>5.3757033410000004</v>
      </c>
      <c r="G55" s="566">
        <v>6.334221726</v>
      </c>
      <c r="H55" s="566">
        <v>6.4522891739999997</v>
      </c>
      <c r="I55" s="566">
        <v>6.9588193309999999</v>
      </c>
      <c r="J55" s="566">
        <v>6.0423475590000004</v>
      </c>
      <c r="K55" s="566">
        <v>4.6206312709999997</v>
      </c>
      <c r="L55" s="566">
        <v>4.4158068930000001</v>
      </c>
      <c r="M55" s="566">
        <v>3.8502675929999999</v>
      </c>
      <c r="N55" s="566">
        <v>3.4361284269999999</v>
      </c>
      <c r="O55" s="566">
        <v>3.6577483540000002</v>
      </c>
      <c r="P55" s="566">
        <v>4.5476676170000001</v>
      </c>
      <c r="Q55" s="566">
        <v>5.4808753790000004</v>
      </c>
      <c r="R55" s="566">
        <v>6.6820244879999997</v>
      </c>
      <c r="S55" s="566">
        <v>7.2867197429999999</v>
      </c>
      <c r="T55" s="566">
        <v>6.9273213880000002</v>
      </c>
      <c r="U55" s="566">
        <v>6.4684078720000002</v>
      </c>
      <c r="V55" s="566">
        <v>6.5512766689999999</v>
      </c>
      <c r="W55" s="566">
        <v>5.7412304150000004</v>
      </c>
      <c r="X55" s="566">
        <v>4.8050844829999999</v>
      </c>
      <c r="Y55" s="566">
        <v>3.8800184369999999</v>
      </c>
      <c r="Z55" s="566">
        <v>3.5406357709999998</v>
      </c>
      <c r="AA55" s="566">
        <v>3.8385709110000001</v>
      </c>
      <c r="AB55" s="566">
        <v>4.3090127100000002</v>
      </c>
      <c r="AC55" s="566">
        <v>5.7342847539999999</v>
      </c>
      <c r="AD55" s="566">
        <v>6.5787098329999996</v>
      </c>
      <c r="AE55" s="566">
        <v>7.5529600090000004</v>
      </c>
      <c r="AF55" s="566">
        <v>7.4572413629999996</v>
      </c>
      <c r="AG55" s="566">
        <v>7.4278615779999999</v>
      </c>
      <c r="AH55" s="566">
        <v>6.7284952870000003</v>
      </c>
      <c r="AI55" s="566">
        <v>5.7121319320000001</v>
      </c>
      <c r="AJ55" s="566">
        <v>5.2464317740000004</v>
      </c>
      <c r="AK55" s="566">
        <v>4.427678062</v>
      </c>
      <c r="AL55" s="566">
        <v>3.7694080859999999</v>
      </c>
      <c r="AM55" s="566">
        <v>4.5399279799999999</v>
      </c>
      <c r="AN55" s="566">
        <v>4.708517155</v>
      </c>
      <c r="AO55" s="566">
        <v>5.5036048969999998</v>
      </c>
      <c r="AP55" s="566">
        <v>6.3533729230000002</v>
      </c>
      <c r="AQ55" s="566">
        <v>6.7974328420000001</v>
      </c>
      <c r="AR55" s="566">
        <v>7.180029695</v>
      </c>
      <c r="AS55" s="566">
        <v>7.493153629</v>
      </c>
      <c r="AT55" s="566">
        <v>6.7353289490000003</v>
      </c>
      <c r="AU55" s="566">
        <v>6.2432834809999997</v>
      </c>
      <c r="AV55" s="566">
        <v>5.9003592210000004</v>
      </c>
      <c r="AW55" s="566">
        <v>4.6731959999999999</v>
      </c>
      <c r="AX55" s="566">
        <v>4.0863209999999999</v>
      </c>
      <c r="AY55" s="567">
        <v>5.2940649999999998</v>
      </c>
      <c r="AZ55" s="567">
        <v>5.3710009999999997</v>
      </c>
      <c r="BA55" s="567">
        <v>6.1859799999999998</v>
      </c>
      <c r="BB55" s="567">
        <v>5.940569</v>
      </c>
      <c r="BC55" s="567">
        <v>8.3214980000000001</v>
      </c>
      <c r="BD55" s="567">
        <v>8.6006990000000005</v>
      </c>
      <c r="BE55" s="567">
        <v>8.1991010000000006</v>
      </c>
      <c r="BF55" s="567">
        <v>7.7496910000000003</v>
      </c>
      <c r="BG55" s="567">
        <v>7.1749130000000001</v>
      </c>
      <c r="BH55" s="567">
        <v>6.3348599999999999</v>
      </c>
      <c r="BI55" s="567">
        <v>5.0761130000000003</v>
      </c>
      <c r="BJ55" s="567">
        <v>4.2270979999999998</v>
      </c>
      <c r="BK55" s="567">
        <v>5.4499230000000001</v>
      </c>
      <c r="BL55" s="567">
        <v>5.5070030000000001</v>
      </c>
      <c r="BM55" s="567">
        <v>6.50345</v>
      </c>
      <c r="BN55" s="567">
        <v>6.2052379999999996</v>
      </c>
      <c r="BO55" s="567">
        <v>7.210826</v>
      </c>
      <c r="BP55" s="567">
        <v>9.0612659999999998</v>
      </c>
      <c r="BQ55" s="567">
        <v>8.5199309999999997</v>
      </c>
      <c r="BR55" s="567">
        <v>8.2750160000000008</v>
      </c>
      <c r="BS55" s="567">
        <v>7.6899280000000001</v>
      </c>
      <c r="BT55" s="567">
        <v>6.8642370000000001</v>
      </c>
      <c r="BU55" s="567">
        <v>5.6070010000000003</v>
      </c>
      <c r="BV55" s="567">
        <v>4.4959530000000001</v>
      </c>
    </row>
    <row r="56" spans="1:74" ht="11.15" customHeight="1" x14ac:dyDescent="0.25">
      <c r="A56" s="415" t="s">
        <v>1197</v>
      </c>
      <c r="B56" s="416" t="s">
        <v>1206</v>
      </c>
      <c r="C56" s="566">
        <v>-4.2148355999999998E-2</v>
      </c>
      <c r="D56" s="566">
        <v>2.1762139E-2</v>
      </c>
      <c r="E56" s="566">
        <v>-3.5326708999999998E-2</v>
      </c>
      <c r="F56" s="566">
        <v>-2.7250937999999999E-2</v>
      </c>
      <c r="G56" s="566">
        <v>1.3953679E-2</v>
      </c>
      <c r="H56" s="566">
        <v>6.2562403000000003E-2</v>
      </c>
      <c r="I56" s="566">
        <v>9.1778293999999996E-2</v>
      </c>
      <c r="J56" s="566">
        <v>9.5179879999999998E-3</v>
      </c>
      <c r="K56" s="566">
        <v>1.7040396999999999E-2</v>
      </c>
      <c r="L56" s="566">
        <v>6.1857600000000002E-4</v>
      </c>
      <c r="M56" s="566">
        <v>1.5585458999999999E-2</v>
      </c>
      <c r="N56" s="566">
        <v>4.0416632000000001E-2</v>
      </c>
      <c r="O56" s="566">
        <v>-6.6468789999999996E-3</v>
      </c>
      <c r="P56" s="566">
        <v>-5.5300963000000002E-2</v>
      </c>
      <c r="Q56" s="566">
        <v>8.5868590000000005E-3</v>
      </c>
      <c r="R56" s="566">
        <v>-1.8369454E-2</v>
      </c>
      <c r="S56" s="566">
        <v>-7.3624749000000003E-2</v>
      </c>
      <c r="T56" s="566">
        <v>9.0770429999999999E-3</v>
      </c>
      <c r="U56" s="566">
        <v>-3.2067805999999997E-2</v>
      </c>
      <c r="V56" s="566">
        <v>-1.5163592E-2</v>
      </c>
      <c r="W56" s="566">
        <v>4.1854503000000001E-2</v>
      </c>
      <c r="X56" s="566">
        <v>-3.6887386000000001E-2</v>
      </c>
      <c r="Y56" s="566">
        <v>-6.4325018999999997E-2</v>
      </c>
      <c r="Z56" s="566">
        <v>4.7852830000000004E-3</v>
      </c>
      <c r="AA56" s="566">
        <v>-6.9312909000000006E-2</v>
      </c>
      <c r="AB56" s="566">
        <v>2.8845110000000002E-3</v>
      </c>
      <c r="AC56" s="566">
        <v>-2.104893E-3</v>
      </c>
      <c r="AD56" s="566">
        <v>-9.7371600000000001E-4</v>
      </c>
      <c r="AE56" s="566">
        <v>-0.126446261</v>
      </c>
      <c r="AF56" s="566">
        <v>-9.2831733E-2</v>
      </c>
      <c r="AG56" s="566">
        <v>2.6324034E-2</v>
      </c>
      <c r="AH56" s="566">
        <v>8.4511143999999996E-2</v>
      </c>
      <c r="AI56" s="566">
        <v>-1.6758434999999999E-2</v>
      </c>
      <c r="AJ56" s="566">
        <v>-4.7412270999999999E-2</v>
      </c>
      <c r="AK56" s="566">
        <v>-4.4272168000000001E-2</v>
      </c>
      <c r="AL56" s="566">
        <v>-0.12584229799999999</v>
      </c>
      <c r="AM56" s="566">
        <v>-0.217119494</v>
      </c>
      <c r="AN56" s="566">
        <v>-0.17073374999999999</v>
      </c>
      <c r="AO56" s="566">
        <v>-0.19813282600000001</v>
      </c>
      <c r="AP56" s="566">
        <v>-5.0982969000000003E-2</v>
      </c>
      <c r="AQ56" s="566">
        <v>-0.11255641800000001</v>
      </c>
      <c r="AR56" s="566">
        <v>-1.3420791E-2</v>
      </c>
      <c r="AS56" s="566">
        <v>-2.9119835E-2</v>
      </c>
      <c r="AT56" s="566">
        <v>-9.2264949999999995E-3</v>
      </c>
      <c r="AU56" s="566">
        <v>-3.3004969999999999E-3</v>
      </c>
      <c r="AV56" s="566">
        <v>-3.7311410000000003E-2</v>
      </c>
      <c r="AW56" s="566">
        <v>9.4753000000000007E-3</v>
      </c>
      <c r="AX56" s="566">
        <v>-0.1246444</v>
      </c>
      <c r="AY56" s="567">
        <v>-0.27817930000000002</v>
      </c>
      <c r="AZ56" s="567">
        <v>-0.1767495</v>
      </c>
      <c r="BA56" s="567">
        <v>-0.21967120000000001</v>
      </c>
      <c r="BB56" s="567">
        <v>4.5949700000000003E-3</v>
      </c>
      <c r="BC56" s="567">
        <v>-0.19892650000000001</v>
      </c>
      <c r="BD56" s="567">
        <v>-0.1121663</v>
      </c>
      <c r="BE56" s="567">
        <v>-0.12519830000000001</v>
      </c>
      <c r="BF56" s="567">
        <v>-4.0557099999999999E-2</v>
      </c>
      <c r="BG56" s="567">
        <v>-7.3538199999999998E-2</v>
      </c>
      <c r="BH56" s="567">
        <v>-8.4200899999999995E-2</v>
      </c>
      <c r="BI56" s="567">
        <v>-0.1237929</v>
      </c>
      <c r="BJ56" s="567">
        <v>-0.2029822</v>
      </c>
      <c r="BK56" s="567">
        <v>-0.33053830000000001</v>
      </c>
      <c r="BL56" s="567">
        <v>-0.24077770000000001</v>
      </c>
      <c r="BM56" s="567">
        <v>-0.2723352</v>
      </c>
      <c r="BN56" s="567">
        <v>-5.9352000000000002E-2</v>
      </c>
      <c r="BO56" s="567">
        <v>-0.1500648</v>
      </c>
      <c r="BP56" s="567">
        <v>-0.13218199999999999</v>
      </c>
      <c r="BQ56" s="567">
        <v>-0.1499048</v>
      </c>
      <c r="BR56" s="567">
        <v>-9.8983600000000005E-2</v>
      </c>
      <c r="BS56" s="567">
        <v>-7.8778100000000004E-2</v>
      </c>
      <c r="BT56" s="567">
        <v>-0.14947530000000001</v>
      </c>
      <c r="BU56" s="567">
        <v>-0.17325270000000001</v>
      </c>
      <c r="BV56" s="567">
        <v>-0.24068300000000001</v>
      </c>
    </row>
    <row r="57" spans="1:74" ht="11.15" customHeight="1" x14ac:dyDescent="0.25">
      <c r="A57" s="415" t="s">
        <v>1198</v>
      </c>
      <c r="B57" s="416" t="s">
        <v>1114</v>
      </c>
      <c r="C57" s="566">
        <v>12.988011954999999</v>
      </c>
      <c r="D57" s="566">
        <v>12.332597219</v>
      </c>
      <c r="E57" s="566">
        <v>13.755771491999999</v>
      </c>
      <c r="F57" s="566">
        <v>13.056371472</v>
      </c>
      <c r="G57" s="566">
        <v>14.555119931</v>
      </c>
      <c r="H57" s="566">
        <v>16.307021095</v>
      </c>
      <c r="I57" s="566">
        <v>19.241314644999999</v>
      </c>
      <c r="J57" s="566">
        <v>21.220602336999999</v>
      </c>
      <c r="K57" s="566">
        <v>17.296454954000001</v>
      </c>
      <c r="L57" s="566">
        <v>16.184009731</v>
      </c>
      <c r="M57" s="566">
        <v>13.255109402</v>
      </c>
      <c r="N57" s="566">
        <v>13.579039582</v>
      </c>
      <c r="O57" s="566">
        <v>12.18388616</v>
      </c>
      <c r="P57" s="566">
        <v>12.087475994</v>
      </c>
      <c r="Q57" s="566">
        <v>13.407009578</v>
      </c>
      <c r="R57" s="566">
        <v>14.126658322999999</v>
      </c>
      <c r="S57" s="566">
        <v>15.798413553</v>
      </c>
      <c r="T57" s="566">
        <v>18.382079510000001</v>
      </c>
      <c r="U57" s="566">
        <v>22.023398681</v>
      </c>
      <c r="V57" s="566">
        <v>20.50559256</v>
      </c>
      <c r="W57" s="566">
        <v>17.957789747</v>
      </c>
      <c r="X57" s="566">
        <v>15.404386884999999</v>
      </c>
      <c r="Y57" s="566">
        <v>13.433027889</v>
      </c>
      <c r="Z57" s="566">
        <v>13.740257479</v>
      </c>
      <c r="AA57" s="566">
        <v>12.862772144999999</v>
      </c>
      <c r="AB57" s="566">
        <v>12.156940856</v>
      </c>
      <c r="AC57" s="566">
        <v>13.506950772</v>
      </c>
      <c r="AD57" s="566">
        <v>14.16750848</v>
      </c>
      <c r="AE57" s="566">
        <v>15.341688156</v>
      </c>
      <c r="AF57" s="566">
        <v>17.203768479000001</v>
      </c>
      <c r="AG57" s="566">
        <v>20.230591058000002</v>
      </c>
      <c r="AH57" s="566">
        <v>21.718108992000001</v>
      </c>
      <c r="AI57" s="566">
        <v>19.878638017</v>
      </c>
      <c r="AJ57" s="566">
        <v>16.579722522000001</v>
      </c>
      <c r="AK57" s="566">
        <v>14.58217614</v>
      </c>
      <c r="AL57" s="566">
        <v>16.321840782999999</v>
      </c>
      <c r="AM57" s="566">
        <v>16.194072826999999</v>
      </c>
      <c r="AN57" s="566">
        <v>14.34247792</v>
      </c>
      <c r="AO57" s="566">
        <v>16.138722636000001</v>
      </c>
      <c r="AP57" s="566">
        <v>16.372575530999999</v>
      </c>
      <c r="AQ57" s="566">
        <v>15.039617255</v>
      </c>
      <c r="AR57" s="566">
        <v>16.298170841000001</v>
      </c>
      <c r="AS57" s="566">
        <v>23.406203448999999</v>
      </c>
      <c r="AT57" s="566">
        <v>22.380349246000002</v>
      </c>
      <c r="AU57" s="566">
        <v>17.894765239000002</v>
      </c>
      <c r="AV57" s="566">
        <v>17.764485726</v>
      </c>
      <c r="AW57" s="566">
        <v>14.558400000000001</v>
      </c>
      <c r="AX57" s="566">
        <v>16.59197</v>
      </c>
      <c r="AY57" s="567">
        <v>16.11215</v>
      </c>
      <c r="AZ57" s="567">
        <v>14.568899999999999</v>
      </c>
      <c r="BA57" s="567">
        <v>15.78323</v>
      </c>
      <c r="BB57" s="567">
        <v>14.92942</v>
      </c>
      <c r="BC57" s="567">
        <v>16.67831</v>
      </c>
      <c r="BD57" s="567">
        <v>18.306529999999999</v>
      </c>
      <c r="BE57" s="567">
        <v>22.320540000000001</v>
      </c>
      <c r="BF57" s="567">
        <v>22.622859999999999</v>
      </c>
      <c r="BG57" s="567">
        <v>19.283290000000001</v>
      </c>
      <c r="BH57" s="567">
        <v>17.503150000000002</v>
      </c>
      <c r="BI57" s="567">
        <v>15.175990000000001</v>
      </c>
      <c r="BJ57" s="567">
        <v>15.85477</v>
      </c>
      <c r="BK57" s="567">
        <v>14.9909</v>
      </c>
      <c r="BL57" s="567">
        <v>13.239240000000001</v>
      </c>
      <c r="BM57" s="567">
        <v>14.77009</v>
      </c>
      <c r="BN57" s="567">
        <v>14.27007</v>
      </c>
      <c r="BO57" s="567">
        <v>16.353760000000001</v>
      </c>
      <c r="BP57" s="567">
        <v>17.931349999999998</v>
      </c>
      <c r="BQ57" s="567">
        <v>21.998280000000001</v>
      </c>
      <c r="BR57" s="567">
        <v>22.212530000000001</v>
      </c>
      <c r="BS57" s="567">
        <v>18.862860000000001</v>
      </c>
      <c r="BT57" s="567">
        <v>17.11619</v>
      </c>
      <c r="BU57" s="567">
        <v>14.792759999999999</v>
      </c>
      <c r="BV57" s="567">
        <v>15.5169</v>
      </c>
    </row>
    <row r="58" spans="1:74" ht="11.15" customHeight="1" x14ac:dyDescent="0.25">
      <c r="A58" s="415" t="s">
        <v>1199</v>
      </c>
      <c r="B58" s="432" t="s">
        <v>1207</v>
      </c>
      <c r="C58" s="433">
        <v>20.587225010000001</v>
      </c>
      <c r="D58" s="433">
        <v>19.001652740000001</v>
      </c>
      <c r="E58" s="433">
        <v>19.58333171</v>
      </c>
      <c r="F58" s="433">
        <v>18.156372609999998</v>
      </c>
      <c r="G58" s="433">
        <v>20.790178900000001</v>
      </c>
      <c r="H58" s="433">
        <v>22.587389089999999</v>
      </c>
      <c r="I58" s="433">
        <v>25.598720050000001</v>
      </c>
      <c r="J58" s="433">
        <v>28.176796360000001</v>
      </c>
      <c r="K58" s="433">
        <v>24.96751411</v>
      </c>
      <c r="L58" s="433">
        <v>22.886097939999999</v>
      </c>
      <c r="M58" s="433">
        <v>19.564699940000001</v>
      </c>
      <c r="N58" s="433">
        <v>20.97757953</v>
      </c>
      <c r="O58" s="433">
        <v>20.350577600000001</v>
      </c>
      <c r="P58" s="433">
        <v>17.712830870000001</v>
      </c>
      <c r="Q58" s="433">
        <v>19.709462930000001</v>
      </c>
      <c r="R58" s="433">
        <v>19.136582870000002</v>
      </c>
      <c r="S58" s="433">
        <v>20.85492142</v>
      </c>
      <c r="T58" s="433">
        <v>23.91463048</v>
      </c>
      <c r="U58" s="433">
        <v>27.54383867</v>
      </c>
      <c r="V58" s="433">
        <v>26.896477269999998</v>
      </c>
      <c r="W58" s="433">
        <v>24.227449610000001</v>
      </c>
      <c r="X58" s="433">
        <v>21.092978410000001</v>
      </c>
      <c r="Y58" s="433">
        <v>19.86524588</v>
      </c>
      <c r="Z58" s="433">
        <v>22.027833139999998</v>
      </c>
      <c r="AA58" s="433">
        <v>20.850324140000001</v>
      </c>
      <c r="AB58" s="433">
        <v>18.405293829000001</v>
      </c>
      <c r="AC58" s="433">
        <v>19.934782140999999</v>
      </c>
      <c r="AD58" s="433">
        <v>19.216470021999999</v>
      </c>
      <c r="AE58" s="433">
        <v>20.928592505000001</v>
      </c>
      <c r="AF58" s="433">
        <v>24.221663464999999</v>
      </c>
      <c r="AG58" s="433">
        <v>26.341097303000002</v>
      </c>
      <c r="AH58" s="433">
        <v>28.339993979999999</v>
      </c>
      <c r="AI58" s="433">
        <v>26.636266797000001</v>
      </c>
      <c r="AJ58" s="433">
        <v>22.13393082</v>
      </c>
      <c r="AK58" s="433">
        <v>19.812143176999999</v>
      </c>
      <c r="AL58" s="433">
        <v>21.606842772</v>
      </c>
      <c r="AM58" s="433">
        <v>21.201560379</v>
      </c>
      <c r="AN58" s="433">
        <v>18.724734592000001</v>
      </c>
      <c r="AO58" s="433">
        <v>20.591136935000002</v>
      </c>
      <c r="AP58" s="433">
        <v>18.849638962</v>
      </c>
      <c r="AQ58" s="433">
        <v>20.483811160999998</v>
      </c>
      <c r="AR58" s="433">
        <v>20.529380774</v>
      </c>
      <c r="AS58" s="433">
        <v>26.715833469</v>
      </c>
      <c r="AT58" s="433">
        <v>27.147388018000001</v>
      </c>
      <c r="AU58" s="433">
        <v>22.827999864999999</v>
      </c>
      <c r="AV58" s="433">
        <v>21.913484176000001</v>
      </c>
      <c r="AW58" s="433">
        <v>19.871590627</v>
      </c>
      <c r="AX58" s="433">
        <v>21.16131</v>
      </c>
      <c r="AY58" s="434">
        <v>20.68947</v>
      </c>
      <c r="AZ58" s="434">
        <v>18.744050000000001</v>
      </c>
      <c r="BA58" s="434">
        <v>20.300170000000001</v>
      </c>
      <c r="BB58" s="434">
        <v>18.877389999999998</v>
      </c>
      <c r="BC58" s="434">
        <v>21.46697</v>
      </c>
      <c r="BD58" s="434">
        <v>23.32555</v>
      </c>
      <c r="BE58" s="434">
        <v>27.927489999999999</v>
      </c>
      <c r="BF58" s="434">
        <v>28.418060000000001</v>
      </c>
      <c r="BG58" s="434">
        <v>25.011859999999999</v>
      </c>
      <c r="BH58" s="434">
        <v>21.976220000000001</v>
      </c>
      <c r="BI58" s="434">
        <v>20.169820000000001</v>
      </c>
      <c r="BJ58" s="434">
        <v>21.31063</v>
      </c>
      <c r="BK58" s="434">
        <v>20.74296</v>
      </c>
      <c r="BL58" s="434">
        <v>18.227250000000002</v>
      </c>
      <c r="BM58" s="434">
        <v>20.385380000000001</v>
      </c>
      <c r="BN58" s="434">
        <v>18.936689999999999</v>
      </c>
      <c r="BO58" s="434">
        <v>21.54477</v>
      </c>
      <c r="BP58" s="434">
        <v>23.422619999999998</v>
      </c>
      <c r="BQ58" s="434">
        <v>28.11206</v>
      </c>
      <c r="BR58" s="434">
        <v>28.578700000000001</v>
      </c>
      <c r="BS58" s="434">
        <v>25.091740000000001</v>
      </c>
      <c r="BT58" s="434">
        <v>22.020230000000002</v>
      </c>
      <c r="BU58" s="434">
        <v>20.189319999999999</v>
      </c>
      <c r="BV58" s="434">
        <v>21.326630000000002</v>
      </c>
    </row>
    <row r="59" spans="1:74" ht="12" customHeight="1" x14ac:dyDescent="0.3">
      <c r="A59" s="409"/>
      <c r="B59" s="618" t="str">
        <f>"Notes: "&amp;"EIA completed modeling and analysis for this report on " &amp;Dates!$D$2&amp;"."</f>
        <v>Notes: EIA completed modeling and analysis for this report on Thursday January 4, 2024.</v>
      </c>
      <c r="C59" s="611"/>
      <c r="D59" s="611"/>
      <c r="E59" s="611"/>
      <c r="F59" s="611"/>
      <c r="G59" s="611"/>
      <c r="H59" s="611"/>
      <c r="I59" s="611"/>
      <c r="J59" s="611"/>
      <c r="K59" s="611"/>
      <c r="L59" s="611"/>
      <c r="M59" s="611"/>
      <c r="N59" s="611"/>
      <c r="O59" s="611"/>
      <c r="P59" s="611"/>
      <c r="Q59" s="611"/>
      <c r="R59" s="435"/>
      <c r="S59" s="435"/>
      <c r="T59" s="435"/>
      <c r="U59" s="435"/>
      <c r="V59" s="435"/>
      <c r="W59" s="435"/>
      <c r="X59" s="435"/>
      <c r="Y59" s="435"/>
      <c r="Z59" s="435"/>
      <c r="AA59" s="435"/>
      <c r="AB59" s="435"/>
      <c r="AC59" s="435"/>
      <c r="AD59" s="435"/>
      <c r="AE59" s="435"/>
      <c r="AF59" s="435"/>
      <c r="AG59" s="435"/>
      <c r="AH59" s="435"/>
      <c r="AI59" s="435"/>
      <c r="AJ59" s="435"/>
      <c r="AK59" s="435"/>
      <c r="AL59" s="435"/>
      <c r="AM59" s="435"/>
      <c r="AN59" s="435"/>
      <c r="AO59" s="435"/>
      <c r="AP59" s="435"/>
      <c r="AQ59" s="435"/>
      <c r="AR59" s="435"/>
      <c r="AS59" s="435"/>
      <c r="AT59" s="435"/>
      <c r="AU59" s="435"/>
      <c r="AV59" s="435"/>
      <c r="AW59" s="435"/>
      <c r="AX59" s="435"/>
      <c r="AY59" s="586"/>
      <c r="AZ59" s="586"/>
      <c r="BA59" s="586"/>
      <c r="BB59" s="586"/>
      <c r="BC59" s="586"/>
      <c r="BD59" s="586"/>
      <c r="BE59" s="586"/>
      <c r="BF59" s="586"/>
      <c r="BG59" s="586"/>
      <c r="BH59" s="586"/>
      <c r="BI59" s="586"/>
      <c r="BJ59" s="435"/>
      <c r="BK59" s="435"/>
      <c r="BL59" s="435"/>
      <c r="BM59" s="435"/>
      <c r="BN59" s="435"/>
      <c r="BO59" s="435"/>
      <c r="BP59" s="435"/>
      <c r="BQ59" s="435"/>
      <c r="BR59" s="435"/>
      <c r="BS59" s="435"/>
      <c r="BT59" s="435"/>
      <c r="BU59" s="435"/>
      <c r="BV59" s="435"/>
    </row>
    <row r="60" spans="1:74" ht="12" customHeight="1" x14ac:dyDescent="0.3">
      <c r="A60" s="409"/>
      <c r="B60" s="680" t="s">
        <v>334</v>
      </c>
      <c r="C60" s="681"/>
      <c r="D60" s="681"/>
      <c r="E60" s="681"/>
      <c r="F60" s="681"/>
      <c r="G60" s="681"/>
      <c r="H60" s="681"/>
      <c r="I60" s="681"/>
      <c r="J60" s="681"/>
      <c r="K60" s="681"/>
      <c r="L60" s="681"/>
      <c r="M60" s="681"/>
      <c r="N60" s="681"/>
      <c r="O60" s="681"/>
      <c r="P60" s="681"/>
      <c r="Q60" s="682"/>
      <c r="R60" s="422"/>
      <c r="S60" s="422"/>
      <c r="T60" s="422"/>
      <c r="U60" s="422"/>
      <c r="V60" s="422"/>
      <c r="W60" s="422"/>
      <c r="X60" s="422"/>
      <c r="Y60" s="422"/>
      <c r="Z60" s="422"/>
      <c r="AA60" s="422"/>
      <c r="AB60" s="422"/>
      <c r="AC60" s="422"/>
      <c r="AD60" s="422"/>
      <c r="AE60" s="422"/>
      <c r="AF60" s="422"/>
      <c r="AG60" s="422"/>
      <c r="AH60" s="422"/>
      <c r="AI60" s="422"/>
      <c r="AJ60" s="422"/>
      <c r="AK60" s="422"/>
      <c r="AL60" s="422"/>
      <c r="AM60" s="422"/>
      <c r="AN60" s="422"/>
      <c r="AO60" s="422"/>
      <c r="AP60" s="422"/>
      <c r="AQ60" s="422"/>
      <c r="AR60" s="422"/>
      <c r="AS60" s="422"/>
      <c r="AT60" s="422"/>
      <c r="AU60" s="422"/>
      <c r="AV60" s="422"/>
      <c r="AW60" s="422"/>
      <c r="AX60" s="422"/>
      <c r="AY60" s="422"/>
      <c r="AZ60" s="422"/>
      <c r="BA60" s="422"/>
      <c r="BB60" s="422"/>
      <c r="BC60" s="422"/>
      <c r="BD60" s="422"/>
      <c r="BE60" s="512"/>
      <c r="BF60" s="512"/>
      <c r="BG60" s="422"/>
      <c r="BH60" s="422"/>
      <c r="BI60" s="422"/>
      <c r="BJ60" s="422"/>
      <c r="BK60" s="422"/>
      <c r="BL60" s="422"/>
      <c r="BM60" s="422"/>
      <c r="BN60" s="422"/>
      <c r="BO60" s="422"/>
      <c r="BP60" s="422"/>
      <c r="BQ60" s="422"/>
      <c r="BR60" s="422"/>
      <c r="BS60" s="422"/>
      <c r="BT60" s="422"/>
      <c r="BU60" s="422"/>
      <c r="BV60" s="422"/>
    </row>
    <row r="61" spans="1:74" ht="12" customHeight="1" x14ac:dyDescent="0.3">
      <c r="A61" s="409"/>
      <c r="B61" s="683" t="s">
        <v>1387</v>
      </c>
      <c r="C61" s="684"/>
      <c r="D61" s="684"/>
      <c r="E61" s="684"/>
      <c r="F61" s="684"/>
      <c r="G61" s="684"/>
      <c r="H61" s="684"/>
      <c r="I61" s="684"/>
      <c r="J61" s="684"/>
      <c r="K61" s="684"/>
      <c r="L61" s="684"/>
      <c r="M61" s="684"/>
      <c r="N61" s="684"/>
      <c r="O61" s="684"/>
      <c r="P61" s="684"/>
      <c r="Q61" s="685"/>
      <c r="R61" s="422"/>
      <c r="S61" s="422"/>
      <c r="T61" s="422"/>
      <c r="U61" s="422"/>
      <c r="V61" s="422"/>
      <c r="W61" s="422"/>
      <c r="X61" s="422"/>
      <c r="Y61" s="422"/>
      <c r="Z61" s="422"/>
      <c r="AA61" s="422"/>
      <c r="AB61" s="422"/>
      <c r="AC61" s="422"/>
      <c r="AD61" s="422"/>
      <c r="AE61" s="422"/>
      <c r="AF61" s="422"/>
      <c r="AG61" s="422"/>
      <c r="AH61" s="422"/>
      <c r="AI61" s="422"/>
      <c r="AJ61" s="422"/>
      <c r="AK61" s="422"/>
      <c r="AL61" s="422"/>
      <c r="AM61" s="422"/>
      <c r="AN61" s="422"/>
      <c r="AO61" s="422"/>
      <c r="AP61" s="422"/>
      <c r="AQ61" s="422"/>
      <c r="AR61" s="422"/>
      <c r="AS61" s="422"/>
      <c r="AT61" s="422"/>
      <c r="AU61" s="422"/>
      <c r="AV61" s="422"/>
      <c r="AW61" s="422"/>
      <c r="AX61" s="422"/>
      <c r="AY61" s="422"/>
      <c r="AZ61" s="422"/>
      <c r="BA61" s="422"/>
      <c r="BB61" s="422"/>
      <c r="BC61" s="422"/>
      <c r="BD61" s="512"/>
      <c r="BE61" s="512"/>
      <c r="BF61" s="512"/>
      <c r="BG61" s="422"/>
      <c r="BH61" s="422"/>
      <c r="BI61" s="422"/>
      <c r="BJ61" s="422"/>
      <c r="BK61" s="422"/>
      <c r="BL61" s="422"/>
      <c r="BM61" s="422"/>
      <c r="BN61" s="422"/>
      <c r="BO61" s="422"/>
      <c r="BP61" s="422"/>
      <c r="BQ61" s="422"/>
      <c r="BR61" s="422"/>
      <c r="BS61" s="422"/>
      <c r="BT61" s="422"/>
      <c r="BU61" s="422"/>
      <c r="BV61" s="422"/>
    </row>
    <row r="62" spans="1:74" ht="12" customHeight="1" x14ac:dyDescent="0.3">
      <c r="A62" s="423"/>
      <c r="B62" s="679" t="s">
        <v>1388</v>
      </c>
      <c r="C62" s="676"/>
      <c r="D62" s="676"/>
      <c r="E62" s="676"/>
      <c r="F62" s="676"/>
      <c r="G62" s="676"/>
      <c r="H62" s="676"/>
      <c r="I62" s="676"/>
      <c r="J62" s="676"/>
      <c r="K62" s="676"/>
      <c r="L62" s="676"/>
      <c r="M62" s="676"/>
      <c r="N62" s="676"/>
      <c r="O62" s="676"/>
      <c r="P62" s="676"/>
      <c r="Q62" s="677"/>
      <c r="R62" s="422"/>
      <c r="S62" s="422"/>
      <c r="T62" s="422"/>
      <c r="U62" s="422"/>
      <c r="V62" s="422"/>
      <c r="W62" s="422"/>
      <c r="X62" s="422"/>
      <c r="Y62" s="422"/>
      <c r="Z62" s="422"/>
      <c r="AA62" s="422"/>
      <c r="AB62" s="422"/>
      <c r="AC62" s="422"/>
      <c r="AD62" s="422"/>
      <c r="AE62" s="422"/>
      <c r="AF62" s="422"/>
      <c r="AG62" s="422"/>
      <c r="AH62" s="422"/>
      <c r="AI62" s="422"/>
      <c r="AJ62" s="422"/>
      <c r="AK62" s="422"/>
      <c r="AL62" s="422"/>
      <c r="AM62" s="422"/>
      <c r="AN62" s="422"/>
      <c r="AO62" s="422"/>
      <c r="AP62" s="422"/>
      <c r="AQ62" s="422"/>
      <c r="AR62" s="422"/>
      <c r="AS62" s="422"/>
      <c r="AT62" s="422"/>
      <c r="AU62" s="422"/>
      <c r="AV62" s="422"/>
      <c r="AW62" s="422"/>
      <c r="AX62" s="422"/>
      <c r="AY62" s="422"/>
      <c r="AZ62" s="422"/>
      <c r="BA62" s="422"/>
      <c r="BB62" s="422"/>
      <c r="BC62" s="422"/>
      <c r="BD62" s="512"/>
      <c r="BE62" s="512"/>
      <c r="BF62" s="512"/>
      <c r="BG62" s="422"/>
      <c r="BH62" s="422"/>
      <c r="BI62" s="422"/>
      <c r="BJ62" s="422"/>
      <c r="BK62" s="422"/>
      <c r="BL62" s="422"/>
      <c r="BM62" s="422"/>
      <c r="BN62" s="422"/>
      <c r="BO62" s="422"/>
      <c r="BP62" s="422"/>
      <c r="BQ62" s="422"/>
      <c r="BR62" s="422"/>
      <c r="BS62" s="422"/>
      <c r="BT62" s="422"/>
      <c r="BU62" s="422"/>
      <c r="BV62" s="422"/>
    </row>
    <row r="63" spans="1:74" ht="12" customHeight="1" x14ac:dyDescent="0.3">
      <c r="A63" s="423"/>
      <c r="B63" s="675" t="s">
        <v>1243</v>
      </c>
      <c r="C63" s="676"/>
      <c r="D63" s="676"/>
      <c r="E63" s="676"/>
      <c r="F63" s="676"/>
      <c r="G63" s="676"/>
      <c r="H63" s="676"/>
      <c r="I63" s="676"/>
      <c r="J63" s="676"/>
      <c r="K63" s="676"/>
      <c r="L63" s="676"/>
      <c r="M63" s="676"/>
      <c r="N63" s="676"/>
      <c r="O63" s="676"/>
      <c r="P63" s="676"/>
      <c r="Q63" s="677"/>
      <c r="R63" s="422"/>
      <c r="S63" s="422"/>
      <c r="T63" s="422"/>
      <c r="U63" s="422"/>
      <c r="V63" s="422"/>
      <c r="W63" s="422"/>
      <c r="X63" s="422"/>
      <c r="Y63" s="422"/>
      <c r="Z63" s="422"/>
      <c r="AA63" s="422"/>
      <c r="AB63" s="422"/>
      <c r="AC63" s="422"/>
      <c r="AD63" s="422"/>
      <c r="AE63" s="422"/>
      <c r="AF63" s="422"/>
      <c r="AG63" s="422"/>
      <c r="AH63" s="422"/>
      <c r="AI63" s="422"/>
      <c r="AJ63" s="422"/>
      <c r="AK63" s="422"/>
      <c r="AL63" s="422"/>
      <c r="AM63" s="422"/>
      <c r="AN63" s="422"/>
      <c r="AO63" s="422"/>
      <c r="AP63" s="422"/>
      <c r="AQ63" s="422"/>
      <c r="AR63" s="422"/>
      <c r="AS63" s="422"/>
      <c r="AT63" s="422"/>
      <c r="AU63" s="422"/>
      <c r="AV63" s="422"/>
      <c r="AW63" s="422"/>
      <c r="AX63" s="422"/>
      <c r="AY63" s="422"/>
      <c r="AZ63" s="422"/>
      <c r="BA63" s="422"/>
      <c r="BB63" s="422"/>
      <c r="BC63" s="422"/>
      <c r="BD63" s="512"/>
      <c r="BE63" s="512"/>
      <c r="BF63" s="512"/>
      <c r="BG63" s="422"/>
      <c r="BH63" s="422"/>
      <c r="BI63" s="422"/>
      <c r="BJ63" s="422"/>
      <c r="BK63" s="422"/>
      <c r="BL63" s="422"/>
      <c r="BM63" s="422"/>
      <c r="BN63" s="422"/>
      <c r="BO63" s="422"/>
      <c r="BP63" s="422"/>
      <c r="BQ63" s="422"/>
      <c r="BR63" s="422"/>
      <c r="BS63" s="422"/>
      <c r="BT63" s="422"/>
      <c r="BU63" s="422"/>
      <c r="BV63" s="422"/>
    </row>
    <row r="64" spans="1:74" ht="12" customHeight="1" x14ac:dyDescent="0.3">
      <c r="A64" s="423"/>
      <c r="B64" s="675" t="s">
        <v>1244</v>
      </c>
      <c r="C64" s="676"/>
      <c r="D64" s="676"/>
      <c r="E64" s="676"/>
      <c r="F64" s="676"/>
      <c r="G64" s="676"/>
      <c r="H64" s="676"/>
      <c r="I64" s="676"/>
      <c r="J64" s="676"/>
      <c r="K64" s="676"/>
      <c r="L64" s="676"/>
      <c r="M64" s="676"/>
      <c r="N64" s="676"/>
      <c r="O64" s="676"/>
      <c r="P64" s="676"/>
      <c r="Q64" s="677"/>
      <c r="R64" s="422"/>
      <c r="S64" s="422"/>
      <c r="T64" s="422"/>
      <c r="U64" s="422"/>
      <c r="V64" s="422"/>
      <c r="W64" s="422"/>
      <c r="X64" s="422"/>
      <c r="Y64" s="422"/>
      <c r="Z64" s="422"/>
      <c r="AA64" s="422"/>
      <c r="AB64" s="422"/>
      <c r="AC64" s="422"/>
      <c r="AD64" s="422"/>
      <c r="AE64" s="422"/>
      <c r="AF64" s="422"/>
      <c r="AG64" s="422"/>
      <c r="AH64" s="422"/>
      <c r="AI64" s="422"/>
      <c r="AJ64" s="422"/>
      <c r="AK64" s="422"/>
      <c r="AL64" s="422"/>
      <c r="AM64" s="422"/>
      <c r="AN64" s="422"/>
      <c r="AO64" s="422"/>
      <c r="AP64" s="422"/>
      <c r="AQ64" s="422"/>
      <c r="AR64" s="422"/>
      <c r="AS64" s="422"/>
      <c r="AT64" s="422"/>
      <c r="AU64" s="422"/>
      <c r="AV64" s="422"/>
      <c r="AW64" s="422"/>
      <c r="AX64" s="422"/>
      <c r="AY64" s="422"/>
      <c r="AZ64" s="422"/>
      <c r="BA64" s="422"/>
      <c r="BB64" s="422"/>
      <c r="BC64" s="422"/>
      <c r="BD64" s="512"/>
      <c r="BE64" s="512"/>
      <c r="BF64" s="512"/>
      <c r="BG64" s="422"/>
      <c r="BH64" s="422"/>
      <c r="BI64" s="422"/>
      <c r="BJ64" s="422"/>
      <c r="BK64" s="422"/>
      <c r="BL64" s="422"/>
      <c r="BM64" s="422"/>
      <c r="BN64" s="422"/>
      <c r="BO64" s="422"/>
      <c r="BP64" s="422"/>
      <c r="BQ64" s="422"/>
      <c r="BR64" s="422"/>
      <c r="BS64" s="422"/>
      <c r="BT64" s="422"/>
      <c r="BU64" s="422"/>
      <c r="BV64" s="422"/>
    </row>
    <row r="65" spans="1:74" ht="12" customHeight="1" x14ac:dyDescent="0.3">
      <c r="A65" s="423"/>
      <c r="B65" s="675" t="s">
        <v>1412</v>
      </c>
      <c r="C65" s="676"/>
      <c r="D65" s="676"/>
      <c r="E65" s="676"/>
      <c r="F65" s="676"/>
      <c r="G65" s="676"/>
      <c r="H65" s="676"/>
      <c r="I65" s="676"/>
      <c r="J65" s="676"/>
      <c r="K65" s="676"/>
      <c r="L65" s="676"/>
      <c r="M65" s="676"/>
      <c r="N65" s="676"/>
      <c r="O65" s="676"/>
      <c r="P65" s="676"/>
      <c r="Q65" s="677"/>
      <c r="R65" s="422"/>
      <c r="S65" s="422"/>
      <c r="T65" s="422"/>
      <c r="U65" s="422"/>
      <c r="V65" s="422"/>
      <c r="W65" s="422"/>
      <c r="X65" s="422"/>
      <c r="Y65" s="422"/>
      <c r="Z65" s="422"/>
      <c r="AA65" s="422"/>
      <c r="AB65" s="422"/>
      <c r="AC65" s="422"/>
      <c r="AD65" s="422"/>
      <c r="AE65" s="422"/>
      <c r="AF65" s="422"/>
      <c r="AG65" s="422"/>
      <c r="AH65" s="422"/>
      <c r="AI65" s="422"/>
      <c r="AJ65" s="422"/>
      <c r="AK65" s="422"/>
      <c r="AL65" s="422"/>
      <c r="AM65" s="422"/>
      <c r="AN65" s="422"/>
      <c r="AO65" s="422"/>
      <c r="AP65" s="422"/>
      <c r="AQ65" s="422"/>
      <c r="AR65" s="422"/>
      <c r="AS65" s="422"/>
      <c r="AT65" s="422"/>
      <c r="AU65" s="422"/>
      <c r="AV65" s="422"/>
      <c r="AW65" s="422"/>
      <c r="AX65" s="422"/>
      <c r="AY65" s="422"/>
      <c r="AZ65" s="422"/>
      <c r="BA65" s="422"/>
      <c r="BB65" s="422"/>
      <c r="BC65" s="422"/>
      <c r="BD65" s="512"/>
      <c r="BE65" s="512"/>
      <c r="BF65" s="512"/>
      <c r="BG65" s="422"/>
      <c r="BH65" s="422"/>
      <c r="BI65" s="422"/>
      <c r="BJ65" s="422"/>
      <c r="BK65" s="422"/>
      <c r="BL65" s="422"/>
      <c r="BM65" s="422"/>
      <c r="BN65" s="422"/>
      <c r="BO65" s="422"/>
      <c r="BP65" s="422"/>
      <c r="BQ65" s="422"/>
      <c r="BR65" s="422"/>
      <c r="BS65" s="422"/>
      <c r="BT65" s="422"/>
      <c r="BU65" s="422"/>
      <c r="BV65" s="422"/>
    </row>
    <row r="66" spans="1:74" ht="13.15" customHeight="1" x14ac:dyDescent="0.3">
      <c r="A66" s="423"/>
      <c r="B66" s="675" t="s">
        <v>1245</v>
      </c>
      <c r="C66" s="676"/>
      <c r="D66" s="676"/>
      <c r="E66" s="676"/>
      <c r="F66" s="676"/>
      <c r="G66" s="676"/>
      <c r="H66" s="676"/>
      <c r="I66" s="676"/>
      <c r="J66" s="676"/>
      <c r="K66" s="676"/>
      <c r="L66" s="676"/>
      <c r="M66" s="676"/>
      <c r="N66" s="676"/>
      <c r="O66" s="676"/>
      <c r="P66" s="676"/>
      <c r="Q66" s="677"/>
      <c r="R66" s="422"/>
      <c r="S66" s="422"/>
      <c r="T66" s="422"/>
      <c r="U66" s="422"/>
      <c r="V66" s="422"/>
      <c r="W66" s="422"/>
      <c r="X66" s="422"/>
      <c r="Y66" s="422"/>
      <c r="Z66" s="422"/>
      <c r="AA66" s="422"/>
      <c r="AB66" s="422"/>
      <c r="AC66" s="422"/>
      <c r="AD66" s="422"/>
      <c r="AE66" s="422"/>
      <c r="AF66" s="422"/>
      <c r="AG66" s="422"/>
      <c r="AH66" s="422"/>
      <c r="AI66" s="422"/>
      <c r="AJ66" s="422"/>
      <c r="AK66" s="422"/>
      <c r="AL66" s="422"/>
      <c r="AM66" s="422"/>
      <c r="AN66" s="422"/>
      <c r="AO66" s="422"/>
      <c r="AP66" s="422"/>
      <c r="AQ66" s="422"/>
      <c r="AR66" s="422"/>
      <c r="AS66" s="422"/>
      <c r="AT66" s="422"/>
      <c r="AU66" s="422"/>
      <c r="AV66" s="422"/>
      <c r="AW66" s="422"/>
      <c r="AX66" s="422"/>
      <c r="AY66" s="422"/>
      <c r="AZ66" s="422"/>
      <c r="BA66" s="422"/>
      <c r="BB66" s="422"/>
      <c r="BC66" s="422"/>
      <c r="BD66" s="512"/>
      <c r="BE66" s="512"/>
      <c r="BF66" s="512"/>
      <c r="BG66" s="422"/>
      <c r="BH66" s="422"/>
      <c r="BI66" s="422"/>
      <c r="BJ66" s="422"/>
      <c r="BK66" s="422"/>
      <c r="BL66" s="422"/>
      <c r="BM66" s="422"/>
      <c r="BN66" s="422"/>
      <c r="BO66" s="422"/>
      <c r="BP66" s="422"/>
      <c r="BQ66" s="422"/>
      <c r="BR66" s="422"/>
      <c r="BS66" s="422"/>
      <c r="BT66" s="422"/>
      <c r="BU66" s="422"/>
      <c r="BV66" s="422"/>
    </row>
    <row r="67" spans="1:74" ht="22.15" customHeight="1" x14ac:dyDescent="0.25">
      <c r="A67" s="423"/>
      <c r="B67" s="679" t="s">
        <v>1389</v>
      </c>
      <c r="C67" s="676"/>
      <c r="D67" s="676"/>
      <c r="E67" s="676"/>
      <c r="F67" s="676"/>
      <c r="G67" s="676"/>
      <c r="H67" s="676"/>
      <c r="I67" s="676"/>
      <c r="J67" s="676"/>
      <c r="K67" s="676"/>
      <c r="L67" s="676"/>
      <c r="M67" s="676"/>
      <c r="N67" s="676"/>
      <c r="O67" s="676"/>
      <c r="P67" s="676"/>
      <c r="Q67" s="677"/>
    </row>
    <row r="68" spans="1:74" ht="12" customHeight="1" x14ac:dyDescent="0.25">
      <c r="A68" s="423"/>
      <c r="B68" s="686" t="s">
        <v>1383</v>
      </c>
      <c r="C68" s="687"/>
      <c r="D68" s="687"/>
      <c r="E68" s="687"/>
      <c r="F68" s="687"/>
      <c r="G68" s="687"/>
      <c r="H68" s="687"/>
      <c r="I68" s="687"/>
      <c r="J68" s="687"/>
      <c r="K68" s="687"/>
      <c r="L68" s="687"/>
      <c r="M68" s="687"/>
      <c r="N68" s="687"/>
      <c r="O68" s="687"/>
      <c r="P68" s="687"/>
      <c r="Q68" s="688"/>
    </row>
    <row r="69" spans="1:74" ht="12" customHeight="1" x14ac:dyDescent="0.25">
      <c r="A69" s="423"/>
      <c r="B69" s="689" t="s">
        <v>1378</v>
      </c>
      <c r="C69" s="690"/>
      <c r="D69" s="690"/>
      <c r="E69" s="690"/>
      <c r="F69" s="690"/>
      <c r="G69" s="690"/>
      <c r="H69" s="690"/>
      <c r="I69" s="690"/>
      <c r="J69" s="690"/>
      <c r="K69" s="690"/>
      <c r="L69" s="690"/>
      <c r="M69" s="690"/>
      <c r="N69" s="690"/>
      <c r="O69" s="690"/>
      <c r="P69" s="690"/>
      <c r="Q69" s="691"/>
    </row>
    <row r="70" spans="1:74" ht="12" customHeight="1" x14ac:dyDescent="0.25">
      <c r="A70" s="423"/>
      <c r="B70" s="672" t="s">
        <v>1390</v>
      </c>
      <c r="C70" s="673"/>
      <c r="D70" s="673"/>
      <c r="E70" s="673"/>
      <c r="F70" s="673"/>
      <c r="G70" s="673"/>
      <c r="H70" s="673"/>
      <c r="I70" s="673"/>
      <c r="J70" s="673"/>
      <c r="K70" s="673"/>
      <c r="L70" s="673"/>
      <c r="M70" s="673"/>
      <c r="N70" s="673"/>
      <c r="O70" s="673"/>
      <c r="P70" s="673"/>
      <c r="Q70" s="674"/>
    </row>
    <row r="72" spans="1:74" ht="8.15" customHeight="1" x14ac:dyDescent="0.25"/>
  </sheetData>
  <mergeCells count="19">
    <mergeCell ref="A1:A2"/>
    <mergeCell ref="C3:N3"/>
    <mergeCell ref="O3:Z3"/>
    <mergeCell ref="AA3:AL3"/>
    <mergeCell ref="AM3:AX3"/>
    <mergeCell ref="B66:Q66"/>
    <mergeCell ref="B70:Q70"/>
    <mergeCell ref="B63:Q63"/>
    <mergeCell ref="BK3:BV3"/>
    <mergeCell ref="AY3:BJ3"/>
    <mergeCell ref="B65:Q65"/>
    <mergeCell ref="B67:Q67"/>
    <mergeCell ref="B59:Q59"/>
    <mergeCell ref="B60:Q60"/>
    <mergeCell ref="B61:Q61"/>
    <mergeCell ref="B62:Q62"/>
    <mergeCell ref="B64:Q64"/>
    <mergeCell ref="B68:Q68"/>
    <mergeCell ref="B69:Q69"/>
  </mergeCells>
  <phoneticPr fontId="0" type="noConversion"/>
  <hyperlinks>
    <hyperlink ref="A1:A2" location="Contents!A1" display="Table of Contents" xr:uid="{00000000-0004-0000-1200-000000000000}"/>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R30"/>
  <sheetViews>
    <sheetView workbookViewId="0"/>
  </sheetViews>
  <sheetFormatPr defaultColWidth="8.54296875" defaultRowHeight="12.5" x14ac:dyDescent="0.25"/>
  <cols>
    <col min="1" max="1" width="13.453125" style="222" customWidth="1"/>
    <col min="2" max="2" width="90" style="222" customWidth="1"/>
    <col min="3" max="16384" width="8.54296875" style="222"/>
  </cols>
  <sheetData>
    <row r="1" spans="1:18" x14ac:dyDescent="0.25">
      <c r="A1" s="222" t="s">
        <v>479</v>
      </c>
    </row>
    <row r="6" spans="1:18" ht="15.5" x14ac:dyDescent="0.35">
      <c r="B6" s="223" t="str">
        <f>"Short-Term Energy Outlook, "&amp;Dates!D1</f>
        <v>Short-Term Energy Outlook, January 2024</v>
      </c>
    </row>
    <row r="8" spans="1:18" ht="15" customHeight="1" x14ac:dyDescent="0.25">
      <c r="A8" s="224"/>
      <c r="B8" s="225" t="s">
        <v>227</v>
      </c>
      <c r="C8" s="224"/>
      <c r="D8" s="224"/>
      <c r="E8" s="224"/>
      <c r="F8" s="224"/>
      <c r="G8" s="224"/>
      <c r="H8" s="224"/>
      <c r="I8" s="224"/>
      <c r="J8" s="224"/>
      <c r="K8" s="224"/>
      <c r="L8" s="224"/>
      <c r="M8" s="224"/>
      <c r="N8" s="224"/>
      <c r="O8" s="224"/>
      <c r="P8" s="224"/>
      <c r="Q8" s="224"/>
      <c r="R8" s="224"/>
    </row>
    <row r="9" spans="1:18" ht="15" customHeight="1" x14ac:dyDescent="0.25">
      <c r="A9" s="224"/>
      <c r="B9" s="225" t="s">
        <v>1273</v>
      </c>
      <c r="C9" s="224"/>
      <c r="D9" s="224"/>
      <c r="E9" s="224"/>
      <c r="F9" s="224"/>
      <c r="G9" s="224"/>
      <c r="H9" s="224"/>
      <c r="I9" s="224"/>
      <c r="J9" s="224"/>
      <c r="K9" s="224"/>
      <c r="L9" s="224"/>
      <c r="M9" s="224"/>
      <c r="N9" s="224"/>
      <c r="O9" s="224"/>
      <c r="P9" s="224"/>
      <c r="Q9" s="224"/>
      <c r="R9" s="224"/>
    </row>
    <row r="10" spans="1:18" ht="15" customHeight="1" x14ac:dyDescent="0.25">
      <c r="A10" s="224"/>
      <c r="B10" s="225" t="s">
        <v>853</v>
      </c>
      <c r="C10" s="226"/>
      <c r="D10" s="226"/>
      <c r="E10" s="226"/>
      <c r="F10" s="226"/>
      <c r="G10" s="226"/>
      <c r="H10" s="226"/>
      <c r="I10" s="226"/>
      <c r="J10" s="226"/>
      <c r="K10" s="226"/>
      <c r="L10" s="226"/>
      <c r="M10" s="226"/>
      <c r="N10" s="226"/>
      <c r="O10" s="226"/>
      <c r="P10" s="226"/>
      <c r="Q10" s="226"/>
      <c r="R10" s="226"/>
    </row>
    <row r="11" spans="1:18" ht="15" customHeight="1" x14ac:dyDescent="0.25">
      <c r="A11" s="224"/>
      <c r="B11" s="225" t="s">
        <v>1232</v>
      </c>
      <c r="C11" s="226"/>
      <c r="D11" s="226"/>
      <c r="E11" s="226"/>
      <c r="F11" s="226"/>
      <c r="G11" s="226"/>
      <c r="H11" s="226"/>
      <c r="I11" s="226"/>
      <c r="J11" s="226"/>
      <c r="K11" s="226"/>
      <c r="L11" s="226"/>
      <c r="M11" s="226"/>
      <c r="N11" s="226"/>
      <c r="O11" s="226"/>
      <c r="P11" s="226"/>
      <c r="Q11" s="226"/>
      <c r="R11" s="226"/>
    </row>
    <row r="12" spans="1:18" ht="15" customHeight="1" x14ac:dyDescent="0.25">
      <c r="A12" s="224"/>
      <c r="B12" s="225" t="s">
        <v>1233</v>
      </c>
      <c r="C12" s="226"/>
      <c r="D12" s="226"/>
      <c r="E12" s="226"/>
      <c r="F12" s="226"/>
      <c r="G12" s="226"/>
      <c r="H12" s="226"/>
      <c r="I12" s="226"/>
      <c r="J12" s="226"/>
      <c r="K12" s="226"/>
      <c r="L12" s="226"/>
      <c r="M12" s="226"/>
      <c r="N12" s="226"/>
      <c r="O12" s="226"/>
      <c r="P12" s="226"/>
      <c r="Q12" s="226"/>
      <c r="R12" s="226"/>
    </row>
    <row r="13" spans="1:18" ht="15" customHeight="1" x14ac:dyDescent="0.25">
      <c r="A13" s="224"/>
      <c r="B13" s="225" t="s">
        <v>878</v>
      </c>
      <c r="C13" s="226"/>
      <c r="D13" s="226"/>
      <c r="E13" s="226"/>
      <c r="F13" s="226"/>
      <c r="G13" s="226"/>
      <c r="H13" s="226"/>
      <c r="I13" s="226"/>
      <c r="J13" s="226"/>
      <c r="K13" s="226"/>
      <c r="L13" s="226"/>
      <c r="M13" s="226"/>
      <c r="N13" s="226"/>
      <c r="O13" s="226"/>
      <c r="P13" s="226"/>
      <c r="Q13" s="226"/>
      <c r="R13" s="226"/>
    </row>
    <row r="14" spans="1:18" ht="15" customHeight="1" x14ac:dyDescent="0.25">
      <c r="A14" s="224"/>
      <c r="B14" s="225" t="s">
        <v>854</v>
      </c>
      <c r="C14" s="121"/>
      <c r="D14" s="121"/>
      <c r="E14" s="121"/>
      <c r="F14" s="121"/>
      <c r="G14" s="121"/>
      <c r="H14" s="121"/>
      <c r="I14" s="121"/>
      <c r="J14" s="121"/>
      <c r="K14" s="121"/>
      <c r="L14" s="121"/>
      <c r="M14" s="121"/>
      <c r="N14" s="121"/>
      <c r="O14" s="121"/>
      <c r="P14" s="121"/>
      <c r="Q14" s="121"/>
      <c r="R14" s="121"/>
    </row>
    <row r="15" spans="1:18" ht="15" customHeight="1" x14ac:dyDescent="0.25">
      <c r="A15" s="224"/>
      <c r="B15" s="225" t="s">
        <v>934</v>
      </c>
      <c r="C15" s="227"/>
      <c r="D15" s="227"/>
      <c r="E15" s="227"/>
      <c r="F15" s="227"/>
      <c r="G15" s="227"/>
      <c r="H15" s="227"/>
      <c r="I15" s="227"/>
      <c r="J15" s="227"/>
      <c r="K15" s="227"/>
      <c r="L15" s="227"/>
      <c r="M15" s="227"/>
      <c r="N15" s="227"/>
      <c r="O15" s="227"/>
      <c r="P15" s="227"/>
      <c r="Q15" s="227"/>
      <c r="R15" s="227"/>
    </row>
    <row r="16" spans="1:18" ht="15" customHeight="1" x14ac:dyDescent="0.25">
      <c r="A16" s="224"/>
      <c r="B16" s="225" t="s">
        <v>768</v>
      </c>
      <c r="C16" s="226"/>
      <c r="D16" s="226"/>
      <c r="E16" s="226"/>
      <c r="F16" s="226"/>
      <c r="G16" s="226"/>
      <c r="H16" s="226"/>
      <c r="I16" s="226"/>
      <c r="J16" s="226"/>
      <c r="K16" s="226"/>
      <c r="L16" s="226"/>
      <c r="M16" s="226"/>
      <c r="N16" s="226"/>
      <c r="O16" s="226"/>
      <c r="P16" s="226"/>
      <c r="Q16" s="226"/>
      <c r="R16" s="226"/>
    </row>
    <row r="17" spans="1:18" ht="15" customHeight="1" x14ac:dyDescent="0.25">
      <c r="A17" s="224"/>
      <c r="B17" s="225" t="s">
        <v>228</v>
      </c>
      <c r="C17" s="218"/>
      <c r="D17" s="218"/>
      <c r="E17" s="218"/>
      <c r="F17" s="218"/>
      <c r="G17" s="218"/>
      <c r="H17" s="218"/>
      <c r="I17" s="218"/>
      <c r="J17" s="218"/>
      <c r="K17" s="218"/>
      <c r="L17" s="218"/>
      <c r="M17" s="218"/>
      <c r="N17" s="218"/>
      <c r="O17" s="218"/>
      <c r="P17" s="218"/>
      <c r="Q17" s="218"/>
      <c r="R17" s="218"/>
    </row>
    <row r="18" spans="1:18" ht="15" customHeight="1" x14ac:dyDescent="0.25">
      <c r="A18" s="224"/>
      <c r="B18" s="225" t="s">
        <v>63</v>
      </c>
      <c r="C18" s="226"/>
      <c r="D18" s="226"/>
      <c r="E18" s="226"/>
      <c r="F18" s="226"/>
      <c r="G18" s="226"/>
      <c r="H18" s="226"/>
      <c r="I18" s="226"/>
      <c r="J18" s="226"/>
      <c r="K18" s="226"/>
      <c r="L18" s="226"/>
      <c r="M18" s="226"/>
      <c r="N18" s="226"/>
      <c r="O18" s="226"/>
      <c r="P18" s="226"/>
      <c r="Q18" s="226"/>
      <c r="R18" s="226"/>
    </row>
    <row r="19" spans="1:18" ht="15" customHeight="1" x14ac:dyDescent="0.25">
      <c r="A19" s="224"/>
      <c r="B19" s="225" t="s">
        <v>229</v>
      </c>
      <c r="C19" s="229"/>
      <c r="D19" s="229"/>
      <c r="E19" s="229"/>
      <c r="F19" s="229"/>
      <c r="G19" s="229"/>
      <c r="H19" s="229"/>
      <c r="I19" s="229"/>
      <c r="J19" s="229"/>
      <c r="K19" s="229"/>
      <c r="L19" s="229"/>
      <c r="M19" s="229"/>
      <c r="N19" s="229"/>
      <c r="O19" s="229"/>
      <c r="P19" s="229"/>
      <c r="Q19" s="229"/>
      <c r="R19" s="229"/>
    </row>
    <row r="20" spans="1:18" ht="15" customHeight="1" x14ac:dyDescent="0.25">
      <c r="A20" s="224"/>
      <c r="B20" s="225" t="s">
        <v>780</v>
      </c>
      <c r="C20" s="226"/>
      <c r="D20" s="226"/>
      <c r="E20" s="226"/>
      <c r="F20" s="226"/>
      <c r="G20" s="226"/>
      <c r="H20" s="226"/>
      <c r="I20" s="226"/>
      <c r="J20" s="226"/>
      <c r="K20" s="226"/>
      <c r="L20" s="226"/>
      <c r="M20" s="226"/>
      <c r="N20" s="226"/>
      <c r="O20" s="226"/>
      <c r="P20" s="226"/>
      <c r="Q20" s="226"/>
      <c r="R20" s="226"/>
    </row>
    <row r="21" spans="1:18" ht="15" customHeight="1" x14ac:dyDescent="0.25">
      <c r="A21" s="224"/>
      <c r="B21" s="228" t="s">
        <v>769</v>
      </c>
      <c r="C21" s="230"/>
      <c r="D21" s="230"/>
      <c r="E21" s="230"/>
      <c r="F21" s="230"/>
      <c r="G21" s="230"/>
      <c r="H21" s="230"/>
      <c r="I21" s="230"/>
      <c r="J21" s="230"/>
      <c r="K21" s="230"/>
      <c r="L21" s="230"/>
      <c r="M21" s="230"/>
      <c r="N21" s="230"/>
      <c r="O21" s="230"/>
      <c r="P21" s="230"/>
      <c r="Q21" s="230"/>
      <c r="R21" s="230"/>
    </row>
    <row r="22" spans="1:18" ht="15" customHeight="1" x14ac:dyDescent="0.25">
      <c r="A22" s="224"/>
      <c r="B22" s="228" t="s">
        <v>770</v>
      </c>
      <c r="C22" s="226"/>
      <c r="D22" s="226"/>
      <c r="E22" s="226"/>
      <c r="F22" s="226"/>
      <c r="G22" s="226"/>
      <c r="H22" s="226"/>
      <c r="I22" s="226"/>
      <c r="J22" s="226"/>
      <c r="K22" s="226"/>
      <c r="L22" s="226"/>
      <c r="M22" s="226"/>
      <c r="N22" s="226"/>
      <c r="O22" s="226"/>
      <c r="P22" s="226"/>
      <c r="Q22" s="226"/>
      <c r="R22" s="226"/>
    </row>
    <row r="23" spans="1:18" ht="15" customHeight="1" x14ac:dyDescent="0.25">
      <c r="A23" s="224"/>
      <c r="B23" s="228" t="s">
        <v>1212</v>
      </c>
      <c r="C23" s="226"/>
      <c r="D23" s="226"/>
      <c r="E23" s="226"/>
      <c r="F23" s="226"/>
      <c r="G23" s="226"/>
      <c r="H23" s="226"/>
      <c r="I23" s="226"/>
      <c r="J23" s="226"/>
      <c r="K23" s="226"/>
      <c r="L23" s="226"/>
      <c r="M23" s="226"/>
      <c r="N23" s="226"/>
      <c r="O23" s="226"/>
      <c r="P23" s="226"/>
      <c r="Q23" s="226"/>
      <c r="R23" s="226"/>
    </row>
    <row r="24" spans="1:18" ht="15" customHeight="1" x14ac:dyDescent="0.25">
      <c r="A24" s="224"/>
      <c r="B24" s="228" t="s">
        <v>1213</v>
      </c>
      <c r="C24" s="226"/>
      <c r="D24" s="226"/>
      <c r="E24" s="226"/>
      <c r="F24" s="226"/>
      <c r="G24" s="226"/>
      <c r="H24" s="226"/>
      <c r="I24" s="226"/>
      <c r="J24" s="226"/>
      <c r="K24" s="226"/>
      <c r="L24" s="226"/>
      <c r="M24" s="226"/>
      <c r="N24" s="226"/>
      <c r="O24" s="226"/>
      <c r="P24" s="226"/>
      <c r="Q24" s="226"/>
      <c r="R24" s="226"/>
    </row>
    <row r="25" spans="1:18" ht="15" customHeight="1" x14ac:dyDescent="0.25">
      <c r="A25" s="224"/>
      <c r="B25" s="228" t="s">
        <v>1329</v>
      </c>
      <c r="C25" s="226"/>
      <c r="D25" s="226"/>
      <c r="E25" s="226"/>
      <c r="F25" s="226"/>
      <c r="G25" s="226"/>
      <c r="H25" s="226"/>
      <c r="I25" s="226"/>
      <c r="J25" s="226"/>
      <c r="K25" s="226"/>
      <c r="L25" s="226"/>
      <c r="M25" s="226"/>
      <c r="N25" s="226"/>
      <c r="O25" s="226"/>
      <c r="P25" s="226"/>
      <c r="Q25" s="226"/>
      <c r="R25" s="226"/>
    </row>
    <row r="26" spans="1:18" ht="15" customHeight="1" x14ac:dyDescent="0.25">
      <c r="A26" s="224"/>
      <c r="B26" s="228" t="s">
        <v>1351</v>
      </c>
      <c r="C26" s="231"/>
      <c r="D26" s="231"/>
      <c r="E26" s="231"/>
      <c r="F26" s="231"/>
      <c r="G26" s="231"/>
      <c r="H26" s="231"/>
      <c r="I26" s="231"/>
      <c r="J26" s="226"/>
      <c r="K26" s="226"/>
      <c r="L26" s="226"/>
      <c r="M26" s="226"/>
      <c r="N26" s="226"/>
      <c r="O26" s="226"/>
      <c r="P26" s="226"/>
      <c r="Q26" s="226"/>
      <c r="R26" s="226"/>
    </row>
    <row r="27" spans="1:18" ht="15" customHeight="1" x14ac:dyDescent="0.4">
      <c r="A27" s="224"/>
      <c r="B27" s="225" t="s">
        <v>94</v>
      </c>
      <c r="C27" s="226"/>
      <c r="D27" s="226"/>
      <c r="E27" s="226"/>
      <c r="F27" s="226"/>
      <c r="G27" s="226"/>
      <c r="H27" s="226"/>
      <c r="I27" s="226"/>
      <c r="J27" s="226"/>
      <c r="K27" s="226"/>
      <c r="L27" s="226"/>
      <c r="M27" s="226"/>
      <c r="N27" s="226"/>
      <c r="O27" s="226"/>
      <c r="P27" s="226"/>
      <c r="Q27" s="226"/>
      <c r="R27" s="226"/>
    </row>
    <row r="28" spans="1:18" ht="15" customHeight="1" x14ac:dyDescent="0.25">
      <c r="A28" s="224"/>
      <c r="B28" s="228" t="s">
        <v>230</v>
      </c>
      <c r="C28" s="226"/>
      <c r="D28" s="226"/>
      <c r="E28" s="226"/>
      <c r="F28" s="226"/>
      <c r="G28" s="226"/>
      <c r="H28" s="226"/>
      <c r="I28" s="226"/>
      <c r="J28" s="226"/>
      <c r="K28" s="226"/>
      <c r="L28" s="226"/>
      <c r="M28" s="226"/>
      <c r="N28" s="226"/>
      <c r="O28" s="226"/>
      <c r="P28" s="226"/>
      <c r="Q28" s="226"/>
      <c r="R28" s="226"/>
    </row>
    <row r="29" spans="1:18" ht="15" customHeight="1" x14ac:dyDescent="0.25">
      <c r="A29" s="224"/>
      <c r="B29" s="228" t="s">
        <v>231</v>
      </c>
      <c r="C29" s="232"/>
      <c r="D29" s="232"/>
      <c r="E29" s="232"/>
      <c r="F29" s="232"/>
      <c r="G29" s="232"/>
      <c r="H29" s="232"/>
      <c r="I29" s="232"/>
      <c r="J29" s="232"/>
      <c r="K29" s="232"/>
      <c r="L29" s="232"/>
      <c r="M29" s="232"/>
      <c r="N29" s="232"/>
      <c r="O29" s="232"/>
      <c r="P29" s="232"/>
      <c r="Q29" s="232"/>
      <c r="R29" s="232"/>
    </row>
    <row r="30" spans="1:18" x14ac:dyDescent="0.25">
      <c r="B30" s="224"/>
    </row>
  </sheetData>
  <phoneticPr fontId="3" type="noConversion"/>
  <hyperlinks>
    <hyperlink ref="B8" location="'1tab'!A1" display="Table 1.  U.S. Energy Markets Summary: Base Case " xr:uid="{00000000-0004-0000-0100-000000000000}"/>
    <hyperlink ref="B9" location="'2tab'!A1" display="Table 2.  Nominal Energy Prices" xr:uid="{00000000-0004-0000-0100-000001000000}"/>
    <hyperlink ref="B10" location="'3atab'!A1" display="Table 3a. International Petroleum and Other Liquids Production, Consumption, and Inventories" xr:uid="{00000000-0004-0000-0100-000002000000}"/>
    <hyperlink ref="B11" location="'3btab'!A1" display="Table 3b. Non-OPEC Petroleum and Other Liquids Production" xr:uid="{00000000-0004-0000-0100-000003000000}"/>
    <hyperlink ref="B12" location="'3ctab'!A1" display="Table 3c. OPEC Crude Oil (excluding Condensates) Supply" xr:uid="{00000000-0004-0000-0100-000004000000}"/>
    <hyperlink ref="B14" location="'4atab'!A1" display="Table 4a.  U.S. Petroleum and Other Liquids Supply, Consumption, and Inventories" xr:uid="{00000000-0004-0000-0100-000005000000}"/>
    <hyperlink ref="B15" location="'4btab'!A1" display="Table 4b.  U.S. Hydrocarbon Gas Liquids (HGL) and Petroleum Refinery Balances" xr:uid="{00000000-0004-0000-0100-000006000000}"/>
    <hyperlink ref="B16" location="'4ctab'!A1" display="Table 4c. U.S. Regional Motor Gasoline Prices and Inventories" xr:uid="{00000000-0004-0000-0100-000007000000}"/>
    <hyperlink ref="B17" location="'5atab'!A1" display="Table 5a.  U.S. Natural Gas Supply, Consumption, and Inventories: Base Case" xr:uid="{00000000-0004-0000-0100-000008000000}"/>
    <hyperlink ref="B19" location="'6tab'!A1" display="Table 6.  U.S. Coal Supply, Consumption, and Inventories: Base Case" xr:uid="{00000000-0004-0000-0100-000009000000}"/>
    <hyperlink ref="B20" location="'7atab'!A1" display="Table 7a.  U.S. Electricity Industry Overview" xr:uid="{00000000-0004-0000-0100-00000A000000}"/>
    <hyperlink ref="B21" location="'7btab'!A1" display="Table 7b. U.S. Regional Electricity Retail Sales" xr:uid="{00000000-0004-0000-0100-00000B000000}"/>
    <hyperlink ref="B22" location="'7ctab'!A1" display="Table 7c. U.S. Regional Electricity Prices" xr:uid="{00000000-0004-0000-0100-00000C000000}"/>
    <hyperlink ref="B23" location="'7d(1)tab'!A1" display="Table 7d(1). U.S. Regional Electricity Generation, Electric Power Sector (part 1)" xr:uid="{00000000-0004-0000-0100-00000D000000}"/>
    <hyperlink ref="B27" location="'9atab'!A1" display="Table 9a.  U.S. Macroeconomic Indicators and CO2 Emissions " xr:uid="{00000000-0004-0000-0100-00000F000000}"/>
    <hyperlink ref="B28" location="'9btab'!A1" display="Table 9b. U.S. Regional Macroeconomic Data: Base Case" xr:uid="{00000000-0004-0000-0100-000010000000}"/>
    <hyperlink ref="B29" location="'9ctab'!A1" display="Table 9c. U.S. Regional Weather Data: Base Case" xr:uid="{00000000-0004-0000-0100-000011000000}"/>
    <hyperlink ref="B13" location="'3dtab'!A1" display="Table 3d. World Liquid Fuels Consumption" xr:uid="{00000000-0004-0000-0100-000012000000}"/>
    <hyperlink ref="B18" location="'5btab'!A1" display="Table 5b. U.S. Regional Natural Gas Prices" xr:uid="{00000000-0004-0000-0100-000013000000}"/>
    <hyperlink ref="B24" location="'7d(2)tab'!A1" display="Table 7d(2). U.S. Regional Electricity Generation, Electric Power Sector (part 2)" xr:uid="{00000000-0004-0000-0100-000015000000}"/>
    <hyperlink ref="B25" location="'7etab'!A1" display="Table 7e.  U.S. Electric Generating Capacity" xr:uid="{00000000-0004-0000-0100-000016000000}"/>
    <hyperlink ref="B26" location="'8tab'!A1" display="Table 8. U.S. Renewable Energy Consumption" xr:uid="{00000000-0004-0000-0100-00000E000000}"/>
  </hyperlinks>
  <pageMargins left="0.75" right="0.75" top="1" bottom="1" header="0.5" footer="0.5"/>
  <pageSetup scale="37"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V100"/>
  <sheetViews>
    <sheetView showGridLines="0" zoomScaleNormal="100" workbookViewId="0">
      <pane xSplit="2" ySplit="4" topLeftCell="AY5" activePane="bottomRight" state="frozen"/>
      <selection pane="topRight" activeCell="C1" sqref="C1"/>
      <selection pane="bottomLeft" activeCell="A5" sqref="A5"/>
      <selection pane="bottomRight" activeCell="B1" sqref="B1"/>
    </sheetView>
  </sheetViews>
  <sheetFormatPr defaultColWidth="9.453125" defaultRowHeight="12" customHeight="1" x14ac:dyDescent="0.35"/>
  <cols>
    <col min="1" max="1" width="12.453125" style="538" customWidth="1"/>
    <col min="2" max="2" width="27.453125" style="538" customWidth="1"/>
    <col min="3" max="31" width="6.54296875" style="407" customWidth="1"/>
    <col min="32" max="34" width="6.54296875" style="518" customWidth="1"/>
    <col min="35" max="74" width="6.54296875" style="407" customWidth="1"/>
    <col min="75" max="16384" width="9.453125" style="538"/>
  </cols>
  <sheetData>
    <row r="1" spans="1:74" ht="12.75" customHeight="1" x14ac:dyDescent="0.35">
      <c r="A1" s="622" t="s">
        <v>767</v>
      </c>
      <c r="B1" s="592" t="s">
        <v>1276</v>
      </c>
      <c r="C1" s="406"/>
      <c r="D1" s="406"/>
      <c r="E1" s="406"/>
      <c r="F1" s="406"/>
      <c r="G1" s="406"/>
      <c r="H1" s="406"/>
      <c r="I1" s="406"/>
      <c r="J1" s="406"/>
      <c r="K1" s="406"/>
      <c r="L1" s="406"/>
      <c r="M1" s="406"/>
      <c r="N1" s="406"/>
      <c r="O1" s="406"/>
      <c r="P1" s="406"/>
      <c r="Q1" s="406"/>
      <c r="R1" s="406"/>
      <c r="S1" s="406"/>
      <c r="T1" s="406"/>
      <c r="U1" s="406"/>
      <c r="V1" s="406"/>
      <c r="W1" s="406"/>
      <c r="X1" s="406"/>
      <c r="Y1" s="406"/>
      <c r="Z1" s="406"/>
      <c r="AA1" s="406"/>
      <c r="AB1" s="406"/>
      <c r="AC1" s="406"/>
      <c r="AD1" s="406"/>
      <c r="AE1" s="406"/>
      <c r="AF1" s="406"/>
      <c r="AG1" s="406"/>
      <c r="AH1" s="406"/>
      <c r="AI1" s="406"/>
      <c r="AJ1" s="406"/>
      <c r="AK1" s="406"/>
      <c r="AL1" s="406"/>
      <c r="AM1" s="406"/>
      <c r="AN1" s="406"/>
      <c r="AO1" s="406"/>
      <c r="AP1" s="406"/>
      <c r="AQ1" s="406"/>
      <c r="AR1" s="406"/>
      <c r="AS1" s="406"/>
      <c r="AT1" s="406"/>
      <c r="AU1" s="406"/>
      <c r="AV1" s="406"/>
      <c r="AW1" s="406"/>
      <c r="AX1" s="406"/>
      <c r="AY1" s="406"/>
      <c r="AZ1" s="406"/>
      <c r="BA1" s="406"/>
      <c r="BB1" s="406"/>
      <c r="BC1" s="406"/>
      <c r="BD1" s="406"/>
      <c r="BE1" s="406"/>
      <c r="BF1" s="406"/>
      <c r="BG1" s="406"/>
      <c r="BH1" s="406"/>
      <c r="BI1" s="406"/>
      <c r="BJ1" s="406"/>
      <c r="BK1" s="406"/>
      <c r="BL1" s="406"/>
      <c r="BM1" s="406"/>
      <c r="BN1" s="406"/>
      <c r="BO1" s="406"/>
      <c r="BP1" s="406"/>
      <c r="BQ1" s="406"/>
      <c r="BR1" s="406"/>
      <c r="BS1" s="406"/>
      <c r="BT1" s="406"/>
      <c r="BU1" s="406"/>
      <c r="BV1" s="406"/>
    </row>
    <row r="2" spans="1:74" ht="12.75" customHeight="1" x14ac:dyDescent="0.35">
      <c r="A2" s="623"/>
      <c r="B2" s="593" t="str">
        <f>"U.S. Energy Information Administration  |  Short-Term Energy Outlook - "&amp;Dates!$D$1</f>
        <v>U.S. Energy Information Administration  |  Short-Term Energy Outlook - January 2024</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511"/>
      <c r="AG2" s="511"/>
      <c r="AH2" s="511"/>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row>
    <row r="3" spans="1:74" ht="12.75" customHeight="1" x14ac:dyDescent="0.35">
      <c r="A3" s="590" t="s">
        <v>1272</v>
      </c>
      <c r="B3" s="543"/>
      <c r="C3" s="692">
        <f>Dates!D3</f>
        <v>2020</v>
      </c>
      <c r="D3" s="626"/>
      <c r="E3" s="626"/>
      <c r="F3" s="626"/>
      <c r="G3" s="626"/>
      <c r="H3" s="626"/>
      <c r="I3" s="626"/>
      <c r="J3" s="626"/>
      <c r="K3" s="626"/>
      <c r="L3" s="626"/>
      <c r="M3" s="626"/>
      <c r="N3" s="678"/>
      <c r="O3" s="625">
        <f>C3+1</f>
        <v>2021</v>
      </c>
      <c r="P3" s="626"/>
      <c r="Q3" s="626"/>
      <c r="R3" s="626"/>
      <c r="S3" s="626"/>
      <c r="T3" s="626"/>
      <c r="U3" s="626"/>
      <c r="V3" s="626"/>
      <c r="W3" s="626"/>
      <c r="X3" s="626"/>
      <c r="Y3" s="626"/>
      <c r="Z3" s="678"/>
      <c r="AA3" s="625">
        <f>O3+1</f>
        <v>2022</v>
      </c>
      <c r="AB3" s="626"/>
      <c r="AC3" s="626"/>
      <c r="AD3" s="626"/>
      <c r="AE3" s="626"/>
      <c r="AF3" s="626"/>
      <c r="AG3" s="626"/>
      <c r="AH3" s="626"/>
      <c r="AI3" s="626"/>
      <c r="AJ3" s="626"/>
      <c r="AK3" s="626"/>
      <c r="AL3" s="678"/>
      <c r="AM3" s="625">
        <f>AA3+1</f>
        <v>2023</v>
      </c>
      <c r="AN3" s="626"/>
      <c r="AO3" s="626"/>
      <c r="AP3" s="626"/>
      <c r="AQ3" s="626"/>
      <c r="AR3" s="626"/>
      <c r="AS3" s="626"/>
      <c r="AT3" s="626"/>
      <c r="AU3" s="626"/>
      <c r="AV3" s="626"/>
      <c r="AW3" s="626"/>
      <c r="AX3" s="678"/>
      <c r="AY3" s="625">
        <f>AM3+1</f>
        <v>2024</v>
      </c>
      <c r="AZ3" s="626"/>
      <c r="BA3" s="626"/>
      <c r="BB3" s="626"/>
      <c r="BC3" s="626"/>
      <c r="BD3" s="626"/>
      <c r="BE3" s="626"/>
      <c r="BF3" s="626"/>
      <c r="BG3" s="626"/>
      <c r="BH3" s="626"/>
      <c r="BI3" s="626"/>
      <c r="BJ3" s="678"/>
      <c r="BK3" s="625">
        <f>AY3+1</f>
        <v>2025</v>
      </c>
      <c r="BL3" s="626"/>
      <c r="BM3" s="626"/>
      <c r="BN3" s="626"/>
      <c r="BO3" s="626"/>
      <c r="BP3" s="626"/>
      <c r="BQ3" s="626"/>
      <c r="BR3" s="626"/>
      <c r="BS3" s="626"/>
      <c r="BT3" s="626"/>
      <c r="BU3" s="626"/>
      <c r="BV3" s="678"/>
    </row>
    <row r="4" spans="1:74" ht="12" customHeight="1" x14ac:dyDescent="0.35">
      <c r="A4" s="591" t="str">
        <f>Dates!$D$2</f>
        <v>Thursday January 4, 2024</v>
      </c>
      <c r="B4" s="544"/>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2" customHeight="1" x14ac:dyDescent="0.35">
      <c r="A5" s="542"/>
      <c r="B5" s="541" t="s">
        <v>1277</v>
      </c>
      <c r="C5" s="412"/>
      <c r="D5" s="413"/>
      <c r="E5" s="413"/>
      <c r="F5" s="413"/>
      <c r="G5" s="413"/>
      <c r="H5" s="413"/>
      <c r="I5" s="413"/>
      <c r="J5" s="413"/>
      <c r="K5" s="413"/>
      <c r="L5" s="413"/>
      <c r="M5" s="413"/>
      <c r="N5" s="414"/>
      <c r="O5" s="412"/>
      <c r="P5" s="413"/>
      <c r="Q5" s="413"/>
      <c r="R5" s="413"/>
      <c r="S5" s="413"/>
      <c r="T5" s="413"/>
      <c r="U5" s="413"/>
      <c r="V5" s="413"/>
      <c r="W5" s="413"/>
      <c r="X5" s="413"/>
      <c r="Y5" s="413"/>
      <c r="Z5" s="414"/>
      <c r="AA5" s="412"/>
      <c r="AB5" s="413"/>
      <c r="AC5" s="413"/>
      <c r="AD5" s="413"/>
      <c r="AE5" s="413"/>
      <c r="AF5" s="413"/>
      <c r="AG5" s="413"/>
      <c r="AH5" s="413"/>
      <c r="AI5" s="413"/>
      <c r="AJ5" s="413"/>
      <c r="AK5" s="413"/>
      <c r="AL5" s="414"/>
      <c r="AM5" s="412"/>
      <c r="AN5" s="413"/>
      <c r="AO5" s="413"/>
      <c r="AP5" s="413"/>
      <c r="AQ5" s="413"/>
      <c r="AR5" s="413"/>
      <c r="AS5" s="413"/>
      <c r="AT5" s="413"/>
      <c r="AU5" s="413"/>
      <c r="AV5" s="413"/>
      <c r="AW5" s="413"/>
      <c r="AX5" s="414"/>
      <c r="AY5" s="412"/>
      <c r="AZ5" s="413"/>
      <c r="BA5" s="413"/>
      <c r="BB5" s="413"/>
      <c r="BC5" s="413"/>
      <c r="BD5" s="413"/>
      <c r="BE5" s="413"/>
      <c r="BF5" s="413"/>
      <c r="BG5" s="413"/>
      <c r="BH5" s="413"/>
      <c r="BI5" s="413"/>
      <c r="BJ5" s="414"/>
      <c r="BK5" s="412"/>
      <c r="BL5" s="413"/>
      <c r="BM5" s="413"/>
      <c r="BN5" s="413"/>
      <c r="BO5" s="413"/>
      <c r="BP5" s="413"/>
      <c r="BQ5" s="413"/>
      <c r="BR5" s="413"/>
      <c r="BS5" s="413"/>
      <c r="BT5" s="413"/>
      <c r="BU5" s="413"/>
      <c r="BV5" s="414"/>
    </row>
    <row r="6" spans="1:74" ht="12" customHeight="1" x14ac:dyDescent="0.35">
      <c r="A6" s="542"/>
      <c r="B6" s="539" t="s">
        <v>1278</v>
      </c>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7"/>
      <c r="AD6" s="567"/>
      <c r="AE6" s="567"/>
      <c r="AF6" s="567"/>
      <c r="AG6" s="567"/>
      <c r="AH6" s="567"/>
      <c r="AI6" s="567"/>
      <c r="AJ6" s="567"/>
      <c r="AK6" s="567"/>
      <c r="AL6" s="567"/>
      <c r="AM6" s="567"/>
      <c r="AN6" s="567"/>
      <c r="AO6" s="567"/>
      <c r="AP6" s="567"/>
      <c r="AQ6" s="567"/>
      <c r="AR6" s="567"/>
      <c r="AS6" s="567"/>
      <c r="AT6" s="567"/>
      <c r="AU6" s="567"/>
      <c r="AV6" s="567"/>
      <c r="AW6" s="567"/>
      <c r="AX6" s="567"/>
      <c r="AY6" s="567"/>
      <c r="AZ6" s="567"/>
      <c r="BA6" s="567"/>
      <c r="BB6" s="567"/>
      <c r="BC6" s="567"/>
      <c r="BD6" s="567"/>
      <c r="BE6" s="567"/>
      <c r="BF6" s="567"/>
      <c r="BG6" s="567"/>
      <c r="BH6" s="567"/>
      <c r="BI6" s="567"/>
      <c r="BJ6" s="567"/>
      <c r="BK6" s="567"/>
      <c r="BL6" s="567"/>
      <c r="BM6" s="567"/>
      <c r="BN6" s="567"/>
      <c r="BO6" s="567"/>
      <c r="BP6" s="567"/>
      <c r="BQ6" s="567"/>
      <c r="BR6" s="567"/>
      <c r="BS6" s="567"/>
      <c r="BT6" s="567"/>
      <c r="BU6" s="567"/>
      <c r="BV6" s="567"/>
    </row>
    <row r="7" spans="1:74" ht="12" customHeight="1" x14ac:dyDescent="0.35">
      <c r="A7" s="542" t="s">
        <v>1279</v>
      </c>
      <c r="B7" s="540" t="s">
        <v>1280</v>
      </c>
      <c r="C7" s="566">
        <v>463.57080000000002</v>
      </c>
      <c r="D7" s="566">
        <v>464.87020000000001</v>
      </c>
      <c r="E7" s="566">
        <v>465.83850000000001</v>
      </c>
      <c r="F7" s="566">
        <v>466.98070000000001</v>
      </c>
      <c r="G7" s="566">
        <v>468.80770000000001</v>
      </c>
      <c r="H7" s="566">
        <v>468.55470000000003</v>
      </c>
      <c r="I7" s="566">
        <v>468.63159999999999</v>
      </c>
      <c r="J7" s="566">
        <v>468.61700000000002</v>
      </c>
      <c r="K7" s="566">
        <v>468.56169999999997</v>
      </c>
      <c r="L7" s="566">
        <v>468.1979</v>
      </c>
      <c r="M7" s="566">
        <v>468.51670000000001</v>
      </c>
      <c r="N7" s="566">
        <v>468.15949999999998</v>
      </c>
      <c r="O7" s="566">
        <v>468.14159999999998</v>
      </c>
      <c r="P7" s="566">
        <v>468.12060000000002</v>
      </c>
      <c r="Q7" s="566">
        <v>468.26100000000002</v>
      </c>
      <c r="R7" s="566">
        <v>468.5847</v>
      </c>
      <c r="S7" s="566">
        <v>468.54660000000001</v>
      </c>
      <c r="T7" s="566">
        <v>469.06670000000003</v>
      </c>
      <c r="U7" s="566">
        <v>469.96789999999999</v>
      </c>
      <c r="V7" s="566">
        <v>470.66410000000002</v>
      </c>
      <c r="W7" s="566">
        <v>470.50979999999998</v>
      </c>
      <c r="X7" s="566">
        <v>471.7885</v>
      </c>
      <c r="Y7" s="566">
        <v>471.8152</v>
      </c>
      <c r="Z7" s="566">
        <v>473.4588</v>
      </c>
      <c r="AA7" s="566">
        <v>479.64890000000003</v>
      </c>
      <c r="AB7" s="566">
        <v>479.6934</v>
      </c>
      <c r="AC7" s="566">
        <v>479.3648</v>
      </c>
      <c r="AD7" s="566">
        <v>479.43270000000001</v>
      </c>
      <c r="AE7" s="566">
        <v>481.55290000000002</v>
      </c>
      <c r="AF7" s="566">
        <v>482.71510000000001</v>
      </c>
      <c r="AG7" s="566">
        <v>483.77749999999997</v>
      </c>
      <c r="AH7" s="566">
        <v>483.68079999999998</v>
      </c>
      <c r="AI7" s="566">
        <v>483.65350000000001</v>
      </c>
      <c r="AJ7" s="566">
        <v>483.65350000000001</v>
      </c>
      <c r="AK7" s="566">
        <v>483.97699999999998</v>
      </c>
      <c r="AL7" s="566">
        <v>483.61470000000003</v>
      </c>
      <c r="AM7" s="566">
        <v>484.4753</v>
      </c>
      <c r="AN7" s="566">
        <v>485.69929999999999</v>
      </c>
      <c r="AO7" s="566">
        <v>486.24829999999997</v>
      </c>
      <c r="AP7" s="566">
        <v>487.90570000000002</v>
      </c>
      <c r="AQ7" s="566">
        <v>487.149</v>
      </c>
      <c r="AR7" s="566">
        <v>488.17770000000002</v>
      </c>
      <c r="AS7" s="566">
        <v>488.98270000000002</v>
      </c>
      <c r="AT7" s="566">
        <v>488.98270000000002</v>
      </c>
      <c r="AU7" s="566">
        <v>488.60559999999998</v>
      </c>
      <c r="AV7" s="566">
        <v>488.60559999999998</v>
      </c>
      <c r="AW7" s="566">
        <v>489.39659999999998</v>
      </c>
      <c r="AX7" s="566">
        <v>488.83960000000002</v>
      </c>
      <c r="AY7" s="567">
        <v>489.40980000000002</v>
      </c>
      <c r="AZ7" s="567">
        <v>489.56099999999998</v>
      </c>
      <c r="BA7" s="567">
        <v>489.56099999999998</v>
      </c>
      <c r="BB7" s="567">
        <v>489.947</v>
      </c>
      <c r="BC7" s="567">
        <v>490.5</v>
      </c>
      <c r="BD7" s="567">
        <v>488.19229999999999</v>
      </c>
      <c r="BE7" s="567">
        <v>488.63749999999999</v>
      </c>
      <c r="BF7" s="567">
        <v>488.67779999999999</v>
      </c>
      <c r="BG7" s="567">
        <v>488.67779999999999</v>
      </c>
      <c r="BH7" s="567">
        <v>489.19479999999999</v>
      </c>
      <c r="BI7" s="567">
        <v>489.31479999999999</v>
      </c>
      <c r="BJ7" s="567">
        <v>488.9975</v>
      </c>
      <c r="BK7" s="567">
        <v>488.83550000000002</v>
      </c>
      <c r="BL7" s="567">
        <v>489.69349999999997</v>
      </c>
      <c r="BM7" s="567">
        <v>488.83449999999999</v>
      </c>
      <c r="BN7" s="567">
        <v>488.82440000000003</v>
      </c>
      <c r="BO7" s="567">
        <v>490.09699999999998</v>
      </c>
      <c r="BP7" s="567">
        <v>490.86130000000003</v>
      </c>
      <c r="BQ7" s="567">
        <v>491.78190000000001</v>
      </c>
      <c r="BR7" s="567">
        <v>491.78190000000001</v>
      </c>
      <c r="BS7" s="567">
        <v>491.78190000000001</v>
      </c>
      <c r="BT7" s="567">
        <v>491.78190000000001</v>
      </c>
      <c r="BU7" s="567">
        <v>491.78190000000001</v>
      </c>
      <c r="BV7" s="567">
        <v>491.6662</v>
      </c>
    </row>
    <row r="8" spans="1:74" ht="12" customHeight="1" x14ac:dyDescent="0.35">
      <c r="A8" s="542" t="s">
        <v>1281</v>
      </c>
      <c r="B8" s="540" t="s">
        <v>1282</v>
      </c>
      <c r="C8" s="566">
        <v>222.41399999999999</v>
      </c>
      <c r="D8" s="566">
        <v>222.3715</v>
      </c>
      <c r="E8" s="566">
        <v>221.49709999999999</v>
      </c>
      <c r="F8" s="566">
        <v>221.5171</v>
      </c>
      <c r="G8" s="566">
        <v>220.7971</v>
      </c>
      <c r="H8" s="566">
        <v>219.43020000000001</v>
      </c>
      <c r="I8" s="566">
        <v>219.43020000000001</v>
      </c>
      <c r="J8" s="566">
        <v>218.2902</v>
      </c>
      <c r="K8" s="566">
        <v>217.13220000000001</v>
      </c>
      <c r="L8" s="566">
        <v>215.9932</v>
      </c>
      <c r="M8" s="566">
        <v>215.58019999999999</v>
      </c>
      <c r="N8" s="566">
        <v>213.9503</v>
      </c>
      <c r="O8" s="566">
        <v>213.1018</v>
      </c>
      <c r="P8" s="566">
        <v>213.1018</v>
      </c>
      <c r="Q8" s="566">
        <v>212.553</v>
      </c>
      <c r="R8" s="566">
        <v>212.21100000000001</v>
      </c>
      <c r="S8" s="566">
        <v>211.6525</v>
      </c>
      <c r="T8" s="566">
        <v>210.68039999999999</v>
      </c>
      <c r="U8" s="566">
        <v>210.68039999999999</v>
      </c>
      <c r="V8" s="566">
        <v>210.68039999999999</v>
      </c>
      <c r="W8" s="566">
        <v>210.68039999999999</v>
      </c>
      <c r="X8" s="566">
        <v>209.7774</v>
      </c>
      <c r="Y8" s="566">
        <v>209.76480000000001</v>
      </c>
      <c r="Z8" s="566">
        <v>208.32599999999999</v>
      </c>
      <c r="AA8" s="566">
        <v>200.59809999999999</v>
      </c>
      <c r="AB8" s="566">
        <v>200.5686</v>
      </c>
      <c r="AC8" s="566">
        <v>199.3766</v>
      </c>
      <c r="AD8" s="566">
        <v>198.9316</v>
      </c>
      <c r="AE8" s="566">
        <v>197.4076</v>
      </c>
      <c r="AF8" s="566">
        <v>194.4196</v>
      </c>
      <c r="AG8" s="566">
        <v>194.4376</v>
      </c>
      <c r="AH8" s="566">
        <v>193.4126</v>
      </c>
      <c r="AI8" s="566">
        <v>190.98159999999999</v>
      </c>
      <c r="AJ8" s="566">
        <v>190.98159999999999</v>
      </c>
      <c r="AK8" s="566">
        <v>190.8271</v>
      </c>
      <c r="AL8" s="566">
        <v>187.87209999999999</v>
      </c>
      <c r="AM8" s="566">
        <v>187.0966</v>
      </c>
      <c r="AN8" s="566">
        <v>187.08600000000001</v>
      </c>
      <c r="AO8" s="566">
        <v>186.28110000000001</v>
      </c>
      <c r="AP8" s="566">
        <v>186.28110000000001</v>
      </c>
      <c r="AQ8" s="566">
        <v>184.78909999999999</v>
      </c>
      <c r="AR8" s="566">
        <v>182.63589999999999</v>
      </c>
      <c r="AS8" s="566">
        <v>181.98699999999999</v>
      </c>
      <c r="AT8" s="566">
        <v>181.37370000000001</v>
      </c>
      <c r="AU8" s="566">
        <v>180.5087</v>
      </c>
      <c r="AV8" s="566">
        <v>180.02369999999999</v>
      </c>
      <c r="AW8" s="566">
        <v>179.39760000000001</v>
      </c>
      <c r="AX8" s="566">
        <v>178.5566</v>
      </c>
      <c r="AY8" s="567">
        <v>177.9306</v>
      </c>
      <c r="AZ8" s="567">
        <v>177.9306</v>
      </c>
      <c r="BA8" s="567">
        <v>177.9306</v>
      </c>
      <c r="BB8" s="567">
        <v>177.9306</v>
      </c>
      <c r="BC8" s="567">
        <v>177.42009999999999</v>
      </c>
      <c r="BD8" s="567">
        <v>177.4331</v>
      </c>
      <c r="BE8" s="567">
        <v>177.4331</v>
      </c>
      <c r="BF8" s="567">
        <v>177.4331</v>
      </c>
      <c r="BG8" s="567">
        <v>177.4331</v>
      </c>
      <c r="BH8" s="567">
        <v>177.4331</v>
      </c>
      <c r="BI8" s="567">
        <v>177.4331</v>
      </c>
      <c r="BJ8" s="567">
        <v>177.0121</v>
      </c>
      <c r="BK8" s="567">
        <v>177.0121</v>
      </c>
      <c r="BL8" s="567">
        <v>177.0121</v>
      </c>
      <c r="BM8" s="567">
        <v>177.0121</v>
      </c>
      <c r="BN8" s="567">
        <v>177.0121</v>
      </c>
      <c r="BO8" s="567">
        <v>174.99600000000001</v>
      </c>
      <c r="BP8" s="567">
        <v>174.52690000000001</v>
      </c>
      <c r="BQ8" s="567">
        <v>172.7269</v>
      </c>
      <c r="BR8" s="567">
        <v>172.7269</v>
      </c>
      <c r="BS8" s="567">
        <v>172.7269</v>
      </c>
      <c r="BT8" s="567">
        <v>172.7269</v>
      </c>
      <c r="BU8" s="567">
        <v>172.7269</v>
      </c>
      <c r="BV8" s="567">
        <v>166.13589999999999</v>
      </c>
    </row>
    <row r="9" spans="1:74" ht="12" customHeight="1" x14ac:dyDescent="0.35">
      <c r="A9" s="542" t="s">
        <v>1283</v>
      </c>
      <c r="B9" s="540" t="s">
        <v>1284</v>
      </c>
      <c r="C9" s="566">
        <v>27.3613</v>
      </c>
      <c r="D9" s="566">
        <v>27.3413</v>
      </c>
      <c r="E9" s="566">
        <v>27.109300000000001</v>
      </c>
      <c r="F9" s="566">
        <v>27.1082</v>
      </c>
      <c r="G9" s="566">
        <v>27.106400000000001</v>
      </c>
      <c r="H9" s="566">
        <v>27.105799999999999</v>
      </c>
      <c r="I9" s="566">
        <v>27.108599999999999</v>
      </c>
      <c r="J9" s="566">
        <v>27.108599999999999</v>
      </c>
      <c r="K9" s="566">
        <v>27.098199999999999</v>
      </c>
      <c r="L9" s="566">
        <v>27.070900000000002</v>
      </c>
      <c r="M9" s="566">
        <v>27.070900000000002</v>
      </c>
      <c r="N9" s="566">
        <v>26.179600000000001</v>
      </c>
      <c r="O9" s="566">
        <v>27.3688</v>
      </c>
      <c r="P9" s="566">
        <v>27.3687</v>
      </c>
      <c r="Q9" s="566">
        <v>27.369199999999999</v>
      </c>
      <c r="R9" s="566">
        <v>27.367699999999999</v>
      </c>
      <c r="S9" s="566">
        <v>27.366599999999998</v>
      </c>
      <c r="T9" s="566">
        <v>26.842700000000001</v>
      </c>
      <c r="U9" s="566">
        <v>26.825299999999999</v>
      </c>
      <c r="V9" s="566">
        <v>26.827100000000002</v>
      </c>
      <c r="W9" s="566">
        <v>26.8201</v>
      </c>
      <c r="X9" s="566">
        <v>26.8035</v>
      </c>
      <c r="Y9" s="566">
        <v>26.7849</v>
      </c>
      <c r="Z9" s="566">
        <v>26.783000000000001</v>
      </c>
      <c r="AA9" s="566">
        <v>29.762799999999999</v>
      </c>
      <c r="AB9" s="566">
        <v>29.762799999999999</v>
      </c>
      <c r="AC9" s="566">
        <v>29.722100000000001</v>
      </c>
      <c r="AD9" s="566">
        <v>29.599799999999998</v>
      </c>
      <c r="AE9" s="566">
        <v>29.605599999999999</v>
      </c>
      <c r="AF9" s="566">
        <v>29.437100000000001</v>
      </c>
      <c r="AG9" s="566">
        <v>29.4358</v>
      </c>
      <c r="AH9" s="566">
        <v>29.440300000000001</v>
      </c>
      <c r="AI9" s="566">
        <v>29.3536</v>
      </c>
      <c r="AJ9" s="566">
        <v>29.323499999999999</v>
      </c>
      <c r="AK9" s="566">
        <v>29.292899999999999</v>
      </c>
      <c r="AL9" s="566">
        <v>29.2455</v>
      </c>
      <c r="AM9" s="566">
        <v>28.3858</v>
      </c>
      <c r="AN9" s="566">
        <v>28.387499999999999</v>
      </c>
      <c r="AO9" s="566">
        <v>28.387499999999999</v>
      </c>
      <c r="AP9" s="566">
        <v>28.387499999999999</v>
      </c>
      <c r="AQ9" s="566">
        <v>28.370999999999999</v>
      </c>
      <c r="AR9" s="566">
        <v>28.223400000000002</v>
      </c>
      <c r="AS9" s="566">
        <v>28.223400000000002</v>
      </c>
      <c r="AT9" s="566">
        <v>28.234200000000001</v>
      </c>
      <c r="AU9" s="566">
        <v>28.234200000000001</v>
      </c>
      <c r="AV9" s="566">
        <v>28.234200000000001</v>
      </c>
      <c r="AW9" s="566">
        <v>28.2423</v>
      </c>
      <c r="AX9" s="566">
        <v>27.818100000000001</v>
      </c>
      <c r="AY9" s="567">
        <v>27.818100000000001</v>
      </c>
      <c r="AZ9" s="567">
        <v>27.818100000000001</v>
      </c>
      <c r="BA9" s="567">
        <v>27.818100000000001</v>
      </c>
      <c r="BB9" s="567">
        <v>27.818100000000001</v>
      </c>
      <c r="BC9" s="567">
        <v>27.823499999999999</v>
      </c>
      <c r="BD9" s="567">
        <v>27.827500000000001</v>
      </c>
      <c r="BE9" s="567">
        <v>27.827500000000001</v>
      </c>
      <c r="BF9" s="567">
        <v>27.827500000000001</v>
      </c>
      <c r="BG9" s="567">
        <v>27.801500000000001</v>
      </c>
      <c r="BH9" s="567">
        <v>27.801500000000001</v>
      </c>
      <c r="BI9" s="567">
        <v>27.801500000000001</v>
      </c>
      <c r="BJ9" s="567">
        <v>27.801500000000001</v>
      </c>
      <c r="BK9" s="567">
        <v>27.801500000000001</v>
      </c>
      <c r="BL9" s="567">
        <v>27.801500000000001</v>
      </c>
      <c r="BM9" s="567">
        <v>27.801500000000001</v>
      </c>
      <c r="BN9" s="567">
        <v>27.801500000000001</v>
      </c>
      <c r="BO9" s="567">
        <v>27.801500000000001</v>
      </c>
      <c r="BP9" s="567">
        <v>27.801500000000001</v>
      </c>
      <c r="BQ9" s="567">
        <v>27.801500000000001</v>
      </c>
      <c r="BR9" s="567">
        <v>27.801500000000001</v>
      </c>
      <c r="BS9" s="567">
        <v>27.801500000000001</v>
      </c>
      <c r="BT9" s="567">
        <v>27.801500000000001</v>
      </c>
      <c r="BU9" s="567">
        <v>27.801500000000001</v>
      </c>
      <c r="BV9" s="567">
        <v>27.6065</v>
      </c>
    </row>
    <row r="10" spans="1:74" ht="12" customHeight="1" x14ac:dyDescent="0.35">
      <c r="A10" s="542" t="s">
        <v>1285</v>
      </c>
      <c r="B10" s="540" t="s">
        <v>1286</v>
      </c>
      <c r="C10" s="566">
        <v>0.36430000000000001</v>
      </c>
      <c r="D10" s="566">
        <v>0.36430000000000001</v>
      </c>
      <c r="E10" s="566">
        <v>0.36430000000000001</v>
      </c>
      <c r="F10" s="566">
        <v>0.36430000000000001</v>
      </c>
      <c r="G10" s="566">
        <v>0.36430000000000001</v>
      </c>
      <c r="H10" s="566">
        <v>0.36430000000000001</v>
      </c>
      <c r="I10" s="566">
        <v>0.36430000000000001</v>
      </c>
      <c r="J10" s="566">
        <v>0.36430000000000001</v>
      </c>
      <c r="K10" s="566">
        <v>0.36430000000000001</v>
      </c>
      <c r="L10" s="566">
        <v>0.36430000000000001</v>
      </c>
      <c r="M10" s="566">
        <v>0.36430000000000001</v>
      </c>
      <c r="N10" s="566">
        <v>0.36430000000000001</v>
      </c>
      <c r="O10" s="566">
        <v>0.36430000000000001</v>
      </c>
      <c r="P10" s="566">
        <v>0.36430000000000001</v>
      </c>
      <c r="Q10" s="566">
        <v>0.36430000000000001</v>
      </c>
      <c r="R10" s="566">
        <v>0.36430000000000001</v>
      </c>
      <c r="S10" s="566">
        <v>0.36430000000000001</v>
      </c>
      <c r="T10" s="566">
        <v>0.36430000000000001</v>
      </c>
      <c r="U10" s="566">
        <v>0.36430000000000001</v>
      </c>
      <c r="V10" s="566">
        <v>0.36430000000000001</v>
      </c>
      <c r="W10" s="566">
        <v>0.36430000000000001</v>
      </c>
      <c r="X10" s="566">
        <v>0.36430000000000001</v>
      </c>
      <c r="Y10" s="566">
        <v>0.36430000000000001</v>
      </c>
      <c r="Z10" s="566">
        <v>0.36430000000000001</v>
      </c>
      <c r="AA10" s="566">
        <v>0.36430000000000001</v>
      </c>
      <c r="AB10" s="566">
        <v>0.36430000000000001</v>
      </c>
      <c r="AC10" s="566">
        <v>0.36430000000000001</v>
      </c>
      <c r="AD10" s="566">
        <v>0.36430000000000001</v>
      </c>
      <c r="AE10" s="566">
        <v>0.36430000000000001</v>
      </c>
      <c r="AF10" s="566">
        <v>0.36430000000000001</v>
      </c>
      <c r="AG10" s="566">
        <v>0.36430000000000001</v>
      </c>
      <c r="AH10" s="566">
        <v>0.36430000000000001</v>
      </c>
      <c r="AI10" s="566">
        <v>0.36430000000000001</v>
      </c>
      <c r="AJ10" s="566">
        <v>0.36430000000000001</v>
      </c>
      <c r="AK10" s="566">
        <v>0.36430000000000001</v>
      </c>
      <c r="AL10" s="566">
        <v>0.36430000000000001</v>
      </c>
      <c r="AM10" s="566">
        <v>0.36430000000000001</v>
      </c>
      <c r="AN10" s="566">
        <v>0.36430000000000001</v>
      </c>
      <c r="AO10" s="566">
        <v>0.36430000000000001</v>
      </c>
      <c r="AP10" s="566">
        <v>0.36430000000000001</v>
      </c>
      <c r="AQ10" s="566">
        <v>0.36430000000000001</v>
      </c>
      <c r="AR10" s="566">
        <v>0.36430000000000001</v>
      </c>
      <c r="AS10" s="566">
        <v>0.36430000000000001</v>
      </c>
      <c r="AT10" s="566">
        <v>0.36430000000000001</v>
      </c>
      <c r="AU10" s="566">
        <v>0.36430000000000001</v>
      </c>
      <c r="AV10" s="566">
        <v>0.36430000000000001</v>
      </c>
      <c r="AW10" s="566">
        <v>0.36430000000000001</v>
      </c>
      <c r="AX10" s="566">
        <v>0.36430000000000001</v>
      </c>
      <c r="AY10" s="567">
        <v>0.36430000000000001</v>
      </c>
      <c r="AZ10" s="567">
        <v>0.36430000000000001</v>
      </c>
      <c r="BA10" s="567">
        <v>0.36430000000000001</v>
      </c>
      <c r="BB10" s="567">
        <v>0.36430000000000001</v>
      </c>
      <c r="BC10" s="567">
        <v>0.36430000000000001</v>
      </c>
      <c r="BD10" s="567">
        <v>0.36430000000000001</v>
      </c>
      <c r="BE10" s="567">
        <v>0.36430000000000001</v>
      </c>
      <c r="BF10" s="567">
        <v>0.36430000000000001</v>
      </c>
      <c r="BG10" s="567">
        <v>0.36430000000000001</v>
      </c>
      <c r="BH10" s="567">
        <v>0.36430000000000001</v>
      </c>
      <c r="BI10" s="567">
        <v>0.36430000000000001</v>
      </c>
      <c r="BJ10" s="567">
        <v>0.36430000000000001</v>
      </c>
      <c r="BK10" s="567">
        <v>0.36430000000000001</v>
      </c>
      <c r="BL10" s="567">
        <v>0.36430000000000001</v>
      </c>
      <c r="BM10" s="567">
        <v>0.36430000000000001</v>
      </c>
      <c r="BN10" s="567">
        <v>0.36430000000000001</v>
      </c>
      <c r="BO10" s="567">
        <v>0.36430000000000001</v>
      </c>
      <c r="BP10" s="567">
        <v>0.36430000000000001</v>
      </c>
      <c r="BQ10" s="567">
        <v>0.36430000000000001</v>
      </c>
      <c r="BR10" s="567">
        <v>0.36430000000000001</v>
      </c>
      <c r="BS10" s="567">
        <v>0.36430000000000001</v>
      </c>
      <c r="BT10" s="567">
        <v>0.36430000000000001</v>
      </c>
      <c r="BU10" s="567">
        <v>0.36430000000000001</v>
      </c>
      <c r="BV10" s="567">
        <v>0.36430000000000001</v>
      </c>
    </row>
    <row r="11" spans="1:74" ht="12" customHeight="1" x14ac:dyDescent="0.35">
      <c r="A11" s="542"/>
      <c r="B11" s="539" t="s">
        <v>1287</v>
      </c>
      <c r="C11" s="566"/>
      <c r="D11" s="566"/>
      <c r="E11" s="566"/>
      <c r="F11" s="566"/>
      <c r="G11" s="566"/>
      <c r="H11" s="566"/>
      <c r="I11" s="566"/>
      <c r="J11" s="566"/>
      <c r="K11" s="566"/>
      <c r="L11" s="566"/>
      <c r="M11" s="566"/>
      <c r="N11" s="566"/>
      <c r="O11" s="566"/>
      <c r="P11" s="566"/>
      <c r="Q11" s="566"/>
      <c r="R11" s="566"/>
      <c r="S11" s="566"/>
      <c r="T11" s="566"/>
      <c r="U11" s="566"/>
      <c r="V11" s="566"/>
      <c r="W11" s="566"/>
      <c r="X11" s="566"/>
      <c r="Y11" s="566"/>
      <c r="Z11" s="566"/>
      <c r="AA11" s="566"/>
      <c r="AB11" s="566"/>
      <c r="AC11" s="566"/>
      <c r="AD11" s="566"/>
      <c r="AE11" s="566"/>
      <c r="AF11" s="566"/>
      <c r="AG11" s="566"/>
      <c r="AH11" s="566"/>
      <c r="AI11" s="566"/>
      <c r="AJ11" s="566"/>
      <c r="AK11" s="566"/>
      <c r="AL11" s="566"/>
      <c r="AM11" s="566"/>
      <c r="AN11" s="566"/>
      <c r="AO11" s="566"/>
      <c r="AP11" s="566"/>
      <c r="AQ11" s="566"/>
      <c r="AR11" s="566"/>
      <c r="AS11" s="566"/>
      <c r="AT11" s="566"/>
      <c r="AU11" s="566"/>
      <c r="AV11" s="566"/>
      <c r="AW11" s="566"/>
      <c r="AX11" s="566"/>
      <c r="AY11" s="567"/>
      <c r="AZ11" s="567"/>
      <c r="BA11" s="567"/>
      <c r="BB11" s="567"/>
      <c r="BC11" s="567"/>
      <c r="BD11" s="567"/>
      <c r="BE11" s="567"/>
      <c r="BF11" s="567"/>
      <c r="BG11" s="567"/>
      <c r="BH11" s="567"/>
      <c r="BI11" s="567"/>
      <c r="BJ11" s="567"/>
      <c r="BK11" s="567"/>
      <c r="BL11" s="567"/>
      <c r="BM11" s="567"/>
      <c r="BN11" s="567"/>
      <c r="BO11" s="567"/>
      <c r="BP11" s="567"/>
      <c r="BQ11" s="567"/>
      <c r="BR11" s="567"/>
      <c r="BS11" s="567"/>
      <c r="BT11" s="567"/>
      <c r="BU11" s="567"/>
      <c r="BV11" s="567"/>
    </row>
    <row r="12" spans="1:74" ht="12" customHeight="1" x14ac:dyDescent="0.35">
      <c r="A12" s="542" t="s">
        <v>1288</v>
      </c>
      <c r="B12" s="416" t="s">
        <v>1289</v>
      </c>
      <c r="C12" s="566">
        <v>104.47190000000001</v>
      </c>
      <c r="D12" s="566">
        <v>104.5492</v>
      </c>
      <c r="E12" s="566">
        <v>106.08410000000001</v>
      </c>
      <c r="F12" s="566">
        <v>106.36409999999999</v>
      </c>
      <c r="G12" s="566">
        <v>107.2223</v>
      </c>
      <c r="H12" s="566">
        <v>107.6035</v>
      </c>
      <c r="I12" s="566">
        <v>107.8145</v>
      </c>
      <c r="J12" s="566">
        <v>108.3463</v>
      </c>
      <c r="K12" s="566">
        <v>109.1229</v>
      </c>
      <c r="L12" s="566">
        <v>109.4468</v>
      </c>
      <c r="M12" s="566">
        <v>111.17910000000001</v>
      </c>
      <c r="N12" s="566">
        <v>118.0311</v>
      </c>
      <c r="O12" s="566">
        <v>118.8746</v>
      </c>
      <c r="P12" s="566">
        <v>119.84139999999999</v>
      </c>
      <c r="Q12" s="566">
        <v>120.9743</v>
      </c>
      <c r="R12" s="566">
        <v>121.7433</v>
      </c>
      <c r="S12" s="566">
        <v>123.08159999999999</v>
      </c>
      <c r="T12" s="566">
        <v>124.72920000000001</v>
      </c>
      <c r="U12" s="566">
        <v>125.997</v>
      </c>
      <c r="V12" s="566">
        <v>126.33540000000001</v>
      </c>
      <c r="W12" s="566">
        <v>126.6836</v>
      </c>
      <c r="X12" s="566">
        <v>128.09989999999999</v>
      </c>
      <c r="Y12" s="566">
        <v>129.22550000000001</v>
      </c>
      <c r="Z12" s="566">
        <v>132.62889999999999</v>
      </c>
      <c r="AA12" s="566">
        <v>133.58449999999999</v>
      </c>
      <c r="AB12" s="566">
        <v>133.84450000000001</v>
      </c>
      <c r="AC12" s="566">
        <v>134.95349999999999</v>
      </c>
      <c r="AD12" s="566">
        <v>137.25729999999999</v>
      </c>
      <c r="AE12" s="566">
        <v>137.4513</v>
      </c>
      <c r="AF12" s="566">
        <v>137.88050000000001</v>
      </c>
      <c r="AG12" s="566">
        <v>137.8725</v>
      </c>
      <c r="AH12" s="566">
        <v>137.87809999999999</v>
      </c>
      <c r="AI12" s="566">
        <v>137.87809999999999</v>
      </c>
      <c r="AJ12" s="566">
        <v>137.8981</v>
      </c>
      <c r="AK12" s="566">
        <v>139.5986</v>
      </c>
      <c r="AL12" s="566">
        <v>141.27529999999999</v>
      </c>
      <c r="AM12" s="566">
        <v>141.9263</v>
      </c>
      <c r="AN12" s="566">
        <v>142.63980000000001</v>
      </c>
      <c r="AO12" s="566">
        <v>143.05359999999999</v>
      </c>
      <c r="AP12" s="566">
        <v>143.72040000000001</v>
      </c>
      <c r="AQ12" s="566">
        <v>144.50470000000001</v>
      </c>
      <c r="AR12" s="566">
        <v>144.49160000000001</v>
      </c>
      <c r="AS12" s="566">
        <v>144.49160000000001</v>
      </c>
      <c r="AT12" s="566">
        <v>144.49160000000001</v>
      </c>
      <c r="AU12" s="566">
        <v>144.59520000000001</v>
      </c>
      <c r="AV12" s="566">
        <v>145.30090000000001</v>
      </c>
      <c r="AW12" s="566">
        <v>145.88310000000001</v>
      </c>
      <c r="AX12" s="566">
        <v>149.3553</v>
      </c>
      <c r="AY12" s="567">
        <v>149.6585</v>
      </c>
      <c r="AZ12" s="567">
        <v>150.0615</v>
      </c>
      <c r="BA12" s="567">
        <v>150.42850000000001</v>
      </c>
      <c r="BB12" s="567">
        <v>150.63999999999999</v>
      </c>
      <c r="BC12" s="567">
        <v>152.655</v>
      </c>
      <c r="BD12" s="567">
        <v>153.43610000000001</v>
      </c>
      <c r="BE12" s="567">
        <v>153.43610000000001</v>
      </c>
      <c r="BF12" s="567">
        <v>153.43610000000001</v>
      </c>
      <c r="BG12" s="567">
        <v>153.5881</v>
      </c>
      <c r="BH12" s="567">
        <v>153.64250000000001</v>
      </c>
      <c r="BI12" s="567">
        <v>153.64250000000001</v>
      </c>
      <c r="BJ12" s="567">
        <v>156.3552</v>
      </c>
      <c r="BK12" s="567">
        <v>157.0857</v>
      </c>
      <c r="BL12" s="567">
        <v>157.18270000000001</v>
      </c>
      <c r="BM12" s="567">
        <v>157.21719999999999</v>
      </c>
      <c r="BN12" s="567">
        <v>157.21719999999999</v>
      </c>
      <c r="BO12" s="567">
        <v>157.67570000000001</v>
      </c>
      <c r="BP12" s="567">
        <v>157.68180000000001</v>
      </c>
      <c r="BQ12" s="567">
        <v>157.68180000000001</v>
      </c>
      <c r="BR12" s="567">
        <v>157.68180000000001</v>
      </c>
      <c r="BS12" s="567">
        <v>158.18379999999999</v>
      </c>
      <c r="BT12" s="567">
        <v>158.84440000000001</v>
      </c>
      <c r="BU12" s="567">
        <v>159.64070000000001</v>
      </c>
      <c r="BV12" s="567">
        <v>162.18790000000001</v>
      </c>
    </row>
    <row r="13" spans="1:74" ht="12" customHeight="1" x14ac:dyDescent="0.35">
      <c r="A13" s="542" t="s">
        <v>1290</v>
      </c>
      <c r="B13" s="416" t="s">
        <v>1291</v>
      </c>
      <c r="C13" s="566">
        <v>36.6387</v>
      </c>
      <c r="D13" s="566">
        <v>37.062100000000001</v>
      </c>
      <c r="E13" s="566">
        <v>37.292499999999997</v>
      </c>
      <c r="F13" s="566">
        <v>37.963099999999997</v>
      </c>
      <c r="G13" s="566">
        <v>38.328899999999997</v>
      </c>
      <c r="H13" s="566">
        <v>39.409799999999997</v>
      </c>
      <c r="I13" s="566">
        <v>39.997799999999998</v>
      </c>
      <c r="J13" s="566">
        <v>40.601900000000001</v>
      </c>
      <c r="K13" s="566">
        <v>41.210900000000002</v>
      </c>
      <c r="L13" s="566">
        <v>41.580500000000001</v>
      </c>
      <c r="M13" s="566">
        <v>42.446899999999999</v>
      </c>
      <c r="N13" s="566">
        <v>45.838099999999997</v>
      </c>
      <c r="O13" s="566">
        <v>46.484299999999998</v>
      </c>
      <c r="P13" s="566">
        <v>47.177999999999997</v>
      </c>
      <c r="Q13" s="566">
        <v>48.7928</v>
      </c>
      <c r="R13" s="566">
        <v>49.304699999999997</v>
      </c>
      <c r="S13" s="566">
        <v>49.969499999999996</v>
      </c>
      <c r="T13" s="566">
        <v>50.695500000000003</v>
      </c>
      <c r="U13" s="566">
        <v>51.642800000000001</v>
      </c>
      <c r="V13" s="566">
        <v>53.119799999999998</v>
      </c>
      <c r="W13" s="566">
        <v>54.140500000000003</v>
      </c>
      <c r="X13" s="566">
        <v>54.960700000000003</v>
      </c>
      <c r="Y13" s="566">
        <v>55.974899999999998</v>
      </c>
      <c r="Z13" s="566">
        <v>59.529200000000003</v>
      </c>
      <c r="AA13" s="566">
        <v>60.788200000000003</v>
      </c>
      <c r="AB13" s="566">
        <v>61.111400000000003</v>
      </c>
      <c r="AC13" s="566">
        <v>62.0869</v>
      </c>
      <c r="AD13" s="566">
        <v>62.541499999999999</v>
      </c>
      <c r="AE13" s="566">
        <v>63.302300000000002</v>
      </c>
      <c r="AF13" s="566">
        <v>64.515199999999993</v>
      </c>
      <c r="AG13" s="566">
        <v>65.101799999999997</v>
      </c>
      <c r="AH13" s="566">
        <v>65.804699999999997</v>
      </c>
      <c r="AI13" s="566">
        <v>66.587800000000001</v>
      </c>
      <c r="AJ13" s="566">
        <v>67.123699999999999</v>
      </c>
      <c r="AK13" s="566">
        <v>67.950999999999993</v>
      </c>
      <c r="AL13" s="566">
        <v>70.767799999999994</v>
      </c>
      <c r="AM13" s="566">
        <v>71.995599999999996</v>
      </c>
      <c r="AN13" s="566">
        <v>72.543599999999998</v>
      </c>
      <c r="AO13" s="566">
        <v>73.063599999999994</v>
      </c>
      <c r="AP13" s="566">
        <v>73.945400000000006</v>
      </c>
      <c r="AQ13" s="566">
        <v>75.013000000000005</v>
      </c>
      <c r="AR13" s="566">
        <v>76.629000000000005</v>
      </c>
      <c r="AS13" s="566">
        <v>78.623900000000006</v>
      </c>
      <c r="AT13" s="566">
        <v>79.305800000000005</v>
      </c>
      <c r="AU13" s="566">
        <v>80.230999999999995</v>
      </c>
      <c r="AV13" s="566">
        <v>81.656499999999994</v>
      </c>
      <c r="AW13" s="566">
        <v>86.150499999999994</v>
      </c>
      <c r="AX13" s="566">
        <v>93.151499999999999</v>
      </c>
      <c r="AY13" s="567">
        <v>95.597899999999996</v>
      </c>
      <c r="AZ13" s="567">
        <v>97.123999999999995</v>
      </c>
      <c r="BA13" s="567">
        <v>100.7873</v>
      </c>
      <c r="BB13" s="567">
        <v>103.4395</v>
      </c>
      <c r="BC13" s="567">
        <v>107.49160000000001</v>
      </c>
      <c r="BD13" s="567">
        <v>110.5448</v>
      </c>
      <c r="BE13" s="567">
        <v>111.871</v>
      </c>
      <c r="BF13" s="567">
        <v>113.5873</v>
      </c>
      <c r="BG13" s="567">
        <v>114.405</v>
      </c>
      <c r="BH13" s="567">
        <v>115.66549999999999</v>
      </c>
      <c r="BI13" s="567">
        <v>119.68170000000001</v>
      </c>
      <c r="BJ13" s="567">
        <v>129.57740000000001</v>
      </c>
      <c r="BK13" s="567">
        <v>133.26240000000001</v>
      </c>
      <c r="BL13" s="567">
        <v>133.5333</v>
      </c>
      <c r="BM13" s="567">
        <v>137.2287</v>
      </c>
      <c r="BN13" s="567">
        <v>137.6747</v>
      </c>
      <c r="BO13" s="567">
        <v>142.0127</v>
      </c>
      <c r="BP13" s="567">
        <v>146.90260000000001</v>
      </c>
      <c r="BQ13" s="567">
        <v>148.7054</v>
      </c>
      <c r="BR13" s="567">
        <v>150.26949999999999</v>
      </c>
      <c r="BS13" s="567">
        <v>151.6765</v>
      </c>
      <c r="BT13" s="567">
        <v>152.73769999999999</v>
      </c>
      <c r="BU13" s="567">
        <v>154.809</v>
      </c>
      <c r="BV13" s="567">
        <v>172.1807</v>
      </c>
    </row>
    <row r="14" spans="1:74" ht="12" customHeight="1" x14ac:dyDescent="0.35">
      <c r="A14" s="542" t="s">
        <v>1292</v>
      </c>
      <c r="B14" s="540" t="s">
        <v>1293</v>
      </c>
      <c r="C14" s="566">
        <v>1.7479</v>
      </c>
      <c r="D14" s="566">
        <v>1.7479</v>
      </c>
      <c r="E14" s="566">
        <v>1.7479</v>
      </c>
      <c r="F14" s="566">
        <v>1.7479</v>
      </c>
      <c r="G14" s="566">
        <v>1.7479</v>
      </c>
      <c r="H14" s="566">
        <v>1.7479</v>
      </c>
      <c r="I14" s="566">
        <v>1.7479</v>
      </c>
      <c r="J14" s="566">
        <v>1.7479</v>
      </c>
      <c r="K14" s="566">
        <v>1.7479</v>
      </c>
      <c r="L14" s="566">
        <v>1.7479</v>
      </c>
      <c r="M14" s="566">
        <v>1.7479</v>
      </c>
      <c r="N14" s="566">
        <v>1.7479</v>
      </c>
      <c r="O14" s="566">
        <v>1.7399</v>
      </c>
      <c r="P14" s="566">
        <v>1.7399</v>
      </c>
      <c r="Q14" s="566">
        <v>1.7399</v>
      </c>
      <c r="R14" s="566">
        <v>1.7399</v>
      </c>
      <c r="S14" s="566">
        <v>1.7399</v>
      </c>
      <c r="T14" s="566">
        <v>1.7399</v>
      </c>
      <c r="U14" s="566">
        <v>1.5599000000000001</v>
      </c>
      <c r="V14" s="566">
        <v>1.5599000000000001</v>
      </c>
      <c r="W14" s="566">
        <v>1.5599000000000001</v>
      </c>
      <c r="X14" s="566">
        <v>1.4799</v>
      </c>
      <c r="Y14" s="566">
        <v>1.4799</v>
      </c>
      <c r="Z14" s="566">
        <v>1.48</v>
      </c>
      <c r="AA14" s="566">
        <v>1.48</v>
      </c>
      <c r="AB14" s="566">
        <v>1.48</v>
      </c>
      <c r="AC14" s="566">
        <v>1.48</v>
      </c>
      <c r="AD14" s="566">
        <v>1.48</v>
      </c>
      <c r="AE14" s="566">
        <v>1.48</v>
      </c>
      <c r="AF14" s="566">
        <v>1.48</v>
      </c>
      <c r="AG14" s="566">
        <v>1.48</v>
      </c>
      <c r="AH14" s="566">
        <v>1.48</v>
      </c>
      <c r="AI14" s="566">
        <v>1.48</v>
      </c>
      <c r="AJ14" s="566">
        <v>1.48</v>
      </c>
      <c r="AK14" s="566">
        <v>1.48</v>
      </c>
      <c r="AL14" s="566">
        <v>1.48</v>
      </c>
      <c r="AM14" s="566">
        <v>1.48</v>
      </c>
      <c r="AN14" s="566">
        <v>1.48</v>
      </c>
      <c r="AO14" s="566">
        <v>1.48</v>
      </c>
      <c r="AP14" s="566">
        <v>1.48</v>
      </c>
      <c r="AQ14" s="566">
        <v>1.48</v>
      </c>
      <c r="AR14" s="566">
        <v>1.48</v>
      </c>
      <c r="AS14" s="566">
        <v>1.48</v>
      </c>
      <c r="AT14" s="566">
        <v>1.48</v>
      </c>
      <c r="AU14" s="566">
        <v>1.48</v>
      </c>
      <c r="AV14" s="566">
        <v>1.48</v>
      </c>
      <c r="AW14" s="566">
        <v>1.48</v>
      </c>
      <c r="AX14" s="566">
        <v>1.48</v>
      </c>
      <c r="AY14" s="567">
        <v>1.48</v>
      </c>
      <c r="AZ14" s="567">
        <v>1.48</v>
      </c>
      <c r="BA14" s="567">
        <v>1.48</v>
      </c>
      <c r="BB14" s="567">
        <v>1.48</v>
      </c>
      <c r="BC14" s="567">
        <v>1.48</v>
      </c>
      <c r="BD14" s="567">
        <v>1.48</v>
      </c>
      <c r="BE14" s="567">
        <v>1.48</v>
      </c>
      <c r="BF14" s="567">
        <v>1.48</v>
      </c>
      <c r="BG14" s="567">
        <v>1.48</v>
      </c>
      <c r="BH14" s="567">
        <v>1.48</v>
      </c>
      <c r="BI14" s="567">
        <v>1.48</v>
      </c>
      <c r="BJ14" s="567">
        <v>1.48</v>
      </c>
      <c r="BK14" s="567">
        <v>1.48</v>
      </c>
      <c r="BL14" s="567">
        <v>1.48</v>
      </c>
      <c r="BM14" s="567">
        <v>1.48</v>
      </c>
      <c r="BN14" s="567">
        <v>1.48</v>
      </c>
      <c r="BO14" s="567">
        <v>1.48</v>
      </c>
      <c r="BP14" s="567">
        <v>1.48</v>
      </c>
      <c r="BQ14" s="567">
        <v>1.48</v>
      </c>
      <c r="BR14" s="567">
        <v>1.48</v>
      </c>
      <c r="BS14" s="567">
        <v>1.48</v>
      </c>
      <c r="BT14" s="567">
        <v>1.48</v>
      </c>
      <c r="BU14" s="567">
        <v>1.48</v>
      </c>
      <c r="BV14" s="567">
        <v>1.48</v>
      </c>
    </row>
    <row r="15" spans="1:74" ht="12" customHeight="1" x14ac:dyDescent="0.35">
      <c r="A15" s="542" t="s">
        <v>1298</v>
      </c>
      <c r="B15" s="540" t="s">
        <v>1299</v>
      </c>
      <c r="C15" s="566">
        <v>2.5053000000000001</v>
      </c>
      <c r="D15" s="566">
        <v>2.5053000000000001</v>
      </c>
      <c r="E15" s="566">
        <v>2.5053000000000001</v>
      </c>
      <c r="F15" s="566">
        <v>2.5013999999999998</v>
      </c>
      <c r="G15" s="566">
        <v>2.5013999999999998</v>
      </c>
      <c r="H15" s="566">
        <v>2.5225</v>
      </c>
      <c r="I15" s="566">
        <v>2.5225</v>
      </c>
      <c r="J15" s="566">
        <v>2.5225</v>
      </c>
      <c r="K15" s="566">
        <v>2.5225</v>
      </c>
      <c r="L15" s="566">
        <v>2.5225</v>
      </c>
      <c r="M15" s="566">
        <v>2.5225</v>
      </c>
      <c r="N15" s="566">
        <v>2.5225</v>
      </c>
      <c r="O15" s="566">
        <v>2.5225</v>
      </c>
      <c r="P15" s="566">
        <v>2.5225</v>
      </c>
      <c r="Q15" s="566">
        <v>2.5225</v>
      </c>
      <c r="R15" s="566">
        <v>2.5225</v>
      </c>
      <c r="S15" s="566">
        <v>2.5225</v>
      </c>
      <c r="T15" s="566">
        <v>2.5225</v>
      </c>
      <c r="U15" s="566">
        <v>2.5225</v>
      </c>
      <c r="V15" s="566">
        <v>2.5225</v>
      </c>
      <c r="W15" s="566">
        <v>2.5225</v>
      </c>
      <c r="X15" s="566">
        <v>2.5225</v>
      </c>
      <c r="Y15" s="566">
        <v>2.5225</v>
      </c>
      <c r="Z15" s="566">
        <v>2.5225</v>
      </c>
      <c r="AA15" s="566">
        <v>2.5928</v>
      </c>
      <c r="AB15" s="566">
        <v>2.5928</v>
      </c>
      <c r="AC15" s="566">
        <v>2.5928</v>
      </c>
      <c r="AD15" s="566">
        <v>2.6097999999999999</v>
      </c>
      <c r="AE15" s="566">
        <v>2.6097999999999999</v>
      </c>
      <c r="AF15" s="566">
        <v>2.6097999999999999</v>
      </c>
      <c r="AG15" s="566">
        <v>2.6394000000000002</v>
      </c>
      <c r="AH15" s="566">
        <v>2.6613000000000002</v>
      </c>
      <c r="AI15" s="566">
        <v>2.6613000000000002</v>
      </c>
      <c r="AJ15" s="566">
        <v>2.6204999999999998</v>
      </c>
      <c r="AK15" s="566">
        <v>2.6486000000000001</v>
      </c>
      <c r="AL15" s="566">
        <v>2.6486000000000001</v>
      </c>
      <c r="AM15" s="566">
        <v>2.6486000000000001</v>
      </c>
      <c r="AN15" s="566">
        <v>2.6486000000000001</v>
      </c>
      <c r="AO15" s="566">
        <v>2.6486000000000001</v>
      </c>
      <c r="AP15" s="566">
        <v>2.6736</v>
      </c>
      <c r="AQ15" s="566">
        <v>2.6736</v>
      </c>
      <c r="AR15" s="566">
        <v>2.6736</v>
      </c>
      <c r="AS15" s="566">
        <v>2.6736</v>
      </c>
      <c r="AT15" s="566">
        <v>2.6736</v>
      </c>
      <c r="AU15" s="566">
        <v>2.6736</v>
      </c>
      <c r="AV15" s="566">
        <v>2.6736</v>
      </c>
      <c r="AW15" s="566">
        <v>2.6736</v>
      </c>
      <c r="AX15" s="566">
        <v>2.6736</v>
      </c>
      <c r="AY15" s="567">
        <v>2.6736</v>
      </c>
      <c r="AZ15" s="567">
        <v>2.6736</v>
      </c>
      <c r="BA15" s="567">
        <v>2.6736</v>
      </c>
      <c r="BB15" s="567">
        <v>2.6736</v>
      </c>
      <c r="BC15" s="567">
        <v>2.6736</v>
      </c>
      <c r="BD15" s="567">
        <v>2.6736</v>
      </c>
      <c r="BE15" s="567">
        <v>2.6736</v>
      </c>
      <c r="BF15" s="567">
        <v>2.6736</v>
      </c>
      <c r="BG15" s="567">
        <v>2.6736</v>
      </c>
      <c r="BH15" s="567">
        <v>2.6736</v>
      </c>
      <c r="BI15" s="567">
        <v>2.6736</v>
      </c>
      <c r="BJ15" s="567">
        <v>2.6736</v>
      </c>
      <c r="BK15" s="567">
        <v>2.6736</v>
      </c>
      <c r="BL15" s="567">
        <v>2.6736</v>
      </c>
      <c r="BM15" s="567">
        <v>2.6736</v>
      </c>
      <c r="BN15" s="567">
        <v>2.6736</v>
      </c>
      <c r="BO15" s="567">
        <v>2.6736</v>
      </c>
      <c r="BP15" s="567">
        <v>2.6736</v>
      </c>
      <c r="BQ15" s="567">
        <v>2.6736</v>
      </c>
      <c r="BR15" s="567">
        <v>2.6736</v>
      </c>
      <c r="BS15" s="567">
        <v>2.6736</v>
      </c>
      <c r="BT15" s="567">
        <v>2.6736</v>
      </c>
      <c r="BU15" s="567">
        <v>2.6736</v>
      </c>
      <c r="BV15" s="567">
        <v>2.6736</v>
      </c>
    </row>
    <row r="16" spans="1:74" ht="12" customHeight="1" x14ac:dyDescent="0.35">
      <c r="A16" s="542" t="s">
        <v>1296</v>
      </c>
      <c r="B16" s="540" t="s">
        <v>1297</v>
      </c>
      <c r="C16" s="566">
        <v>3.9201000000000001</v>
      </c>
      <c r="D16" s="566">
        <v>3.9201000000000001</v>
      </c>
      <c r="E16" s="566">
        <v>3.9192</v>
      </c>
      <c r="F16" s="566">
        <v>3.9192</v>
      </c>
      <c r="G16" s="566">
        <v>3.9182000000000001</v>
      </c>
      <c r="H16" s="566">
        <v>3.8414999999999999</v>
      </c>
      <c r="I16" s="566">
        <v>3.8414999999999999</v>
      </c>
      <c r="J16" s="566">
        <v>3.8431000000000002</v>
      </c>
      <c r="K16" s="566">
        <v>3.8445</v>
      </c>
      <c r="L16" s="566">
        <v>3.8418000000000001</v>
      </c>
      <c r="M16" s="566">
        <v>3.8418000000000001</v>
      </c>
      <c r="N16" s="566">
        <v>3.8351999999999999</v>
      </c>
      <c r="O16" s="566">
        <v>3.6907000000000001</v>
      </c>
      <c r="P16" s="566">
        <v>3.69</v>
      </c>
      <c r="Q16" s="566">
        <v>3.6804000000000001</v>
      </c>
      <c r="R16" s="566">
        <v>3.6804000000000001</v>
      </c>
      <c r="S16" s="566">
        <v>3.6692</v>
      </c>
      <c r="T16" s="566">
        <v>3.6598999999999999</v>
      </c>
      <c r="U16" s="566">
        <v>3.6576</v>
      </c>
      <c r="V16" s="566">
        <v>3.6576</v>
      </c>
      <c r="W16" s="566">
        <v>3.6463000000000001</v>
      </c>
      <c r="X16" s="566">
        <v>3.6562999999999999</v>
      </c>
      <c r="Y16" s="566">
        <v>3.6534</v>
      </c>
      <c r="Z16" s="566">
        <v>3.6520999999999999</v>
      </c>
      <c r="AA16" s="566">
        <v>3.0531000000000001</v>
      </c>
      <c r="AB16" s="566">
        <v>3.0516999999999999</v>
      </c>
      <c r="AC16" s="566">
        <v>3.0371000000000001</v>
      </c>
      <c r="AD16" s="566">
        <v>3.0371000000000001</v>
      </c>
      <c r="AE16" s="566">
        <v>3.0343</v>
      </c>
      <c r="AF16" s="566">
        <v>3.0377999999999998</v>
      </c>
      <c r="AG16" s="566">
        <v>2.9784000000000002</v>
      </c>
      <c r="AH16" s="566">
        <v>2.9784000000000002</v>
      </c>
      <c r="AI16" s="566">
        <v>2.9698000000000002</v>
      </c>
      <c r="AJ16" s="566">
        <v>2.9666000000000001</v>
      </c>
      <c r="AK16" s="566">
        <v>2.9544000000000001</v>
      </c>
      <c r="AL16" s="566">
        <v>2.9224000000000001</v>
      </c>
      <c r="AM16" s="566">
        <v>2.9243999999999999</v>
      </c>
      <c r="AN16" s="566">
        <v>2.8944000000000001</v>
      </c>
      <c r="AO16" s="566">
        <v>2.8944000000000001</v>
      </c>
      <c r="AP16" s="566">
        <v>2.8944000000000001</v>
      </c>
      <c r="AQ16" s="566">
        <v>2.8944000000000001</v>
      </c>
      <c r="AR16" s="566">
        <v>2.8944000000000001</v>
      </c>
      <c r="AS16" s="566">
        <v>2.8944000000000001</v>
      </c>
      <c r="AT16" s="566">
        <v>2.8944000000000001</v>
      </c>
      <c r="AU16" s="566">
        <v>2.8944000000000001</v>
      </c>
      <c r="AV16" s="566">
        <v>2.8959999999999999</v>
      </c>
      <c r="AW16" s="566">
        <v>2.8982000000000001</v>
      </c>
      <c r="AX16" s="566">
        <v>2.8982000000000001</v>
      </c>
      <c r="AY16" s="567">
        <v>2.9058000000000002</v>
      </c>
      <c r="AZ16" s="567">
        <v>2.9058000000000002</v>
      </c>
      <c r="BA16" s="567">
        <v>2.9058000000000002</v>
      </c>
      <c r="BB16" s="567">
        <v>2.9058000000000002</v>
      </c>
      <c r="BC16" s="567">
        <v>2.9058000000000002</v>
      </c>
      <c r="BD16" s="567">
        <v>2.9247999999999998</v>
      </c>
      <c r="BE16" s="567">
        <v>2.9247999999999998</v>
      </c>
      <c r="BF16" s="567">
        <v>2.9247999999999998</v>
      </c>
      <c r="BG16" s="567">
        <v>2.9167999999999998</v>
      </c>
      <c r="BH16" s="567">
        <v>2.9167999999999998</v>
      </c>
      <c r="BI16" s="567">
        <v>2.9167999999999998</v>
      </c>
      <c r="BJ16" s="567">
        <v>2.9487999999999999</v>
      </c>
      <c r="BK16" s="567">
        <v>2.9487999999999999</v>
      </c>
      <c r="BL16" s="567">
        <v>2.9487999999999999</v>
      </c>
      <c r="BM16" s="567">
        <v>2.9487999999999999</v>
      </c>
      <c r="BN16" s="567">
        <v>2.9487999999999999</v>
      </c>
      <c r="BO16" s="567">
        <v>2.9487999999999999</v>
      </c>
      <c r="BP16" s="567">
        <v>2.9487999999999999</v>
      </c>
      <c r="BQ16" s="567">
        <v>2.9487999999999999</v>
      </c>
      <c r="BR16" s="567">
        <v>2.9487999999999999</v>
      </c>
      <c r="BS16" s="567">
        <v>2.9487999999999999</v>
      </c>
      <c r="BT16" s="567">
        <v>2.9487999999999999</v>
      </c>
      <c r="BU16" s="567">
        <v>2.9487999999999999</v>
      </c>
      <c r="BV16" s="567">
        <v>2.9487999999999999</v>
      </c>
    </row>
    <row r="17" spans="1:74" ht="12" customHeight="1" x14ac:dyDescent="0.35">
      <c r="A17" s="542" t="s">
        <v>1294</v>
      </c>
      <c r="B17" s="540" t="s">
        <v>1295</v>
      </c>
      <c r="C17" s="566">
        <v>2.7109999999999999</v>
      </c>
      <c r="D17" s="566">
        <v>2.673</v>
      </c>
      <c r="E17" s="566">
        <v>2.673</v>
      </c>
      <c r="F17" s="566">
        <v>2.673</v>
      </c>
      <c r="G17" s="566">
        <v>2.673</v>
      </c>
      <c r="H17" s="566">
        <v>2.6593</v>
      </c>
      <c r="I17" s="566">
        <v>2.6593</v>
      </c>
      <c r="J17" s="566">
        <v>2.6972999999999998</v>
      </c>
      <c r="K17" s="566">
        <v>2.6972999999999998</v>
      </c>
      <c r="L17" s="566">
        <v>2.6972999999999998</v>
      </c>
      <c r="M17" s="566">
        <v>2.6972999999999998</v>
      </c>
      <c r="N17" s="566">
        <v>2.6972999999999998</v>
      </c>
      <c r="O17" s="566">
        <v>2.5929000000000002</v>
      </c>
      <c r="P17" s="566">
        <v>2.5929000000000002</v>
      </c>
      <c r="Q17" s="566">
        <v>2.4499</v>
      </c>
      <c r="R17" s="566">
        <v>2.4499</v>
      </c>
      <c r="S17" s="566">
        <v>2.4499</v>
      </c>
      <c r="T17" s="566">
        <v>2.4499</v>
      </c>
      <c r="U17" s="566">
        <v>2.4346999999999999</v>
      </c>
      <c r="V17" s="566">
        <v>2.4346999999999999</v>
      </c>
      <c r="W17" s="566">
        <v>2.4346999999999999</v>
      </c>
      <c r="X17" s="566">
        <v>2.4346999999999999</v>
      </c>
      <c r="Y17" s="566">
        <v>2.4346999999999999</v>
      </c>
      <c r="Z17" s="566">
        <v>2.4346999999999999</v>
      </c>
      <c r="AA17" s="566">
        <v>2.4447999999999999</v>
      </c>
      <c r="AB17" s="566">
        <v>2.4447999999999999</v>
      </c>
      <c r="AC17" s="566">
        <v>2.4447999999999999</v>
      </c>
      <c r="AD17" s="566">
        <v>2.4447999999999999</v>
      </c>
      <c r="AE17" s="566">
        <v>2.4270999999999998</v>
      </c>
      <c r="AF17" s="566">
        <v>2.4270999999999998</v>
      </c>
      <c r="AG17" s="566">
        <v>2.4270999999999998</v>
      </c>
      <c r="AH17" s="566">
        <v>2.4270999999999998</v>
      </c>
      <c r="AI17" s="566">
        <v>2.4270999999999998</v>
      </c>
      <c r="AJ17" s="566">
        <v>2.4270999999999998</v>
      </c>
      <c r="AK17" s="566">
        <v>2.4270999999999998</v>
      </c>
      <c r="AL17" s="566">
        <v>2.4140999999999999</v>
      </c>
      <c r="AM17" s="566">
        <v>2.4140999999999999</v>
      </c>
      <c r="AN17" s="566">
        <v>2.4140999999999999</v>
      </c>
      <c r="AO17" s="566">
        <v>2.4140999999999999</v>
      </c>
      <c r="AP17" s="566">
        <v>2.4140999999999999</v>
      </c>
      <c r="AQ17" s="566">
        <v>2.4140999999999999</v>
      </c>
      <c r="AR17" s="566">
        <v>2.4140999999999999</v>
      </c>
      <c r="AS17" s="566">
        <v>2.4140999999999999</v>
      </c>
      <c r="AT17" s="566">
        <v>2.4140999999999999</v>
      </c>
      <c r="AU17" s="566">
        <v>2.4140999999999999</v>
      </c>
      <c r="AV17" s="566">
        <v>2.4140999999999999</v>
      </c>
      <c r="AW17" s="566">
        <v>2.4140999999999999</v>
      </c>
      <c r="AX17" s="566">
        <v>2.4140999999999999</v>
      </c>
      <c r="AY17" s="567">
        <v>2.4140999999999999</v>
      </c>
      <c r="AZ17" s="567">
        <v>2.4140999999999999</v>
      </c>
      <c r="BA17" s="567">
        <v>2.4140999999999999</v>
      </c>
      <c r="BB17" s="567">
        <v>2.4140999999999999</v>
      </c>
      <c r="BC17" s="567">
        <v>2.4140999999999999</v>
      </c>
      <c r="BD17" s="567">
        <v>2.4140999999999999</v>
      </c>
      <c r="BE17" s="567">
        <v>2.4140999999999999</v>
      </c>
      <c r="BF17" s="567">
        <v>2.4140999999999999</v>
      </c>
      <c r="BG17" s="567">
        <v>2.4140999999999999</v>
      </c>
      <c r="BH17" s="567">
        <v>2.4140999999999999</v>
      </c>
      <c r="BI17" s="567">
        <v>2.4140999999999999</v>
      </c>
      <c r="BJ17" s="567">
        <v>2.4140999999999999</v>
      </c>
      <c r="BK17" s="567">
        <v>2.4140999999999999</v>
      </c>
      <c r="BL17" s="567">
        <v>2.4140999999999999</v>
      </c>
      <c r="BM17" s="567">
        <v>2.4140999999999999</v>
      </c>
      <c r="BN17" s="567">
        <v>2.4140999999999999</v>
      </c>
      <c r="BO17" s="567">
        <v>2.4140999999999999</v>
      </c>
      <c r="BP17" s="567">
        <v>2.4140999999999999</v>
      </c>
      <c r="BQ17" s="567">
        <v>2.4140999999999999</v>
      </c>
      <c r="BR17" s="567">
        <v>2.4140999999999999</v>
      </c>
      <c r="BS17" s="567">
        <v>2.4140999999999999</v>
      </c>
      <c r="BT17" s="567">
        <v>2.4140999999999999</v>
      </c>
      <c r="BU17" s="567">
        <v>2.4140999999999999</v>
      </c>
      <c r="BV17" s="567">
        <v>2.4140999999999999</v>
      </c>
    </row>
    <row r="18" spans="1:74" ht="12" customHeight="1" x14ac:dyDescent="0.35">
      <c r="A18" s="542" t="s">
        <v>1300</v>
      </c>
      <c r="B18" s="540" t="s">
        <v>1301</v>
      </c>
      <c r="C18" s="566">
        <v>79.4773</v>
      </c>
      <c r="D18" s="566">
        <v>79.4773</v>
      </c>
      <c r="E18" s="566">
        <v>79.4773</v>
      </c>
      <c r="F18" s="566">
        <v>79.4773</v>
      </c>
      <c r="G18" s="566">
        <v>79.481300000000005</v>
      </c>
      <c r="H18" s="566">
        <v>79.481300000000005</v>
      </c>
      <c r="I18" s="566">
        <v>79.509399999999999</v>
      </c>
      <c r="J18" s="566">
        <v>79.504499999999993</v>
      </c>
      <c r="K18" s="566">
        <v>79.6297</v>
      </c>
      <c r="L18" s="566">
        <v>79.631200000000007</v>
      </c>
      <c r="M18" s="566">
        <v>79.631200000000007</v>
      </c>
      <c r="N18" s="566">
        <v>79.635900000000007</v>
      </c>
      <c r="O18" s="566">
        <v>79.539000000000001</v>
      </c>
      <c r="P18" s="566">
        <v>79.539000000000001</v>
      </c>
      <c r="Q18" s="566">
        <v>79.537899999999993</v>
      </c>
      <c r="R18" s="566">
        <v>79.540999999999997</v>
      </c>
      <c r="S18" s="566">
        <v>79.571399999999997</v>
      </c>
      <c r="T18" s="566">
        <v>79.6083</v>
      </c>
      <c r="U18" s="566">
        <v>79.6083</v>
      </c>
      <c r="V18" s="566">
        <v>79.6083</v>
      </c>
      <c r="W18" s="566">
        <v>79.610799999999998</v>
      </c>
      <c r="X18" s="566">
        <v>79.610799999999998</v>
      </c>
      <c r="Y18" s="566">
        <v>79.610799999999998</v>
      </c>
      <c r="Z18" s="566">
        <v>79.610699999999994</v>
      </c>
      <c r="AA18" s="566">
        <v>79.746700000000004</v>
      </c>
      <c r="AB18" s="566">
        <v>79.746700000000004</v>
      </c>
      <c r="AC18" s="566">
        <v>79.760800000000003</v>
      </c>
      <c r="AD18" s="566">
        <v>79.760800000000003</v>
      </c>
      <c r="AE18" s="566">
        <v>79.760800000000003</v>
      </c>
      <c r="AF18" s="566">
        <v>79.760800000000003</v>
      </c>
      <c r="AG18" s="566">
        <v>79.760800000000003</v>
      </c>
      <c r="AH18" s="566">
        <v>79.760800000000003</v>
      </c>
      <c r="AI18" s="566">
        <v>79.762299999999996</v>
      </c>
      <c r="AJ18" s="566">
        <v>79.762799999999999</v>
      </c>
      <c r="AK18" s="566">
        <v>79.766300000000001</v>
      </c>
      <c r="AL18" s="566">
        <v>79.771299999999997</v>
      </c>
      <c r="AM18" s="566">
        <v>79.771199999999993</v>
      </c>
      <c r="AN18" s="566">
        <v>79.771199999999993</v>
      </c>
      <c r="AO18" s="566">
        <v>79.771199999999993</v>
      </c>
      <c r="AP18" s="566">
        <v>79.790199999999999</v>
      </c>
      <c r="AQ18" s="566">
        <v>79.761200000000002</v>
      </c>
      <c r="AR18" s="566">
        <v>79.762600000000006</v>
      </c>
      <c r="AS18" s="566">
        <v>79.762600000000006</v>
      </c>
      <c r="AT18" s="566">
        <v>79.762600000000006</v>
      </c>
      <c r="AU18" s="566">
        <v>79.759799999999998</v>
      </c>
      <c r="AV18" s="566">
        <v>79.764399999999995</v>
      </c>
      <c r="AW18" s="566">
        <v>79.768500000000003</v>
      </c>
      <c r="AX18" s="566">
        <v>79.770300000000006</v>
      </c>
      <c r="AY18" s="567">
        <v>79.770300000000006</v>
      </c>
      <c r="AZ18" s="567">
        <v>79.7744</v>
      </c>
      <c r="BA18" s="567">
        <v>79.775400000000005</v>
      </c>
      <c r="BB18" s="567">
        <v>79.775400000000005</v>
      </c>
      <c r="BC18" s="567">
        <v>79.775400000000005</v>
      </c>
      <c r="BD18" s="567">
        <v>79.784899999999993</v>
      </c>
      <c r="BE18" s="567">
        <v>79.784899999999993</v>
      </c>
      <c r="BF18" s="567">
        <v>79.792900000000003</v>
      </c>
      <c r="BG18" s="567">
        <v>79.792900000000003</v>
      </c>
      <c r="BH18" s="567">
        <v>79.792900000000003</v>
      </c>
      <c r="BI18" s="567">
        <v>79.792900000000003</v>
      </c>
      <c r="BJ18" s="567">
        <v>79.797300000000007</v>
      </c>
      <c r="BK18" s="567">
        <v>79.797300000000007</v>
      </c>
      <c r="BL18" s="567">
        <v>79.797300000000007</v>
      </c>
      <c r="BM18" s="567">
        <v>79.797799999999995</v>
      </c>
      <c r="BN18" s="567">
        <v>79.797799999999995</v>
      </c>
      <c r="BO18" s="567">
        <v>79.797799999999995</v>
      </c>
      <c r="BP18" s="567">
        <v>79.8078</v>
      </c>
      <c r="BQ18" s="567">
        <v>79.811499999999995</v>
      </c>
      <c r="BR18" s="567">
        <v>79.811499999999995</v>
      </c>
      <c r="BS18" s="567">
        <v>79.821899999999999</v>
      </c>
      <c r="BT18" s="567">
        <v>79.822199999999995</v>
      </c>
      <c r="BU18" s="567">
        <v>79.8215</v>
      </c>
      <c r="BV18" s="567">
        <v>79.882499999999993</v>
      </c>
    </row>
    <row r="19" spans="1:74" ht="12" customHeight="1" x14ac:dyDescent="0.35">
      <c r="A19" s="542" t="s">
        <v>1302</v>
      </c>
      <c r="B19" s="416" t="s">
        <v>1303</v>
      </c>
      <c r="C19" s="566">
        <v>22.917899999999999</v>
      </c>
      <c r="D19" s="566">
        <v>22.917899999999999</v>
      </c>
      <c r="E19" s="566">
        <v>22.917899999999999</v>
      </c>
      <c r="F19" s="566">
        <v>22.917899999999999</v>
      </c>
      <c r="G19" s="566">
        <v>22.917899999999999</v>
      </c>
      <c r="H19" s="566">
        <v>22.917899999999999</v>
      </c>
      <c r="I19" s="566">
        <v>22.917899999999999</v>
      </c>
      <c r="J19" s="566">
        <v>22.917899999999999</v>
      </c>
      <c r="K19" s="566">
        <v>22.917899999999999</v>
      </c>
      <c r="L19" s="566">
        <v>22.997900000000001</v>
      </c>
      <c r="M19" s="566">
        <v>22.997900000000001</v>
      </c>
      <c r="N19" s="566">
        <v>23.016200000000001</v>
      </c>
      <c r="O19" s="566">
        <v>23.0077</v>
      </c>
      <c r="P19" s="566">
        <v>23.0077</v>
      </c>
      <c r="Q19" s="566">
        <v>23.0077</v>
      </c>
      <c r="R19" s="566">
        <v>23.0077</v>
      </c>
      <c r="S19" s="566">
        <v>23.0077</v>
      </c>
      <c r="T19" s="566">
        <v>23.0077</v>
      </c>
      <c r="U19" s="566">
        <v>23.0077</v>
      </c>
      <c r="V19" s="566">
        <v>23.0077</v>
      </c>
      <c r="W19" s="566">
        <v>23.0077</v>
      </c>
      <c r="X19" s="566">
        <v>23.0077</v>
      </c>
      <c r="Y19" s="566">
        <v>23.0077</v>
      </c>
      <c r="Z19" s="566">
        <v>23.0077</v>
      </c>
      <c r="AA19" s="566">
        <v>23.013400000000001</v>
      </c>
      <c r="AB19" s="566">
        <v>23.013400000000001</v>
      </c>
      <c r="AC19" s="566">
        <v>23.013400000000001</v>
      </c>
      <c r="AD19" s="566">
        <v>23.013400000000001</v>
      </c>
      <c r="AE19" s="566">
        <v>23.043900000000001</v>
      </c>
      <c r="AF19" s="566">
        <v>23.043900000000001</v>
      </c>
      <c r="AG19" s="566">
        <v>23.043900000000001</v>
      </c>
      <c r="AH19" s="566">
        <v>23.043900000000001</v>
      </c>
      <c r="AI19" s="566">
        <v>23.043900000000001</v>
      </c>
      <c r="AJ19" s="566">
        <v>23.043900000000001</v>
      </c>
      <c r="AK19" s="566">
        <v>23.043900000000001</v>
      </c>
      <c r="AL19" s="566">
        <v>23.043900000000001</v>
      </c>
      <c r="AM19" s="566">
        <v>23.076899999999998</v>
      </c>
      <c r="AN19" s="566">
        <v>23.076899999999998</v>
      </c>
      <c r="AO19" s="566">
        <v>23.1569</v>
      </c>
      <c r="AP19" s="566">
        <v>23.166499999999999</v>
      </c>
      <c r="AQ19" s="566">
        <v>23.166499999999999</v>
      </c>
      <c r="AR19" s="566">
        <v>23.166499999999999</v>
      </c>
      <c r="AS19" s="566">
        <v>23.166499999999999</v>
      </c>
      <c r="AT19" s="566">
        <v>23.166499999999999</v>
      </c>
      <c r="AU19" s="566">
        <v>23.166499999999999</v>
      </c>
      <c r="AV19" s="566">
        <v>23.166499999999999</v>
      </c>
      <c r="AW19" s="566">
        <v>23.166499999999999</v>
      </c>
      <c r="AX19" s="566">
        <v>23.166499999999999</v>
      </c>
      <c r="AY19" s="567">
        <v>23.166499999999999</v>
      </c>
      <c r="AZ19" s="567">
        <v>23.296500000000002</v>
      </c>
      <c r="BA19" s="567">
        <v>23.296500000000002</v>
      </c>
      <c r="BB19" s="567">
        <v>23.296500000000002</v>
      </c>
      <c r="BC19" s="567">
        <v>23.296500000000002</v>
      </c>
      <c r="BD19" s="567">
        <v>23.296500000000002</v>
      </c>
      <c r="BE19" s="567">
        <v>23.296500000000002</v>
      </c>
      <c r="BF19" s="567">
        <v>23.296500000000002</v>
      </c>
      <c r="BG19" s="567">
        <v>23.296500000000002</v>
      </c>
      <c r="BH19" s="567">
        <v>23.296500000000002</v>
      </c>
      <c r="BI19" s="567">
        <v>23.296500000000002</v>
      </c>
      <c r="BJ19" s="567">
        <v>23.296500000000002</v>
      </c>
      <c r="BK19" s="567">
        <v>23.296500000000002</v>
      </c>
      <c r="BL19" s="567">
        <v>23.296500000000002</v>
      </c>
      <c r="BM19" s="567">
        <v>23.296500000000002</v>
      </c>
      <c r="BN19" s="567">
        <v>23.296500000000002</v>
      </c>
      <c r="BO19" s="567">
        <v>23.296500000000002</v>
      </c>
      <c r="BP19" s="567">
        <v>23.296500000000002</v>
      </c>
      <c r="BQ19" s="567">
        <v>23.296500000000002</v>
      </c>
      <c r="BR19" s="567">
        <v>23.296500000000002</v>
      </c>
      <c r="BS19" s="567">
        <v>23.296500000000002</v>
      </c>
      <c r="BT19" s="567">
        <v>23.296500000000002</v>
      </c>
      <c r="BU19" s="567">
        <v>23.296500000000002</v>
      </c>
      <c r="BV19" s="567">
        <v>23.296500000000002</v>
      </c>
    </row>
    <row r="20" spans="1:74" ht="12" customHeight="1" x14ac:dyDescent="0.35">
      <c r="A20" s="542" t="s">
        <v>1304</v>
      </c>
      <c r="B20" s="418" t="s">
        <v>1305</v>
      </c>
      <c r="C20" s="566">
        <v>98.093500000000006</v>
      </c>
      <c r="D20" s="566">
        <v>98.093500000000006</v>
      </c>
      <c r="E20" s="566">
        <v>98.093500000000006</v>
      </c>
      <c r="F20" s="566">
        <v>97.081999999999994</v>
      </c>
      <c r="G20" s="566">
        <v>97.081999999999994</v>
      </c>
      <c r="H20" s="566">
        <v>97.081999999999994</v>
      </c>
      <c r="I20" s="566">
        <v>97.081999999999994</v>
      </c>
      <c r="J20" s="566">
        <v>97.081999999999994</v>
      </c>
      <c r="K20" s="566">
        <v>97.081999999999994</v>
      </c>
      <c r="L20" s="566">
        <v>97.102000000000004</v>
      </c>
      <c r="M20" s="566">
        <v>96.500600000000006</v>
      </c>
      <c r="N20" s="566">
        <v>96.500600000000006</v>
      </c>
      <c r="O20" s="566">
        <v>96.585800000000006</v>
      </c>
      <c r="P20" s="566">
        <v>96.585800000000006</v>
      </c>
      <c r="Q20" s="566">
        <v>96.585800000000006</v>
      </c>
      <c r="R20" s="566">
        <v>95.546400000000006</v>
      </c>
      <c r="S20" s="566">
        <v>95.546400000000006</v>
      </c>
      <c r="T20" s="566">
        <v>95.546400000000006</v>
      </c>
      <c r="U20" s="566">
        <v>95.546400000000006</v>
      </c>
      <c r="V20" s="566">
        <v>95.546400000000006</v>
      </c>
      <c r="W20" s="566">
        <v>95.546400000000006</v>
      </c>
      <c r="X20" s="566">
        <v>95.546400000000006</v>
      </c>
      <c r="Y20" s="566">
        <v>95.546400000000006</v>
      </c>
      <c r="Z20" s="566">
        <v>95.546400000000006</v>
      </c>
      <c r="AA20" s="566">
        <v>95.406400000000005</v>
      </c>
      <c r="AB20" s="566">
        <v>95.406400000000005</v>
      </c>
      <c r="AC20" s="566">
        <v>95.406400000000005</v>
      </c>
      <c r="AD20" s="566">
        <v>95.406400000000005</v>
      </c>
      <c r="AE20" s="566">
        <v>95.427400000000006</v>
      </c>
      <c r="AF20" s="566">
        <v>94.658900000000003</v>
      </c>
      <c r="AG20" s="566">
        <v>94.658900000000003</v>
      </c>
      <c r="AH20" s="566">
        <v>94.658900000000003</v>
      </c>
      <c r="AI20" s="566">
        <v>94.658900000000003</v>
      </c>
      <c r="AJ20" s="566">
        <v>94.658900000000003</v>
      </c>
      <c r="AK20" s="566">
        <v>94.658900000000003</v>
      </c>
      <c r="AL20" s="566">
        <v>94.658900000000003</v>
      </c>
      <c r="AM20" s="566">
        <v>94.658900000000003</v>
      </c>
      <c r="AN20" s="566">
        <v>94.658900000000003</v>
      </c>
      <c r="AO20" s="566">
        <v>94.658900000000003</v>
      </c>
      <c r="AP20" s="566">
        <v>94.658900000000003</v>
      </c>
      <c r="AQ20" s="566">
        <v>94.658900000000003</v>
      </c>
      <c r="AR20" s="566">
        <v>94.658900000000003</v>
      </c>
      <c r="AS20" s="566">
        <v>95.772900000000007</v>
      </c>
      <c r="AT20" s="566">
        <v>95.772900000000007</v>
      </c>
      <c r="AU20" s="566">
        <v>95.772900000000007</v>
      </c>
      <c r="AV20" s="566">
        <v>95.772900000000007</v>
      </c>
      <c r="AW20" s="566">
        <v>95.772900000000007</v>
      </c>
      <c r="AX20" s="566">
        <v>95.772900000000007</v>
      </c>
      <c r="AY20" s="567">
        <v>95.817899999999995</v>
      </c>
      <c r="AZ20" s="567">
        <v>95.817899999999995</v>
      </c>
      <c r="BA20" s="567">
        <v>96.931899999999999</v>
      </c>
      <c r="BB20" s="567">
        <v>96.931899999999999</v>
      </c>
      <c r="BC20" s="567">
        <v>96.931899999999999</v>
      </c>
      <c r="BD20" s="567">
        <v>96.931899999999999</v>
      </c>
      <c r="BE20" s="567">
        <v>96.931899999999999</v>
      </c>
      <c r="BF20" s="567">
        <v>96.931899999999999</v>
      </c>
      <c r="BG20" s="567">
        <v>96.931899999999999</v>
      </c>
      <c r="BH20" s="567">
        <v>96.931899999999999</v>
      </c>
      <c r="BI20" s="567">
        <v>96.931899999999999</v>
      </c>
      <c r="BJ20" s="567">
        <v>96.931899999999999</v>
      </c>
      <c r="BK20" s="567">
        <v>96.931899999999999</v>
      </c>
      <c r="BL20" s="567">
        <v>96.931899999999999</v>
      </c>
      <c r="BM20" s="567">
        <v>96.931899999999999</v>
      </c>
      <c r="BN20" s="567">
        <v>96.931899999999999</v>
      </c>
      <c r="BO20" s="567">
        <v>96.931899999999999</v>
      </c>
      <c r="BP20" s="567">
        <v>96.931899999999999</v>
      </c>
      <c r="BQ20" s="567">
        <v>96.931899999999999</v>
      </c>
      <c r="BR20" s="567">
        <v>96.931899999999999</v>
      </c>
      <c r="BS20" s="567">
        <v>96.931899999999999</v>
      </c>
      <c r="BT20" s="567">
        <v>96.931899999999999</v>
      </c>
      <c r="BU20" s="567">
        <v>96.931899999999999</v>
      </c>
      <c r="BV20" s="567">
        <v>96.931899999999999</v>
      </c>
    </row>
    <row r="21" spans="1:74" ht="12" customHeight="1" x14ac:dyDescent="0.35">
      <c r="A21" s="542" t="s">
        <v>1306</v>
      </c>
      <c r="B21" s="418" t="s">
        <v>1307</v>
      </c>
      <c r="C21" s="566">
        <v>1.0448999999999999</v>
      </c>
      <c r="D21" s="566">
        <v>1.0566</v>
      </c>
      <c r="E21" s="566">
        <v>1.0812999999999999</v>
      </c>
      <c r="F21" s="566">
        <v>1.0972</v>
      </c>
      <c r="G21" s="566">
        <v>1.111</v>
      </c>
      <c r="H21" s="566">
        <v>1.1135999999999999</v>
      </c>
      <c r="I21" s="566">
        <v>1.3669</v>
      </c>
      <c r="J21" s="566">
        <v>1.3986000000000001</v>
      </c>
      <c r="K21" s="566">
        <v>1.3986000000000001</v>
      </c>
      <c r="L21" s="566">
        <v>1.4229000000000001</v>
      </c>
      <c r="M21" s="566">
        <v>1.4459</v>
      </c>
      <c r="N21" s="566">
        <v>1.5113000000000001</v>
      </c>
      <c r="O21" s="566">
        <v>1.6466000000000001</v>
      </c>
      <c r="P21" s="566">
        <v>1.6556</v>
      </c>
      <c r="Q21" s="566">
        <v>1.7849999999999999</v>
      </c>
      <c r="R21" s="566">
        <v>1.9614</v>
      </c>
      <c r="S21" s="566">
        <v>2.5019999999999998</v>
      </c>
      <c r="T21" s="566">
        <v>2.7835999999999999</v>
      </c>
      <c r="U21" s="566">
        <v>3.0440999999999998</v>
      </c>
      <c r="V21" s="566">
        <v>3.1114999999999999</v>
      </c>
      <c r="W21" s="566">
        <v>3.3050999999999999</v>
      </c>
      <c r="X21" s="566">
        <v>3.7662</v>
      </c>
      <c r="Y21" s="566">
        <v>4.4169</v>
      </c>
      <c r="Z21" s="566">
        <v>4.7454000000000001</v>
      </c>
      <c r="AA21" s="566">
        <v>4.9949000000000003</v>
      </c>
      <c r="AB21" s="566">
        <v>5.0674000000000001</v>
      </c>
      <c r="AC21" s="566">
        <v>5.3144</v>
      </c>
      <c r="AD21" s="566">
        <v>6.0537000000000001</v>
      </c>
      <c r="AE21" s="566">
        <v>6.0618999999999996</v>
      </c>
      <c r="AF21" s="566">
        <v>6.5922000000000001</v>
      </c>
      <c r="AG21" s="566">
        <v>6.9390000000000001</v>
      </c>
      <c r="AH21" s="566">
        <v>7.4683000000000002</v>
      </c>
      <c r="AI21" s="566">
        <v>7.9558</v>
      </c>
      <c r="AJ21" s="566">
        <v>8.6290999999999993</v>
      </c>
      <c r="AK21" s="566">
        <v>8.7063000000000006</v>
      </c>
      <c r="AL21" s="566">
        <v>8.9763000000000002</v>
      </c>
      <c r="AM21" s="566">
        <v>9.0954999999999995</v>
      </c>
      <c r="AN21" s="566">
        <v>9.1814999999999998</v>
      </c>
      <c r="AO21" s="566">
        <v>9.4456000000000007</v>
      </c>
      <c r="AP21" s="566">
        <v>9.6135999999999999</v>
      </c>
      <c r="AQ21" s="566">
        <v>9.7571999999999992</v>
      </c>
      <c r="AR21" s="566">
        <v>10.818</v>
      </c>
      <c r="AS21" s="566">
        <v>12.308</v>
      </c>
      <c r="AT21" s="566">
        <v>12.7903</v>
      </c>
      <c r="AU21" s="566">
        <v>13.3528</v>
      </c>
      <c r="AV21" s="566">
        <v>13.5337</v>
      </c>
      <c r="AW21" s="566">
        <v>15.073</v>
      </c>
      <c r="AX21" s="566">
        <v>17.313700000000001</v>
      </c>
      <c r="AY21" s="567">
        <v>18.0227</v>
      </c>
      <c r="AZ21" s="567">
        <v>18.8843</v>
      </c>
      <c r="BA21" s="567">
        <v>20.139700000000001</v>
      </c>
      <c r="BB21" s="567">
        <v>20.791</v>
      </c>
      <c r="BC21" s="567">
        <v>22.700800000000001</v>
      </c>
      <c r="BD21" s="567">
        <v>24.9237</v>
      </c>
      <c r="BE21" s="567">
        <v>25.2517</v>
      </c>
      <c r="BF21" s="567">
        <v>25.704000000000001</v>
      </c>
      <c r="BG21" s="567">
        <v>26.11</v>
      </c>
      <c r="BH21" s="567">
        <v>26.590800000000002</v>
      </c>
      <c r="BI21" s="567">
        <v>27.069099999999999</v>
      </c>
      <c r="BJ21" s="567">
        <v>31.064900000000002</v>
      </c>
      <c r="BK21" s="567">
        <v>31.069900000000001</v>
      </c>
      <c r="BL21" s="567">
        <v>31.4099</v>
      </c>
      <c r="BM21" s="567">
        <v>32.428100000000001</v>
      </c>
      <c r="BN21" s="567">
        <v>32.4801</v>
      </c>
      <c r="BO21" s="567">
        <v>33.726500000000001</v>
      </c>
      <c r="BP21" s="567">
        <v>35.692</v>
      </c>
      <c r="BQ21" s="567">
        <v>36.11</v>
      </c>
      <c r="BR21" s="567">
        <v>36.162199999999999</v>
      </c>
      <c r="BS21" s="567">
        <v>36.3992</v>
      </c>
      <c r="BT21" s="567">
        <v>36.731699999999996</v>
      </c>
      <c r="BU21" s="567">
        <v>36.806699999999999</v>
      </c>
      <c r="BV21" s="567">
        <v>40.087000000000003</v>
      </c>
    </row>
    <row r="22" spans="1:74" ht="12" customHeight="1" x14ac:dyDescent="0.35">
      <c r="A22" s="542" t="s">
        <v>1308</v>
      </c>
      <c r="B22" s="418" t="s">
        <v>1309</v>
      </c>
      <c r="C22" s="566">
        <v>0.24440000000000001</v>
      </c>
      <c r="D22" s="566">
        <v>0.24440000000000001</v>
      </c>
      <c r="E22" s="566">
        <v>0.24440000000000001</v>
      </c>
      <c r="F22" s="566">
        <v>0.24440000000000001</v>
      </c>
      <c r="G22" s="566">
        <v>0.24440000000000001</v>
      </c>
      <c r="H22" s="566">
        <v>0.24440000000000001</v>
      </c>
      <c r="I22" s="566">
        <v>0.24440000000000001</v>
      </c>
      <c r="J22" s="566">
        <v>0.24440000000000001</v>
      </c>
      <c r="K22" s="566">
        <v>0.24440000000000001</v>
      </c>
      <c r="L22" s="566">
        <v>0.24440000000000001</v>
      </c>
      <c r="M22" s="566">
        <v>0.24440000000000001</v>
      </c>
      <c r="N22" s="566">
        <v>0.24440000000000001</v>
      </c>
      <c r="O22" s="566">
        <v>0.21779999999999999</v>
      </c>
      <c r="P22" s="566">
        <v>0.21779999999999999</v>
      </c>
      <c r="Q22" s="566">
        <v>0.21779999999999999</v>
      </c>
      <c r="R22" s="566">
        <v>0.21779999999999999</v>
      </c>
      <c r="S22" s="566">
        <v>0.21779999999999999</v>
      </c>
      <c r="T22" s="566">
        <v>0.21779999999999999</v>
      </c>
      <c r="U22" s="566">
        <v>0.21779999999999999</v>
      </c>
      <c r="V22" s="566">
        <v>0.21779999999999999</v>
      </c>
      <c r="W22" s="566">
        <v>0.21779999999999999</v>
      </c>
      <c r="X22" s="566">
        <v>0.21779999999999999</v>
      </c>
      <c r="Y22" s="566">
        <v>0.21779999999999999</v>
      </c>
      <c r="Z22" s="566">
        <v>0.21779999999999999</v>
      </c>
      <c r="AA22" s="566">
        <v>0.1502</v>
      </c>
      <c r="AB22" s="566">
        <v>0.1502</v>
      </c>
      <c r="AC22" s="566">
        <v>0.1502</v>
      </c>
      <c r="AD22" s="566">
        <v>0.1502</v>
      </c>
      <c r="AE22" s="566">
        <v>0.1502</v>
      </c>
      <c r="AF22" s="566">
        <v>0.1502</v>
      </c>
      <c r="AG22" s="566">
        <v>0.1502</v>
      </c>
      <c r="AH22" s="566">
        <v>0.1502</v>
      </c>
      <c r="AI22" s="566">
        <v>0.1502</v>
      </c>
      <c r="AJ22" s="566">
        <v>0.1502</v>
      </c>
      <c r="AK22" s="566">
        <v>0.1502</v>
      </c>
      <c r="AL22" s="566">
        <v>0.1502</v>
      </c>
      <c r="AM22" s="566">
        <v>0.1502</v>
      </c>
      <c r="AN22" s="566">
        <v>0.1502</v>
      </c>
      <c r="AO22" s="566">
        <v>0.1502</v>
      </c>
      <c r="AP22" s="566">
        <v>0.1502</v>
      </c>
      <c r="AQ22" s="566">
        <v>0.1502</v>
      </c>
      <c r="AR22" s="566">
        <v>0.1502</v>
      </c>
      <c r="AS22" s="566">
        <v>0.1502</v>
      </c>
      <c r="AT22" s="566">
        <v>0.1502</v>
      </c>
      <c r="AU22" s="566">
        <v>0.1502</v>
      </c>
      <c r="AV22" s="566">
        <v>0.1502</v>
      </c>
      <c r="AW22" s="566">
        <v>0.1502</v>
      </c>
      <c r="AX22" s="566">
        <v>0.1502</v>
      </c>
      <c r="AY22" s="567">
        <v>0.1502</v>
      </c>
      <c r="AZ22" s="567">
        <v>0.1502</v>
      </c>
      <c r="BA22" s="567">
        <v>0.1502</v>
      </c>
      <c r="BB22" s="567">
        <v>0.15049999999999999</v>
      </c>
      <c r="BC22" s="567">
        <v>0.15049999999999999</v>
      </c>
      <c r="BD22" s="567">
        <v>0.15049999999999999</v>
      </c>
      <c r="BE22" s="567">
        <v>0.15049999999999999</v>
      </c>
      <c r="BF22" s="567">
        <v>0.15049999999999999</v>
      </c>
      <c r="BG22" s="567">
        <v>0.15049999999999999</v>
      </c>
      <c r="BH22" s="567">
        <v>0.15049999999999999</v>
      </c>
      <c r="BI22" s="567">
        <v>0.15049999999999999</v>
      </c>
      <c r="BJ22" s="567">
        <v>0.15049999999999999</v>
      </c>
      <c r="BK22" s="567">
        <v>0.15049999999999999</v>
      </c>
      <c r="BL22" s="567">
        <v>0.15049999999999999</v>
      </c>
      <c r="BM22" s="567">
        <v>0.15049999999999999</v>
      </c>
      <c r="BN22" s="567">
        <v>0.15049999999999999</v>
      </c>
      <c r="BO22" s="567">
        <v>0.15049999999999999</v>
      </c>
      <c r="BP22" s="567">
        <v>0.15049999999999999</v>
      </c>
      <c r="BQ22" s="567">
        <v>0.15049999999999999</v>
      </c>
      <c r="BR22" s="567">
        <v>0.15049999999999999</v>
      </c>
      <c r="BS22" s="567">
        <v>0.15049999999999999</v>
      </c>
      <c r="BT22" s="567">
        <v>0.15049999999999999</v>
      </c>
      <c r="BU22" s="567">
        <v>0.15049999999999999</v>
      </c>
      <c r="BV22" s="567">
        <v>0.15049999999999999</v>
      </c>
    </row>
    <row r="23" spans="1:74" ht="12" customHeight="1" x14ac:dyDescent="0.35">
      <c r="A23" s="542"/>
      <c r="B23" s="541" t="s">
        <v>1310</v>
      </c>
      <c r="C23" s="566"/>
      <c r="D23" s="566"/>
      <c r="E23" s="566"/>
      <c r="F23" s="566"/>
      <c r="G23" s="566"/>
      <c r="H23" s="566"/>
      <c r="I23" s="566"/>
      <c r="J23" s="566"/>
      <c r="K23" s="566"/>
      <c r="L23" s="566"/>
      <c r="M23" s="566"/>
      <c r="N23" s="566"/>
      <c r="O23" s="566"/>
      <c r="P23" s="566"/>
      <c r="Q23" s="566"/>
      <c r="R23" s="566"/>
      <c r="S23" s="566"/>
      <c r="T23" s="566"/>
      <c r="U23" s="566"/>
      <c r="V23" s="566"/>
      <c r="W23" s="566"/>
      <c r="X23" s="566"/>
      <c r="Y23" s="566"/>
      <c r="Z23" s="566"/>
      <c r="AA23" s="566"/>
      <c r="AB23" s="566"/>
      <c r="AC23" s="566"/>
      <c r="AD23" s="566"/>
      <c r="AE23" s="566"/>
      <c r="AF23" s="566"/>
      <c r="AG23" s="566"/>
      <c r="AH23" s="566"/>
      <c r="AI23" s="566"/>
      <c r="AJ23" s="566"/>
      <c r="AK23" s="566"/>
      <c r="AL23" s="566"/>
      <c r="AM23" s="566"/>
      <c r="AN23" s="566"/>
      <c r="AO23" s="566"/>
      <c r="AP23" s="566"/>
      <c r="AQ23" s="566"/>
      <c r="AR23" s="566"/>
      <c r="AS23" s="566"/>
      <c r="AT23" s="566"/>
      <c r="AU23" s="566"/>
      <c r="AV23" s="566"/>
      <c r="AW23" s="566"/>
      <c r="AX23" s="566"/>
      <c r="AY23" s="567"/>
      <c r="AZ23" s="567"/>
      <c r="BA23" s="567"/>
      <c r="BB23" s="567"/>
      <c r="BC23" s="567"/>
      <c r="BD23" s="567"/>
      <c r="BE23" s="567"/>
      <c r="BF23" s="567"/>
      <c r="BG23" s="567"/>
      <c r="BH23" s="567"/>
      <c r="BI23" s="567"/>
      <c r="BJ23" s="567"/>
      <c r="BK23" s="567"/>
      <c r="BL23" s="567"/>
      <c r="BM23" s="567"/>
      <c r="BN23" s="567"/>
      <c r="BO23" s="567"/>
      <c r="BP23" s="567"/>
      <c r="BQ23" s="567"/>
      <c r="BR23" s="567"/>
      <c r="BS23" s="567"/>
      <c r="BT23" s="567"/>
      <c r="BU23" s="567"/>
      <c r="BV23" s="567"/>
    </row>
    <row r="24" spans="1:74" ht="12" customHeight="1" x14ac:dyDescent="0.35">
      <c r="A24" s="542"/>
      <c r="B24" s="539" t="s">
        <v>1278</v>
      </c>
      <c r="C24" s="566"/>
      <c r="D24" s="566"/>
      <c r="E24" s="566"/>
      <c r="F24" s="566"/>
      <c r="G24" s="566"/>
      <c r="H24" s="566"/>
      <c r="I24" s="566"/>
      <c r="J24" s="566"/>
      <c r="K24" s="566"/>
      <c r="L24" s="566"/>
      <c r="M24" s="566"/>
      <c r="N24" s="566"/>
      <c r="O24" s="566"/>
      <c r="P24" s="566"/>
      <c r="Q24" s="566"/>
      <c r="R24" s="566"/>
      <c r="S24" s="566"/>
      <c r="T24" s="566"/>
      <c r="U24" s="566"/>
      <c r="V24" s="566"/>
      <c r="W24" s="566"/>
      <c r="X24" s="566"/>
      <c r="Y24" s="566"/>
      <c r="Z24" s="566"/>
      <c r="AA24" s="566"/>
      <c r="AB24" s="566"/>
      <c r="AC24" s="566"/>
      <c r="AD24" s="566"/>
      <c r="AE24" s="566"/>
      <c r="AF24" s="566"/>
      <c r="AG24" s="566"/>
      <c r="AH24" s="566"/>
      <c r="AI24" s="566"/>
      <c r="AJ24" s="566"/>
      <c r="AK24" s="566"/>
      <c r="AL24" s="566"/>
      <c r="AM24" s="566"/>
      <c r="AN24" s="566"/>
      <c r="AO24" s="566"/>
      <c r="AP24" s="566"/>
      <c r="AQ24" s="566"/>
      <c r="AR24" s="566"/>
      <c r="AS24" s="566"/>
      <c r="AT24" s="566"/>
      <c r="AU24" s="566"/>
      <c r="AV24" s="566"/>
      <c r="AW24" s="566"/>
      <c r="AX24" s="566"/>
      <c r="AY24" s="567"/>
      <c r="AZ24" s="567"/>
      <c r="BA24" s="567"/>
      <c r="BB24" s="567"/>
      <c r="BC24" s="567"/>
      <c r="BD24" s="567"/>
      <c r="BE24" s="567"/>
      <c r="BF24" s="567"/>
      <c r="BG24" s="567"/>
      <c r="BH24" s="567"/>
      <c r="BI24" s="567"/>
      <c r="BJ24" s="567"/>
      <c r="BK24" s="567"/>
      <c r="BL24" s="567"/>
      <c r="BM24" s="567"/>
      <c r="BN24" s="567"/>
      <c r="BO24" s="567"/>
      <c r="BP24" s="567"/>
      <c r="BQ24" s="567"/>
      <c r="BR24" s="567"/>
      <c r="BS24" s="567"/>
      <c r="BT24" s="567"/>
      <c r="BU24" s="567"/>
      <c r="BV24" s="567"/>
    </row>
    <row r="25" spans="1:74" ht="12" customHeight="1" x14ac:dyDescent="0.35">
      <c r="A25" s="542" t="s">
        <v>1311</v>
      </c>
      <c r="B25" s="540" t="s">
        <v>1280</v>
      </c>
      <c r="C25" s="566">
        <v>17.6111</v>
      </c>
      <c r="D25" s="566">
        <v>17.647500000000001</v>
      </c>
      <c r="E25" s="566">
        <v>17.624300000000002</v>
      </c>
      <c r="F25" s="566">
        <v>17.621500000000001</v>
      </c>
      <c r="G25" s="566">
        <v>17.601900000000001</v>
      </c>
      <c r="H25" s="566">
        <v>17.5975</v>
      </c>
      <c r="I25" s="566">
        <v>17.6128</v>
      </c>
      <c r="J25" s="566">
        <v>17.645299999999999</v>
      </c>
      <c r="K25" s="566">
        <v>17.6431</v>
      </c>
      <c r="L25" s="566">
        <v>17.645499999999998</v>
      </c>
      <c r="M25" s="566">
        <v>17.646699999999999</v>
      </c>
      <c r="N25" s="566">
        <v>17.6477</v>
      </c>
      <c r="O25" s="566">
        <v>18.142600000000002</v>
      </c>
      <c r="P25" s="566">
        <v>18.1416</v>
      </c>
      <c r="Q25" s="566">
        <v>18.142800000000001</v>
      </c>
      <c r="R25" s="566">
        <v>18.155100000000001</v>
      </c>
      <c r="S25" s="566">
        <v>18.161300000000001</v>
      </c>
      <c r="T25" s="566">
        <v>18.183</v>
      </c>
      <c r="U25" s="566">
        <v>18.322500000000002</v>
      </c>
      <c r="V25" s="566">
        <v>18.328499999999998</v>
      </c>
      <c r="W25" s="566">
        <v>18.305499999999999</v>
      </c>
      <c r="X25" s="566">
        <v>18.3992</v>
      </c>
      <c r="Y25" s="566">
        <v>18.402699999999999</v>
      </c>
      <c r="Z25" s="566">
        <v>18.4114</v>
      </c>
      <c r="AA25" s="566">
        <v>18.7514</v>
      </c>
      <c r="AB25" s="566">
        <v>18.782</v>
      </c>
      <c r="AC25" s="566">
        <v>18.802900000000001</v>
      </c>
      <c r="AD25" s="566">
        <v>18.800799999999999</v>
      </c>
      <c r="AE25" s="566">
        <v>18.800799999999999</v>
      </c>
      <c r="AF25" s="566">
        <v>18.7956</v>
      </c>
      <c r="AG25" s="566">
        <v>18.7956</v>
      </c>
      <c r="AH25" s="566">
        <v>18.794899999999998</v>
      </c>
      <c r="AI25" s="566">
        <v>18.79</v>
      </c>
      <c r="AJ25" s="566">
        <v>18.7607</v>
      </c>
      <c r="AK25" s="566">
        <v>18.769500000000001</v>
      </c>
      <c r="AL25" s="566">
        <v>18.7822</v>
      </c>
      <c r="AM25" s="566">
        <v>19.0168</v>
      </c>
      <c r="AN25" s="566">
        <v>19.0183</v>
      </c>
      <c r="AO25" s="566">
        <v>18.808700000000002</v>
      </c>
      <c r="AP25" s="566">
        <v>18.8096</v>
      </c>
      <c r="AQ25" s="566">
        <v>18.810500000000001</v>
      </c>
      <c r="AR25" s="566">
        <v>18.810500000000001</v>
      </c>
      <c r="AS25" s="566">
        <v>18.810500000000001</v>
      </c>
      <c r="AT25" s="566">
        <v>18.810500000000001</v>
      </c>
      <c r="AU25" s="566">
        <v>18.810500000000001</v>
      </c>
      <c r="AV25" s="566">
        <v>18.804500000000001</v>
      </c>
      <c r="AW25" s="566">
        <v>18.820599999999999</v>
      </c>
      <c r="AX25" s="566">
        <v>18.7913</v>
      </c>
      <c r="AY25" s="567">
        <v>18.7913</v>
      </c>
      <c r="AZ25" s="567">
        <v>18.842199999999998</v>
      </c>
      <c r="BA25" s="567">
        <v>18.843399999999999</v>
      </c>
      <c r="BB25" s="567">
        <v>18.845500000000001</v>
      </c>
      <c r="BC25" s="567">
        <v>18.846</v>
      </c>
      <c r="BD25" s="567">
        <v>18.8995</v>
      </c>
      <c r="BE25" s="567">
        <v>18.948399999999999</v>
      </c>
      <c r="BF25" s="567">
        <v>18.948399999999999</v>
      </c>
      <c r="BG25" s="567">
        <v>18.942699999999999</v>
      </c>
      <c r="BH25" s="567">
        <v>18.9436</v>
      </c>
      <c r="BI25" s="567">
        <v>18.9436</v>
      </c>
      <c r="BJ25" s="567">
        <v>18.9436</v>
      </c>
      <c r="BK25" s="567">
        <v>18.9359</v>
      </c>
      <c r="BL25" s="567">
        <v>18.936800000000002</v>
      </c>
      <c r="BM25" s="567">
        <v>18.936800000000002</v>
      </c>
      <c r="BN25" s="567">
        <v>18.930700000000002</v>
      </c>
      <c r="BO25" s="567">
        <v>18.930700000000002</v>
      </c>
      <c r="BP25" s="567">
        <v>18.930700000000002</v>
      </c>
      <c r="BQ25" s="567">
        <v>18.935500000000001</v>
      </c>
      <c r="BR25" s="567">
        <v>18.935500000000001</v>
      </c>
      <c r="BS25" s="567">
        <v>18.935500000000001</v>
      </c>
      <c r="BT25" s="567">
        <v>18.941400000000002</v>
      </c>
      <c r="BU25" s="567">
        <v>18.941400000000002</v>
      </c>
      <c r="BV25" s="567">
        <v>18.9328</v>
      </c>
    </row>
    <row r="26" spans="1:74" ht="12" customHeight="1" x14ac:dyDescent="0.35">
      <c r="A26" s="542" t="s">
        <v>1312</v>
      </c>
      <c r="B26" s="540" t="s">
        <v>1282</v>
      </c>
      <c r="C26" s="566">
        <v>1.5869</v>
      </c>
      <c r="D26" s="566">
        <v>1.6039000000000001</v>
      </c>
      <c r="E26" s="566">
        <v>1.6039000000000001</v>
      </c>
      <c r="F26" s="566">
        <v>1.6039000000000001</v>
      </c>
      <c r="G26" s="566">
        <v>1.6039000000000001</v>
      </c>
      <c r="H26" s="566">
        <v>1.6039000000000001</v>
      </c>
      <c r="I26" s="566">
        <v>1.6039000000000001</v>
      </c>
      <c r="J26" s="566">
        <v>1.6039000000000001</v>
      </c>
      <c r="K26" s="566">
        <v>1.6039000000000001</v>
      </c>
      <c r="L26" s="566">
        <v>1.6039000000000001</v>
      </c>
      <c r="M26" s="566">
        <v>1.6039000000000001</v>
      </c>
      <c r="N26" s="566">
        <v>1.6039000000000001</v>
      </c>
      <c r="O26" s="566">
        <v>1.4997</v>
      </c>
      <c r="P26" s="566">
        <v>1.4997</v>
      </c>
      <c r="Q26" s="566">
        <v>1.4997</v>
      </c>
      <c r="R26" s="566">
        <v>1.4997</v>
      </c>
      <c r="S26" s="566">
        <v>1.4997</v>
      </c>
      <c r="T26" s="566">
        <v>1.4997</v>
      </c>
      <c r="U26" s="566">
        <v>1.4997</v>
      </c>
      <c r="V26" s="566">
        <v>1.4997</v>
      </c>
      <c r="W26" s="566">
        <v>1.4997</v>
      </c>
      <c r="X26" s="566">
        <v>1.4997</v>
      </c>
      <c r="Y26" s="566">
        <v>1.4997</v>
      </c>
      <c r="Z26" s="566">
        <v>1.4997</v>
      </c>
      <c r="AA26" s="566">
        <v>1.4452</v>
      </c>
      <c r="AB26" s="566">
        <v>1.4452</v>
      </c>
      <c r="AC26" s="566">
        <v>1.4452</v>
      </c>
      <c r="AD26" s="566">
        <v>1.4452</v>
      </c>
      <c r="AE26" s="566">
        <v>1.4441999999999999</v>
      </c>
      <c r="AF26" s="566">
        <v>1.4441999999999999</v>
      </c>
      <c r="AG26" s="566">
        <v>1.4441999999999999</v>
      </c>
      <c r="AH26" s="566">
        <v>1.4441999999999999</v>
      </c>
      <c r="AI26" s="566">
        <v>1.4441999999999999</v>
      </c>
      <c r="AJ26" s="566">
        <v>1.4441999999999999</v>
      </c>
      <c r="AK26" s="566">
        <v>1.4441999999999999</v>
      </c>
      <c r="AL26" s="566">
        <v>1.4441999999999999</v>
      </c>
      <c r="AM26" s="566">
        <v>1.4441999999999999</v>
      </c>
      <c r="AN26" s="566">
        <v>1.4441999999999999</v>
      </c>
      <c r="AO26" s="566">
        <v>1.4441999999999999</v>
      </c>
      <c r="AP26" s="566">
        <v>1.4441999999999999</v>
      </c>
      <c r="AQ26" s="566">
        <v>1.4441999999999999</v>
      </c>
      <c r="AR26" s="566">
        <v>1.4441999999999999</v>
      </c>
      <c r="AS26" s="566">
        <v>1.4441999999999999</v>
      </c>
      <c r="AT26" s="566">
        <v>1.4441999999999999</v>
      </c>
      <c r="AU26" s="566">
        <v>1.4441999999999999</v>
      </c>
      <c r="AV26" s="566">
        <v>1.4441999999999999</v>
      </c>
      <c r="AW26" s="566">
        <v>1.4441999999999999</v>
      </c>
      <c r="AX26" s="566">
        <v>1.4441999999999999</v>
      </c>
      <c r="AY26" s="567">
        <v>1.4441999999999999</v>
      </c>
      <c r="AZ26" s="567">
        <v>1.4441999999999999</v>
      </c>
      <c r="BA26" s="567">
        <v>1.4441999999999999</v>
      </c>
      <c r="BB26" s="567">
        <v>1.4441999999999999</v>
      </c>
      <c r="BC26" s="567">
        <v>1.4441999999999999</v>
      </c>
      <c r="BD26" s="567">
        <v>1.4441999999999999</v>
      </c>
      <c r="BE26" s="567">
        <v>1.4441999999999999</v>
      </c>
      <c r="BF26" s="567">
        <v>1.4441999999999999</v>
      </c>
      <c r="BG26" s="567">
        <v>1.4441999999999999</v>
      </c>
      <c r="BH26" s="567">
        <v>1.4441999999999999</v>
      </c>
      <c r="BI26" s="567">
        <v>1.4441999999999999</v>
      </c>
      <c r="BJ26" s="567">
        <v>1.4441999999999999</v>
      </c>
      <c r="BK26" s="567">
        <v>1.4441999999999999</v>
      </c>
      <c r="BL26" s="567">
        <v>1.4441999999999999</v>
      </c>
      <c r="BM26" s="567">
        <v>1.4441999999999999</v>
      </c>
      <c r="BN26" s="567">
        <v>1.4441999999999999</v>
      </c>
      <c r="BO26" s="567">
        <v>1.4441999999999999</v>
      </c>
      <c r="BP26" s="567">
        <v>1.4441999999999999</v>
      </c>
      <c r="BQ26" s="567">
        <v>1.4441999999999999</v>
      </c>
      <c r="BR26" s="567">
        <v>1.4441999999999999</v>
      </c>
      <c r="BS26" s="567">
        <v>1.4441999999999999</v>
      </c>
      <c r="BT26" s="567">
        <v>1.4441999999999999</v>
      </c>
      <c r="BU26" s="567">
        <v>1.4441999999999999</v>
      </c>
      <c r="BV26" s="567">
        <v>1.4441999999999999</v>
      </c>
    </row>
    <row r="27" spans="1:74" ht="12" customHeight="1" x14ac:dyDescent="0.35">
      <c r="A27" s="542" t="s">
        <v>1313</v>
      </c>
      <c r="B27" s="540" t="s">
        <v>1284</v>
      </c>
      <c r="C27" s="566">
        <v>1.3877999999999999</v>
      </c>
      <c r="D27" s="566">
        <v>1.3869</v>
      </c>
      <c r="E27" s="566">
        <v>1.3869</v>
      </c>
      <c r="F27" s="566">
        <v>1.3827</v>
      </c>
      <c r="G27" s="566">
        <v>1.3827</v>
      </c>
      <c r="H27" s="566">
        <v>1.3839999999999999</v>
      </c>
      <c r="I27" s="566">
        <v>1.3873</v>
      </c>
      <c r="J27" s="566">
        <v>1.3873</v>
      </c>
      <c r="K27" s="566">
        <v>1.3879999999999999</v>
      </c>
      <c r="L27" s="566">
        <v>1.3878999999999999</v>
      </c>
      <c r="M27" s="566">
        <v>1.3878999999999999</v>
      </c>
      <c r="N27" s="566">
        <v>1.3884000000000001</v>
      </c>
      <c r="O27" s="566">
        <v>1.4266000000000001</v>
      </c>
      <c r="P27" s="566">
        <v>1.4253</v>
      </c>
      <c r="Q27" s="566">
        <v>1.4253</v>
      </c>
      <c r="R27" s="566">
        <v>1.4253</v>
      </c>
      <c r="S27" s="566">
        <v>1.4242999999999999</v>
      </c>
      <c r="T27" s="566">
        <v>1.4225000000000001</v>
      </c>
      <c r="U27" s="566">
        <v>1.4256</v>
      </c>
      <c r="V27" s="566">
        <v>1.4256</v>
      </c>
      <c r="W27" s="566">
        <v>1.4254</v>
      </c>
      <c r="X27" s="566">
        <v>1.4246000000000001</v>
      </c>
      <c r="Y27" s="566">
        <v>1.4231</v>
      </c>
      <c r="Z27" s="566">
        <v>1.4201999999999999</v>
      </c>
      <c r="AA27" s="566">
        <v>1.5248999999999999</v>
      </c>
      <c r="AB27" s="566">
        <v>1.5248999999999999</v>
      </c>
      <c r="AC27" s="566">
        <v>1.5248999999999999</v>
      </c>
      <c r="AD27" s="566">
        <v>1.5248999999999999</v>
      </c>
      <c r="AE27" s="566">
        <v>1.5274000000000001</v>
      </c>
      <c r="AF27" s="566">
        <v>1.5279</v>
      </c>
      <c r="AG27" s="566">
        <v>1.5279</v>
      </c>
      <c r="AH27" s="566">
        <v>1.5279</v>
      </c>
      <c r="AI27" s="566">
        <v>1.5235000000000001</v>
      </c>
      <c r="AJ27" s="566">
        <v>1.5235000000000001</v>
      </c>
      <c r="AK27" s="566">
        <v>1.5253000000000001</v>
      </c>
      <c r="AL27" s="566">
        <v>1.5273000000000001</v>
      </c>
      <c r="AM27" s="566">
        <v>1.5073000000000001</v>
      </c>
      <c r="AN27" s="566">
        <v>1.5057</v>
      </c>
      <c r="AO27" s="566">
        <v>1.5057</v>
      </c>
      <c r="AP27" s="566">
        <v>1.5057</v>
      </c>
      <c r="AQ27" s="566">
        <v>1.5057</v>
      </c>
      <c r="AR27" s="566">
        <v>1.5055000000000001</v>
      </c>
      <c r="AS27" s="566">
        <v>1.5055000000000001</v>
      </c>
      <c r="AT27" s="566">
        <v>1.5055000000000001</v>
      </c>
      <c r="AU27" s="566">
        <v>1.5055000000000001</v>
      </c>
      <c r="AV27" s="566">
        <v>1.5055000000000001</v>
      </c>
      <c r="AW27" s="566">
        <v>1.5055000000000001</v>
      </c>
      <c r="AX27" s="566">
        <v>1.508</v>
      </c>
      <c r="AY27" s="567">
        <v>1.508</v>
      </c>
      <c r="AZ27" s="567">
        <v>1.5066999999999999</v>
      </c>
      <c r="BA27" s="567">
        <v>1.5066999999999999</v>
      </c>
      <c r="BB27" s="567">
        <v>1.5066999999999999</v>
      </c>
      <c r="BC27" s="567">
        <v>1.5066999999999999</v>
      </c>
      <c r="BD27" s="567">
        <v>1.5066999999999999</v>
      </c>
      <c r="BE27" s="567">
        <v>1.5066999999999999</v>
      </c>
      <c r="BF27" s="567">
        <v>1.5066999999999999</v>
      </c>
      <c r="BG27" s="567">
        <v>1.5066999999999999</v>
      </c>
      <c r="BH27" s="567">
        <v>1.5066999999999999</v>
      </c>
      <c r="BI27" s="567">
        <v>1.5046999999999999</v>
      </c>
      <c r="BJ27" s="567">
        <v>1.5046999999999999</v>
      </c>
      <c r="BK27" s="567">
        <v>1.5046999999999999</v>
      </c>
      <c r="BL27" s="567">
        <v>1.5046999999999999</v>
      </c>
      <c r="BM27" s="567">
        <v>1.5046999999999999</v>
      </c>
      <c r="BN27" s="567">
        <v>1.5046999999999999</v>
      </c>
      <c r="BO27" s="567">
        <v>1.5046999999999999</v>
      </c>
      <c r="BP27" s="567">
        <v>1.5046999999999999</v>
      </c>
      <c r="BQ27" s="567">
        <v>1.5046999999999999</v>
      </c>
      <c r="BR27" s="567">
        <v>1.5046999999999999</v>
      </c>
      <c r="BS27" s="567">
        <v>1.5046999999999999</v>
      </c>
      <c r="BT27" s="567">
        <v>1.5046999999999999</v>
      </c>
      <c r="BU27" s="567">
        <v>1.5046999999999999</v>
      </c>
      <c r="BV27" s="567">
        <v>1.5046999999999999</v>
      </c>
    </row>
    <row r="28" spans="1:74" ht="12" customHeight="1" x14ac:dyDescent="0.35">
      <c r="A28" s="542" t="s">
        <v>1314</v>
      </c>
      <c r="B28" s="540" t="s">
        <v>1286</v>
      </c>
      <c r="C28" s="566">
        <v>1.9132</v>
      </c>
      <c r="D28" s="566">
        <v>1.9132</v>
      </c>
      <c r="E28" s="566">
        <v>1.9132</v>
      </c>
      <c r="F28" s="566">
        <v>1.9132</v>
      </c>
      <c r="G28" s="566">
        <v>1.9132</v>
      </c>
      <c r="H28" s="566">
        <v>1.9132</v>
      </c>
      <c r="I28" s="566">
        <v>1.9132</v>
      </c>
      <c r="J28" s="566">
        <v>1.9132</v>
      </c>
      <c r="K28" s="566">
        <v>1.9132</v>
      </c>
      <c r="L28" s="566">
        <v>1.9132</v>
      </c>
      <c r="M28" s="566">
        <v>1.9132</v>
      </c>
      <c r="N28" s="566">
        <v>1.9132</v>
      </c>
      <c r="O28" s="566">
        <v>1.5509999999999999</v>
      </c>
      <c r="P28" s="566">
        <v>1.5509999999999999</v>
      </c>
      <c r="Q28" s="566">
        <v>1.5509999999999999</v>
      </c>
      <c r="R28" s="566">
        <v>1.5509999999999999</v>
      </c>
      <c r="S28" s="566">
        <v>1.5509999999999999</v>
      </c>
      <c r="T28" s="566">
        <v>1.5509999999999999</v>
      </c>
      <c r="U28" s="566">
        <v>1.5509999999999999</v>
      </c>
      <c r="V28" s="566">
        <v>1.526</v>
      </c>
      <c r="W28" s="566">
        <v>1.526</v>
      </c>
      <c r="X28" s="566">
        <v>1.526</v>
      </c>
      <c r="Y28" s="566">
        <v>1.526</v>
      </c>
      <c r="Z28" s="566">
        <v>1.526</v>
      </c>
      <c r="AA28" s="566">
        <v>1.3022</v>
      </c>
      <c r="AB28" s="566">
        <v>1.3022</v>
      </c>
      <c r="AC28" s="566">
        <v>1.3714999999999999</v>
      </c>
      <c r="AD28" s="566">
        <v>1.3714999999999999</v>
      </c>
      <c r="AE28" s="566">
        <v>1.3714999999999999</v>
      </c>
      <c r="AF28" s="566">
        <v>1.3714999999999999</v>
      </c>
      <c r="AG28" s="566">
        <v>1.3714999999999999</v>
      </c>
      <c r="AH28" s="566">
        <v>1.3714999999999999</v>
      </c>
      <c r="AI28" s="566">
        <v>1.3714999999999999</v>
      </c>
      <c r="AJ28" s="566">
        <v>1.3714999999999999</v>
      </c>
      <c r="AK28" s="566">
        <v>1.3714999999999999</v>
      </c>
      <c r="AL28" s="566">
        <v>1.3662000000000001</v>
      </c>
      <c r="AM28" s="566">
        <v>1.3662000000000001</v>
      </c>
      <c r="AN28" s="566">
        <v>1.3662000000000001</v>
      </c>
      <c r="AO28" s="566">
        <v>1.3362000000000001</v>
      </c>
      <c r="AP28" s="566">
        <v>1.3631</v>
      </c>
      <c r="AQ28" s="566">
        <v>1.3631</v>
      </c>
      <c r="AR28" s="566">
        <v>1.3631</v>
      </c>
      <c r="AS28" s="566">
        <v>1.3631</v>
      </c>
      <c r="AT28" s="566">
        <v>1.3631</v>
      </c>
      <c r="AU28" s="566">
        <v>1.3631</v>
      </c>
      <c r="AV28" s="566">
        <v>1.3631</v>
      </c>
      <c r="AW28" s="566">
        <v>1.3631</v>
      </c>
      <c r="AX28" s="566">
        <v>1.3631</v>
      </c>
      <c r="AY28" s="567">
        <v>1.3631</v>
      </c>
      <c r="AZ28" s="567">
        <v>1.3631</v>
      </c>
      <c r="BA28" s="567">
        <v>1.3631</v>
      </c>
      <c r="BB28" s="567">
        <v>1.3631</v>
      </c>
      <c r="BC28" s="567">
        <v>1.3631</v>
      </c>
      <c r="BD28" s="567">
        <v>1.3631</v>
      </c>
      <c r="BE28" s="567">
        <v>1.3631</v>
      </c>
      <c r="BF28" s="567">
        <v>1.3631</v>
      </c>
      <c r="BG28" s="567">
        <v>1.3631</v>
      </c>
      <c r="BH28" s="567">
        <v>1.3631</v>
      </c>
      <c r="BI28" s="567">
        <v>1.3631</v>
      </c>
      <c r="BJ28" s="567">
        <v>1.3631</v>
      </c>
      <c r="BK28" s="567">
        <v>1.3631</v>
      </c>
      <c r="BL28" s="567">
        <v>1.3631</v>
      </c>
      <c r="BM28" s="567">
        <v>1.3631</v>
      </c>
      <c r="BN28" s="567">
        <v>1.3631</v>
      </c>
      <c r="BO28" s="567">
        <v>1.3631</v>
      </c>
      <c r="BP28" s="567">
        <v>1.3631</v>
      </c>
      <c r="BQ28" s="567">
        <v>1.3631</v>
      </c>
      <c r="BR28" s="567">
        <v>1.3631</v>
      </c>
      <c r="BS28" s="567">
        <v>1.3631</v>
      </c>
      <c r="BT28" s="567">
        <v>1.3631</v>
      </c>
      <c r="BU28" s="567">
        <v>1.3631</v>
      </c>
      <c r="BV28" s="567">
        <v>1.3631</v>
      </c>
    </row>
    <row r="29" spans="1:74" ht="12" customHeight="1" x14ac:dyDescent="0.35">
      <c r="A29" s="542"/>
      <c r="B29" s="539" t="s">
        <v>1287</v>
      </c>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67"/>
      <c r="AZ29" s="267"/>
      <c r="BA29" s="267"/>
      <c r="BB29" s="267"/>
      <c r="BC29" s="267"/>
      <c r="BD29" s="267"/>
      <c r="BE29" s="267"/>
      <c r="BF29" s="267"/>
      <c r="BG29" s="267"/>
      <c r="BH29" s="267"/>
      <c r="BI29" s="267"/>
      <c r="BJ29" s="267"/>
      <c r="BK29" s="267"/>
      <c r="BL29" s="267"/>
      <c r="BM29" s="267"/>
      <c r="BN29" s="267"/>
      <c r="BO29" s="267"/>
      <c r="BP29" s="267"/>
      <c r="BQ29" s="267"/>
      <c r="BR29" s="267"/>
      <c r="BS29" s="267"/>
      <c r="BT29" s="267"/>
      <c r="BU29" s="267"/>
      <c r="BV29" s="267"/>
    </row>
    <row r="30" spans="1:74" ht="12" customHeight="1" x14ac:dyDescent="0.35">
      <c r="A30" s="542" t="s">
        <v>1315</v>
      </c>
      <c r="B30" s="540" t="s">
        <v>1295</v>
      </c>
      <c r="C30" s="566">
        <v>5.6486999999999998</v>
      </c>
      <c r="D30" s="566">
        <v>5.6486999999999998</v>
      </c>
      <c r="E30" s="566">
        <v>5.6486999999999998</v>
      </c>
      <c r="F30" s="566">
        <v>5.6486999999999998</v>
      </c>
      <c r="G30" s="566">
        <v>5.6486999999999998</v>
      </c>
      <c r="H30" s="566">
        <v>5.6486999999999998</v>
      </c>
      <c r="I30" s="566">
        <v>5.6486999999999998</v>
      </c>
      <c r="J30" s="566">
        <v>5.6486999999999998</v>
      </c>
      <c r="K30" s="566">
        <v>5.6486999999999998</v>
      </c>
      <c r="L30" s="566">
        <v>5.6486999999999998</v>
      </c>
      <c r="M30" s="566">
        <v>5.6486999999999998</v>
      </c>
      <c r="N30" s="566">
        <v>5.6292</v>
      </c>
      <c r="O30" s="566">
        <v>5.4931999999999999</v>
      </c>
      <c r="P30" s="566">
        <v>5.4931999999999999</v>
      </c>
      <c r="Q30" s="566">
        <v>5.4931999999999999</v>
      </c>
      <c r="R30" s="566">
        <v>5.4931999999999999</v>
      </c>
      <c r="S30" s="566">
        <v>5.4931999999999999</v>
      </c>
      <c r="T30" s="566">
        <v>5.4931999999999999</v>
      </c>
      <c r="U30" s="566">
        <v>5.4931999999999999</v>
      </c>
      <c r="V30" s="566">
        <v>5.4931999999999999</v>
      </c>
      <c r="W30" s="566">
        <v>5.4981999999999998</v>
      </c>
      <c r="X30" s="566">
        <v>5.4981999999999998</v>
      </c>
      <c r="Y30" s="566">
        <v>5.4981999999999998</v>
      </c>
      <c r="Z30" s="566">
        <v>5.4885000000000002</v>
      </c>
      <c r="AA30" s="566">
        <v>5.3841999999999999</v>
      </c>
      <c r="AB30" s="566">
        <v>5.3841999999999999</v>
      </c>
      <c r="AC30" s="566">
        <v>5.3841999999999999</v>
      </c>
      <c r="AD30" s="566">
        <v>5.3841999999999999</v>
      </c>
      <c r="AE30" s="566">
        <v>5.3841999999999999</v>
      </c>
      <c r="AF30" s="566">
        <v>5.3784000000000001</v>
      </c>
      <c r="AG30" s="566">
        <v>5.3903999999999996</v>
      </c>
      <c r="AH30" s="566">
        <v>5.3903999999999996</v>
      </c>
      <c r="AI30" s="566">
        <v>5.3903999999999996</v>
      </c>
      <c r="AJ30" s="566">
        <v>5.3903999999999996</v>
      </c>
      <c r="AK30" s="566">
        <v>5.3903999999999996</v>
      </c>
      <c r="AL30" s="566">
        <v>5.3903999999999996</v>
      </c>
      <c r="AM30" s="566">
        <v>5.3903999999999996</v>
      </c>
      <c r="AN30" s="566">
        <v>5.4172000000000002</v>
      </c>
      <c r="AO30" s="566">
        <v>5.4172000000000002</v>
      </c>
      <c r="AP30" s="566">
        <v>5.4172000000000002</v>
      </c>
      <c r="AQ30" s="566">
        <v>5.3722000000000003</v>
      </c>
      <c r="AR30" s="566">
        <v>5.3647</v>
      </c>
      <c r="AS30" s="566">
        <v>5.3647</v>
      </c>
      <c r="AT30" s="566">
        <v>5.3647</v>
      </c>
      <c r="AU30" s="566">
        <v>5.3647</v>
      </c>
      <c r="AV30" s="566">
        <v>5.3647</v>
      </c>
      <c r="AW30" s="566">
        <v>5.3014999999999999</v>
      </c>
      <c r="AX30" s="566">
        <v>5.3014999999999999</v>
      </c>
      <c r="AY30" s="567">
        <v>5.3014999999999999</v>
      </c>
      <c r="AZ30" s="567">
        <v>5.3014999999999999</v>
      </c>
      <c r="BA30" s="567">
        <v>5.3014999999999999</v>
      </c>
      <c r="BB30" s="567">
        <v>5.3014999999999999</v>
      </c>
      <c r="BC30" s="567">
        <v>5.3014999999999999</v>
      </c>
      <c r="BD30" s="567">
        <v>5.3014999999999999</v>
      </c>
      <c r="BE30" s="567">
        <v>5.3014999999999999</v>
      </c>
      <c r="BF30" s="567">
        <v>5.3014999999999999</v>
      </c>
      <c r="BG30" s="567">
        <v>5.3014999999999999</v>
      </c>
      <c r="BH30" s="567">
        <v>5.3014999999999999</v>
      </c>
      <c r="BI30" s="567">
        <v>5.3014999999999999</v>
      </c>
      <c r="BJ30" s="567">
        <v>5.3014999999999999</v>
      </c>
      <c r="BK30" s="567">
        <v>5.3014999999999999</v>
      </c>
      <c r="BL30" s="567">
        <v>5.3014999999999999</v>
      </c>
      <c r="BM30" s="567">
        <v>5.3014999999999999</v>
      </c>
      <c r="BN30" s="567">
        <v>5.3014999999999999</v>
      </c>
      <c r="BO30" s="567">
        <v>5.3014999999999999</v>
      </c>
      <c r="BP30" s="567">
        <v>5.3014999999999999</v>
      </c>
      <c r="BQ30" s="567">
        <v>5.3014999999999999</v>
      </c>
      <c r="BR30" s="567">
        <v>5.3014999999999999</v>
      </c>
      <c r="BS30" s="567">
        <v>5.3014999999999999</v>
      </c>
      <c r="BT30" s="567">
        <v>5.3014999999999999</v>
      </c>
      <c r="BU30" s="567">
        <v>5.3215000000000003</v>
      </c>
      <c r="BV30" s="567">
        <v>5.3215000000000003</v>
      </c>
    </row>
    <row r="31" spans="1:74" ht="12" customHeight="1" x14ac:dyDescent="0.35">
      <c r="A31" s="542" t="s">
        <v>1316</v>
      </c>
      <c r="B31" s="540" t="s">
        <v>1297</v>
      </c>
      <c r="C31" s="566">
        <v>0.78080000000000005</v>
      </c>
      <c r="D31" s="566">
        <v>0.78080000000000005</v>
      </c>
      <c r="E31" s="566">
        <v>0.78080000000000005</v>
      </c>
      <c r="F31" s="566">
        <v>0.78080000000000005</v>
      </c>
      <c r="G31" s="566">
        <v>0.78080000000000005</v>
      </c>
      <c r="H31" s="566">
        <v>0.78190000000000004</v>
      </c>
      <c r="I31" s="566">
        <v>0.77769999999999995</v>
      </c>
      <c r="J31" s="566">
        <v>0.77769999999999995</v>
      </c>
      <c r="K31" s="566">
        <v>0.77529999999999999</v>
      </c>
      <c r="L31" s="566">
        <v>0.78810000000000002</v>
      </c>
      <c r="M31" s="566">
        <v>0.78810000000000002</v>
      </c>
      <c r="N31" s="566">
        <v>0.78810000000000002</v>
      </c>
      <c r="O31" s="566">
        <v>0.82599999999999996</v>
      </c>
      <c r="P31" s="566">
        <v>0.82599999999999996</v>
      </c>
      <c r="Q31" s="566">
        <v>0.82599999999999996</v>
      </c>
      <c r="R31" s="566">
        <v>0.82599999999999996</v>
      </c>
      <c r="S31" s="566">
        <v>0.82599999999999996</v>
      </c>
      <c r="T31" s="566">
        <v>0.82769999999999999</v>
      </c>
      <c r="U31" s="566">
        <v>0.82769999999999999</v>
      </c>
      <c r="V31" s="566">
        <v>0.82709999999999995</v>
      </c>
      <c r="W31" s="566">
        <v>0.82709999999999995</v>
      </c>
      <c r="X31" s="566">
        <v>0.82709999999999995</v>
      </c>
      <c r="Y31" s="566">
        <v>0.81710000000000005</v>
      </c>
      <c r="Z31" s="566">
        <v>0.81710000000000005</v>
      </c>
      <c r="AA31" s="566">
        <v>1.4074</v>
      </c>
      <c r="AB31" s="566">
        <v>1.4074</v>
      </c>
      <c r="AC31" s="566">
        <v>1.4074</v>
      </c>
      <c r="AD31" s="566">
        <v>1.3998999999999999</v>
      </c>
      <c r="AE31" s="566">
        <v>1.3998999999999999</v>
      </c>
      <c r="AF31" s="566">
        <v>1.3998999999999999</v>
      </c>
      <c r="AG31" s="566">
        <v>1.3998999999999999</v>
      </c>
      <c r="AH31" s="566">
        <v>1.3998999999999999</v>
      </c>
      <c r="AI31" s="566">
        <v>1.3998999999999999</v>
      </c>
      <c r="AJ31" s="566">
        <v>1.3998999999999999</v>
      </c>
      <c r="AK31" s="566">
        <v>1.3998999999999999</v>
      </c>
      <c r="AL31" s="566">
        <v>1.3998999999999999</v>
      </c>
      <c r="AM31" s="566">
        <v>1.3998999999999999</v>
      </c>
      <c r="AN31" s="566">
        <v>1.3998999999999999</v>
      </c>
      <c r="AO31" s="566">
        <v>1.3998999999999999</v>
      </c>
      <c r="AP31" s="566">
        <v>1.3998999999999999</v>
      </c>
      <c r="AQ31" s="566">
        <v>1.3998999999999999</v>
      </c>
      <c r="AR31" s="566">
        <v>1.4012</v>
      </c>
      <c r="AS31" s="566">
        <v>1.4012</v>
      </c>
      <c r="AT31" s="566">
        <v>1.4012</v>
      </c>
      <c r="AU31" s="566">
        <v>1.4012</v>
      </c>
      <c r="AV31" s="566">
        <v>1.4012</v>
      </c>
      <c r="AW31" s="566">
        <v>1.4012</v>
      </c>
      <c r="AX31" s="566">
        <v>1.4012</v>
      </c>
      <c r="AY31" s="567">
        <v>1.4012</v>
      </c>
      <c r="AZ31" s="567">
        <v>1.4012</v>
      </c>
      <c r="BA31" s="567">
        <v>1.4012</v>
      </c>
      <c r="BB31" s="567">
        <v>1.4012</v>
      </c>
      <c r="BC31" s="567">
        <v>1.4012</v>
      </c>
      <c r="BD31" s="567">
        <v>1.4012</v>
      </c>
      <c r="BE31" s="567">
        <v>1.4012</v>
      </c>
      <c r="BF31" s="567">
        <v>1.4012</v>
      </c>
      <c r="BG31" s="567">
        <v>1.4012</v>
      </c>
      <c r="BH31" s="567">
        <v>1.4012</v>
      </c>
      <c r="BI31" s="567">
        <v>1.4012</v>
      </c>
      <c r="BJ31" s="567">
        <v>1.4012</v>
      </c>
      <c r="BK31" s="567">
        <v>1.4012</v>
      </c>
      <c r="BL31" s="567">
        <v>1.4012</v>
      </c>
      <c r="BM31" s="567">
        <v>1.4012</v>
      </c>
      <c r="BN31" s="567">
        <v>1.4012</v>
      </c>
      <c r="BO31" s="567">
        <v>1.4001999999999999</v>
      </c>
      <c r="BP31" s="567">
        <v>1.4001999999999999</v>
      </c>
      <c r="BQ31" s="567">
        <v>1.4001999999999999</v>
      </c>
      <c r="BR31" s="567">
        <v>1.3987000000000001</v>
      </c>
      <c r="BS31" s="567">
        <v>1.3987000000000001</v>
      </c>
      <c r="BT31" s="567">
        <v>1.3987000000000001</v>
      </c>
      <c r="BU31" s="567">
        <v>1.3987000000000001</v>
      </c>
      <c r="BV31" s="567">
        <v>1.3987000000000001</v>
      </c>
    </row>
    <row r="32" spans="1:74" ht="12" customHeight="1" x14ac:dyDescent="0.35">
      <c r="A32" s="542" t="s">
        <v>1317</v>
      </c>
      <c r="B32" s="416" t="s">
        <v>1318</v>
      </c>
      <c r="C32" s="566">
        <v>0.43809999999999999</v>
      </c>
      <c r="D32" s="566">
        <v>0.43809999999999999</v>
      </c>
      <c r="E32" s="566">
        <v>0.44269999999999998</v>
      </c>
      <c r="F32" s="566">
        <v>0.4456</v>
      </c>
      <c r="G32" s="566">
        <v>0.45400000000000001</v>
      </c>
      <c r="H32" s="566">
        <v>0.45610000000000001</v>
      </c>
      <c r="I32" s="566">
        <v>0.45650000000000002</v>
      </c>
      <c r="J32" s="566">
        <v>0.45650000000000002</v>
      </c>
      <c r="K32" s="566">
        <v>0.46150000000000002</v>
      </c>
      <c r="L32" s="566">
        <v>0.46150000000000002</v>
      </c>
      <c r="M32" s="566">
        <v>0.46310000000000001</v>
      </c>
      <c r="N32" s="566">
        <v>0.46810000000000002</v>
      </c>
      <c r="O32" s="566">
        <v>0.47420000000000001</v>
      </c>
      <c r="P32" s="566">
        <v>0.47539999999999999</v>
      </c>
      <c r="Q32" s="566">
        <v>0.47689999999999999</v>
      </c>
      <c r="R32" s="566">
        <v>0.47939999999999999</v>
      </c>
      <c r="S32" s="566">
        <v>0.47939999999999999</v>
      </c>
      <c r="T32" s="566">
        <v>0.47939999999999999</v>
      </c>
      <c r="U32" s="566">
        <v>0.49330000000000002</v>
      </c>
      <c r="V32" s="566">
        <v>0.49980000000000002</v>
      </c>
      <c r="W32" s="566">
        <v>0.51910000000000001</v>
      </c>
      <c r="X32" s="566">
        <v>0.52729999999999999</v>
      </c>
      <c r="Y32" s="566">
        <v>0.53129999999999999</v>
      </c>
      <c r="Z32" s="566">
        <v>0.54090000000000005</v>
      </c>
      <c r="AA32" s="566">
        <v>0.56200000000000006</v>
      </c>
      <c r="AB32" s="566">
        <v>0.56200000000000006</v>
      </c>
      <c r="AC32" s="566">
        <v>0.57989999999999997</v>
      </c>
      <c r="AD32" s="566">
        <v>0.58169999999999999</v>
      </c>
      <c r="AE32" s="566">
        <v>0.59</v>
      </c>
      <c r="AF32" s="566">
        <v>0.60340000000000005</v>
      </c>
      <c r="AG32" s="566">
        <v>0.60540000000000005</v>
      </c>
      <c r="AH32" s="566">
        <v>0.61399999999999999</v>
      </c>
      <c r="AI32" s="566">
        <v>0.61399999999999999</v>
      </c>
      <c r="AJ32" s="566">
        <v>0.61570000000000003</v>
      </c>
      <c r="AK32" s="566">
        <v>0.61850000000000005</v>
      </c>
      <c r="AL32" s="566">
        <v>0.61850000000000005</v>
      </c>
      <c r="AM32" s="566">
        <v>0.61850000000000005</v>
      </c>
      <c r="AN32" s="566">
        <v>0.61850000000000005</v>
      </c>
      <c r="AO32" s="566">
        <v>0.61850000000000005</v>
      </c>
      <c r="AP32" s="566">
        <v>0.61850000000000005</v>
      </c>
      <c r="AQ32" s="566">
        <v>0.61850000000000005</v>
      </c>
      <c r="AR32" s="566">
        <v>0.61850000000000005</v>
      </c>
      <c r="AS32" s="566">
        <v>0.62039999999999995</v>
      </c>
      <c r="AT32" s="566">
        <v>0.62039999999999995</v>
      </c>
      <c r="AU32" s="566">
        <v>0.62039999999999995</v>
      </c>
      <c r="AV32" s="566">
        <v>0.72040000000000004</v>
      </c>
      <c r="AW32" s="566">
        <v>0.72040000000000004</v>
      </c>
      <c r="AX32" s="566">
        <v>0.77190000000000003</v>
      </c>
      <c r="AY32" s="567">
        <v>0.77190000000000003</v>
      </c>
      <c r="AZ32" s="567">
        <v>0.77190000000000003</v>
      </c>
      <c r="BA32" s="567">
        <v>0.77710000000000001</v>
      </c>
      <c r="BB32" s="567">
        <v>0.77810000000000001</v>
      </c>
      <c r="BC32" s="567">
        <v>0.77810000000000001</v>
      </c>
      <c r="BD32" s="567">
        <v>0.77810000000000001</v>
      </c>
      <c r="BE32" s="567">
        <v>0.77810000000000001</v>
      </c>
      <c r="BF32" s="567">
        <v>0.77880000000000005</v>
      </c>
      <c r="BG32" s="567">
        <v>0.77880000000000005</v>
      </c>
      <c r="BH32" s="567">
        <v>0.78069999999999995</v>
      </c>
      <c r="BI32" s="567">
        <v>0.78069999999999995</v>
      </c>
      <c r="BJ32" s="567">
        <v>0.78069999999999995</v>
      </c>
      <c r="BK32" s="567">
        <v>0.78069999999999995</v>
      </c>
      <c r="BL32" s="567">
        <v>0.78069999999999995</v>
      </c>
      <c r="BM32" s="567">
        <v>0.78069999999999995</v>
      </c>
      <c r="BN32" s="567">
        <v>0.78069999999999995</v>
      </c>
      <c r="BO32" s="567">
        <v>0.78069999999999995</v>
      </c>
      <c r="BP32" s="567">
        <v>0.78069999999999995</v>
      </c>
      <c r="BQ32" s="567">
        <v>0.78069999999999995</v>
      </c>
      <c r="BR32" s="567">
        <v>0.78069999999999995</v>
      </c>
      <c r="BS32" s="567">
        <v>0.78069999999999995</v>
      </c>
      <c r="BT32" s="567">
        <v>0.79220000000000002</v>
      </c>
      <c r="BU32" s="567">
        <v>0.79220000000000002</v>
      </c>
      <c r="BV32" s="567">
        <v>0.79220000000000002</v>
      </c>
    </row>
    <row r="33" spans="1:74" ht="12" customHeight="1" x14ac:dyDescent="0.35">
      <c r="A33" s="542" t="s">
        <v>1319</v>
      </c>
      <c r="B33" s="416" t="s">
        <v>1289</v>
      </c>
      <c r="C33" s="566">
        <v>0.11260000000000001</v>
      </c>
      <c r="D33" s="566">
        <v>0.11260000000000001</v>
      </c>
      <c r="E33" s="566">
        <v>0.11260000000000001</v>
      </c>
      <c r="F33" s="566">
        <v>0.11260000000000001</v>
      </c>
      <c r="G33" s="566">
        <v>0.11260000000000001</v>
      </c>
      <c r="H33" s="566">
        <v>0.33860000000000001</v>
      </c>
      <c r="I33" s="566">
        <v>0.33860000000000001</v>
      </c>
      <c r="J33" s="566">
        <v>0.34760000000000002</v>
      </c>
      <c r="K33" s="566">
        <v>0.34760000000000002</v>
      </c>
      <c r="L33" s="566">
        <v>0.34760000000000002</v>
      </c>
      <c r="M33" s="566">
        <v>0.34760000000000002</v>
      </c>
      <c r="N33" s="566">
        <v>0.34760000000000002</v>
      </c>
      <c r="O33" s="566">
        <v>0.12180000000000001</v>
      </c>
      <c r="P33" s="566">
        <v>0.12180000000000001</v>
      </c>
      <c r="Q33" s="566">
        <v>0.12180000000000001</v>
      </c>
      <c r="R33" s="566">
        <v>0.12180000000000001</v>
      </c>
      <c r="S33" s="566">
        <v>0.12180000000000001</v>
      </c>
      <c r="T33" s="566">
        <v>0.12180000000000001</v>
      </c>
      <c r="U33" s="566">
        <v>0.12180000000000001</v>
      </c>
      <c r="V33" s="566">
        <v>0.12180000000000001</v>
      </c>
      <c r="W33" s="566">
        <v>0.12180000000000001</v>
      </c>
      <c r="X33" s="566">
        <v>0.1245</v>
      </c>
      <c r="Y33" s="566">
        <v>0.1245</v>
      </c>
      <c r="Z33" s="566">
        <v>0.1245</v>
      </c>
      <c r="AA33" s="566">
        <v>0.12690000000000001</v>
      </c>
      <c r="AB33" s="566">
        <v>0.12690000000000001</v>
      </c>
      <c r="AC33" s="566">
        <v>0.12690000000000001</v>
      </c>
      <c r="AD33" s="566">
        <v>0.12690000000000001</v>
      </c>
      <c r="AE33" s="566">
        <v>0.12690000000000001</v>
      </c>
      <c r="AF33" s="566">
        <v>0.12690000000000001</v>
      </c>
      <c r="AG33" s="566">
        <v>0.12690000000000001</v>
      </c>
      <c r="AH33" s="566">
        <v>0.12690000000000001</v>
      </c>
      <c r="AI33" s="566">
        <v>0.12690000000000001</v>
      </c>
      <c r="AJ33" s="566">
        <v>0.12690000000000001</v>
      </c>
      <c r="AK33" s="566">
        <v>0.12690000000000001</v>
      </c>
      <c r="AL33" s="566">
        <v>0.12690000000000001</v>
      </c>
      <c r="AM33" s="566">
        <v>0.12690000000000001</v>
      </c>
      <c r="AN33" s="566">
        <v>0.12690000000000001</v>
      </c>
      <c r="AO33" s="566">
        <v>0.12690000000000001</v>
      </c>
      <c r="AP33" s="566">
        <v>0.12690000000000001</v>
      </c>
      <c r="AQ33" s="566">
        <v>0.12690000000000001</v>
      </c>
      <c r="AR33" s="566">
        <v>0.12690000000000001</v>
      </c>
      <c r="AS33" s="566">
        <v>0.12690000000000001</v>
      </c>
      <c r="AT33" s="566">
        <v>0.12690000000000001</v>
      </c>
      <c r="AU33" s="566">
        <v>0.12690000000000001</v>
      </c>
      <c r="AV33" s="566">
        <v>0.12690000000000001</v>
      </c>
      <c r="AW33" s="566">
        <v>0.12690000000000001</v>
      </c>
      <c r="AX33" s="566">
        <v>0.12690000000000001</v>
      </c>
      <c r="AY33" s="567">
        <v>0.12690000000000001</v>
      </c>
      <c r="AZ33" s="567">
        <v>0.12690000000000001</v>
      </c>
      <c r="BA33" s="567">
        <v>0.12690000000000001</v>
      </c>
      <c r="BB33" s="567">
        <v>0.12690000000000001</v>
      </c>
      <c r="BC33" s="567">
        <v>0.12690000000000001</v>
      </c>
      <c r="BD33" s="567">
        <v>0.12690000000000001</v>
      </c>
      <c r="BE33" s="567">
        <v>0.12690000000000001</v>
      </c>
      <c r="BF33" s="567">
        <v>0.12690000000000001</v>
      </c>
      <c r="BG33" s="567">
        <v>0.12690000000000001</v>
      </c>
      <c r="BH33" s="567">
        <v>0.12690000000000001</v>
      </c>
      <c r="BI33" s="567">
        <v>0.12690000000000001</v>
      </c>
      <c r="BJ33" s="567">
        <v>0.12690000000000001</v>
      </c>
      <c r="BK33" s="567">
        <v>0.12690000000000001</v>
      </c>
      <c r="BL33" s="567">
        <v>0.12690000000000001</v>
      </c>
      <c r="BM33" s="567">
        <v>0.12690000000000001</v>
      </c>
      <c r="BN33" s="567">
        <v>0.12690000000000001</v>
      </c>
      <c r="BO33" s="567">
        <v>0.12690000000000001</v>
      </c>
      <c r="BP33" s="567">
        <v>0.12690000000000001</v>
      </c>
      <c r="BQ33" s="567">
        <v>0.12690000000000001</v>
      </c>
      <c r="BR33" s="567">
        <v>0.12690000000000001</v>
      </c>
      <c r="BS33" s="567">
        <v>0.12690000000000001</v>
      </c>
      <c r="BT33" s="567">
        <v>0.12690000000000001</v>
      </c>
      <c r="BU33" s="567">
        <v>0.12690000000000001</v>
      </c>
      <c r="BV33" s="567">
        <v>0.12690000000000001</v>
      </c>
    </row>
    <row r="34" spans="1:74" ht="12" customHeight="1" x14ac:dyDescent="0.35">
      <c r="A34" s="542" t="s">
        <v>1320</v>
      </c>
      <c r="B34" s="540" t="s">
        <v>1299</v>
      </c>
      <c r="C34" s="566">
        <v>4.9399999999999999E-2</v>
      </c>
      <c r="D34" s="566">
        <v>4.9399999999999999E-2</v>
      </c>
      <c r="E34" s="566">
        <v>4.9399999999999999E-2</v>
      </c>
      <c r="F34" s="566">
        <v>4.9399999999999999E-2</v>
      </c>
      <c r="G34" s="566">
        <v>4.9399999999999999E-2</v>
      </c>
      <c r="H34" s="566">
        <v>4.9399999999999999E-2</v>
      </c>
      <c r="I34" s="566">
        <v>4.9399999999999999E-2</v>
      </c>
      <c r="J34" s="566">
        <v>4.9399999999999999E-2</v>
      </c>
      <c r="K34" s="566">
        <v>4.9399999999999999E-2</v>
      </c>
      <c r="L34" s="566">
        <v>4.9399999999999999E-2</v>
      </c>
      <c r="M34" s="566">
        <v>4.9399999999999999E-2</v>
      </c>
      <c r="N34" s="566">
        <v>4.9399999999999999E-2</v>
      </c>
      <c r="O34" s="566">
        <v>4.9399999999999999E-2</v>
      </c>
      <c r="P34" s="566">
        <v>4.9399999999999999E-2</v>
      </c>
      <c r="Q34" s="566">
        <v>4.9399999999999999E-2</v>
      </c>
      <c r="R34" s="566">
        <v>7.4200000000000002E-2</v>
      </c>
      <c r="S34" s="566">
        <v>7.4200000000000002E-2</v>
      </c>
      <c r="T34" s="566">
        <v>7.4200000000000002E-2</v>
      </c>
      <c r="U34" s="566">
        <v>7.4200000000000002E-2</v>
      </c>
      <c r="V34" s="566">
        <v>7.4200000000000002E-2</v>
      </c>
      <c r="W34" s="566">
        <v>7.4200000000000002E-2</v>
      </c>
      <c r="X34" s="566">
        <v>7.4200000000000002E-2</v>
      </c>
      <c r="Y34" s="566">
        <v>7.4200000000000002E-2</v>
      </c>
      <c r="Z34" s="566">
        <v>7.4200000000000002E-2</v>
      </c>
      <c r="AA34" s="566">
        <v>7.4200000000000002E-2</v>
      </c>
      <c r="AB34" s="566">
        <v>7.4200000000000002E-2</v>
      </c>
      <c r="AC34" s="566">
        <v>7.4200000000000002E-2</v>
      </c>
      <c r="AD34" s="566">
        <v>7.4200000000000002E-2</v>
      </c>
      <c r="AE34" s="566">
        <v>7.4200000000000002E-2</v>
      </c>
      <c r="AF34" s="566">
        <v>7.4200000000000002E-2</v>
      </c>
      <c r="AG34" s="566">
        <v>7.4200000000000002E-2</v>
      </c>
      <c r="AH34" s="566">
        <v>7.4200000000000002E-2</v>
      </c>
      <c r="AI34" s="566">
        <v>7.4200000000000002E-2</v>
      </c>
      <c r="AJ34" s="566">
        <v>7.4200000000000002E-2</v>
      </c>
      <c r="AK34" s="566">
        <v>7.4200000000000002E-2</v>
      </c>
      <c r="AL34" s="566">
        <v>7.4200000000000002E-2</v>
      </c>
      <c r="AM34" s="566">
        <v>7.4200000000000002E-2</v>
      </c>
      <c r="AN34" s="566">
        <v>7.4200000000000002E-2</v>
      </c>
      <c r="AO34" s="566">
        <v>7.4200000000000002E-2</v>
      </c>
      <c r="AP34" s="566">
        <v>7.4200000000000002E-2</v>
      </c>
      <c r="AQ34" s="566">
        <v>7.4200000000000002E-2</v>
      </c>
      <c r="AR34" s="566">
        <v>7.4200000000000002E-2</v>
      </c>
      <c r="AS34" s="566">
        <v>7.4200000000000002E-2</v>
      </c>
      <c r="AT34" s="566">
        <v>7.4200000000000002E-2</v>
      </c>
      <c r="AU34" s="566">
        <v>7.4200000000000002E-2</v>
      </c>
      <c r="AV34" s="566">
        <v>7.4200000000000002E-2</v>
      </c>
      <c r="AW34" s="566">
        <v>7.4200000000000002E-2</v>
      </c>
      <c r="AX34" s="566">
        <v>7.4200000000000002E-2</v>
      </c>
      <c r="AY34" s="567">
        <v>7.4200000000000002E-2</v>
      </c>
      <c r="AZ34" s="567">
        <v>7.4200000000000002E-2</v>
      </c>
      <c r="BA34" s="567">
        <v>7.4200000000000002E-2</v>
      </c>
      <c r="BB34" s="567">
        <v>7.4200000000000002E-2</v>
      </c>
      <c r="BC34" s="567">
        <v>7.4200000000000002E-2</v>
      </c>
      <c r="BD34" s="567">
        <v>7.4200000000000002E-2</v>
      </c>
      <c r="BE34" s="567">
        <v>7.4200000000000002E-2</v>
      </c>
      <c r="BF34" s="567">
        <v>7.4200000000000002E-2</v>
      </c>
      <c r="BG34" s="567">
        <v>7.4200000000000002E-2</v>
      </c>
      <c r="BH34" s="567">
        <v>7.4200000000000002E-2</v>
      </c>
      <c r="BI34" s="567">
        <v>7.4200000000000002E-2</v>
      </c>
      <c r="BJ34" s="567">
        <v>7.4200000000000002E-2</v>
      </c>
      <c r="BK34" s="567">
        <v>7.4200000000000002E-2</v>
      </c>
      <c r="BL34" s="567">
        <v>7.4200000000000002E-2</v>
      </c>
      <c r="BM34" s="567">
        <v>7.4200000000000002E-2</v>
      </c>
      <c r="BN34" s="567">
        <v>7.4200000000000002E-2</v>
      </c>
      <c r="BO34" s="567">
        <v>7.4200000000000002E-2</v>
      </c>
      <c r="BP34" s="567">
        <v>7.4200000000000002E-2</v>
      </c>
      <c r="BQ34" s="567">
        <v>7.4200000000000002E-2</v>
      </c>
      <c r="BR34" s="567">
        <v>7.4200000000000002E-2</v>
      </c>
      <c r="BS34" s="567">
        <v>7.4200000000000002E-2</v>
      </c>
      <c r="BT34" s="567">
        <v>7.4200000000000002E-2</v>
      </c>
      <c r="BU34" s="567">
        <v>7.4200000000000002E-2</v>
      </c>
      <c r="BV34" s="567">
        <v>7.4200000000000002E-2</v>
      </c>
    </row>
    <row r="35" spans="1:74" ht="12" customHeight="1" x14ac:dyDescent="0.35">
      <c r="A35" s="542" t="s">
        <v>1321</v>
      </c>
      <c r="B35" s="540" t="s">
        <v>1301</v>
      </c>
      <c r="C35" s="566">
        <v>0.28839999999999999</v>
      </c>
      <c r="D35" s="566">
        <v>0.28839999999999999</v>
      </c>
      <c r="E35" s="566">
        <v>0.28839999999999999</v>
      </c>
      <c r="F35" s="566">
        <v>0.28839999999999999</v>
      </c>
      <c r="G35" s="566">
        <v>0.28839999999999999</v>
      </c>
      <c r="H35" s="566">
        <v>0.28839999999999999</v>
      </c>
      <c r="I35" s="566">
        <v>0.28839999999999999</v>
      </c>
      <c r="J35" s="566">
        <v>0.28839999999999999</v>
      </c>
      <c r="K35" s="566">
        <v>0.28839999999999999</v>
      </c>
      <c r="L35" s="566">
        <v>0.28839999999999999</v>
      </c>
      <c r="M35" s="566">
        <v>0.28839999999999999</v>
      </c>
      <c r="N35" s="566">
        <v>0.28839999999999999</v>
      </c>
      <c r="O35" s="566">
        <v>0.3014</v>
      </c>
      <c r="P35" s="566">
        <v>0.3014</v>
      </c>
      <c r="Q35" s="566">
        <v>0.3014</v>
      </c>
      <c r="R35" s="566">
        <v>0.3014</v>
      </c>
      <c r="S35" s="566">
        <v>0.3014</v>
      </c>
      <c r="T35" s="566">
        <v>0.3014</v>
      </c>
      <c r="U35" s="566">
        <v>0.3014</v>
      </c>
      <c r="V35" s="566">
        <v>0.29899999999999999</v>
      </c>
      <c r="W35" s="566">
        <v>0.29899999999999999</v>
      </c>
      <c r="X35" s="566">
        <v>0.29899999999999999</v>
      </c>
      <c r="Y35" s="566">
        <v>0.29899999999999999</v>
      </c>
      <c r="Z35" s="566">
        <v>0.29899999999999999</v>
      </c>
      <c r="AA35" s="566">
        <v>0.29380000000000001</v>
      </c>
      <c r="AB35" s="566">
        <v>0.29380000000000001</v>
      </c>
      <c r="AC35" s="566">
        <v>0.29380000000000001</v>
      </c>
      <c r="AD35" s="566">
        <v>0.29380000000000001</v>
      </c>
      <c r="AE35" s="566">
        <v>0.29630000000000001</v>
      </c>
      <c r="AF35" s="566">
        <v>0.29630000000000001</v>
      </c>
      <c r="AG35" s="566">
        <v>0.29630000000000001</v>
      </c>
      <c r="AH35" s="566">
        <v>0.29630000000000001</v>
      </c>
      <c r="AI35" s="566">
        <v>0.29630000000000001</v>
      </c>
      <c r="AJ35" s="566">
        <v>0.29630000000000001</v>
      </c>
      <c r="AK35" s="566">
        <v>0.29630000000000001</v>
      </c>
      <c r="AL35" s="566">
        <v>0.29630000000000001</v>
      </c>
      <c r="AM35" s="566">
        <v>0.29630000000000001</v>
      </c>
      <c r="AN35" s="566">
        <v>0.29630000000000001</v>
      </c>
      <c r="AO35" s="566">
        <v>0.29630000000000001</v>
      </c>
      <c r="AP35" s="566">
        <v>0.29630000000000001</v>
      </c>
      <c r="AQ35" s="566">
        <v>0.29630000000000001</v>
      </c>
      <c r="AR35" s="566">
        <v>0.29630000000000001</v>
      </c>
      <c r="AS35" s="566">
        <v>0.29630000000000001</v>
      </c>
      <c r="AT35" s="566">
        <v>0.29630000000000001</v>
      </c>
      <c r="AU35" s="566">
        <v>0.29630000000000001</v>
      </c>
      <c r="AV35" s="566">
        <v>0.29420000000000002</v>
      </c>
      <c r="AW35" s="566">
        <v>0.29420000000000002</v>
      </c>
      <c r="AX35" s="566">
        <v>0.29470000000000002</v>
      </c>
      <c r="AY35" s="567">
        <v>0.29470000000000002</v>
      </c>
      <c r="AZ35" s="567">
        <v>0.29470000000000002</v>
      </c>
      <c r="BA35" s="567">
        <v>0.29470000000000002</v>
      </c>
      <c r="BB35" s="567">
        <v>0.29470000000000002</v>
      </c>
      <c r="BC35" s="567">
        <v>0.29470000000000002</v>
      </c>
      <c r="BD35" s="567">
        <v>0.29470000000000002</v>
      </c>
      <c r="BE35" s="567">
        <v>0.29470000000000002</v>
      </c>
      <c r="BF35" s="567">
        <v>0.29470000000000002</v>
      </c>
      <c r="BG35" s="567">
        <v>0.29470000000000002</v>
      </c>
      <c r="BH35" s="567">
        <v>0.29470000000000002</v>
      </c>
      <c r="BI35" s="567">
        <v>0.29470000000000002</v>
      </c>
      <c r="BJ35" s="567">
        <v>0.29470000000000002</v>
      </c>
      <c r="BK35" s="567">
        <v>0.29470000000000002</v>
      </c>
      <c r="BL35" s="567">
        <v>0.29470000000000002</v>
      </c>
      <c r="BM35" s="567">
        <v>0.29470000000000002</v>
      </c>
      <c r="BN35" s="567">
        <v>0.29470000000000002</v>
      </c>
      <c r="BO35" s="567">
        <v>0.29470000000000002</v>
      </c>
      <c r="BP35" s="567">
        <v>0.29470000000000002</v>
      </c>
      <c r="BQ35" s="567">
        <v>0.29470000000000002</v>
      </c>
      <c r="BR35" s="567">
        <v>0.29470000000000002</v>
      </c>
      <c r="BS35" s="567">
        <v>0.29470000000000002</v>
      </c>
      <c r="BT35" s="567">
        <v>0.29470000000000002</v>
      </c>
      <c r="BU35" s="567">
        <v>0.29470000000000002</v>
      </c>
      <c r="BV35" s="567">
        <v>0.29470000000000002</v>
      </c>
    </row>
    <row r="36" spans="1:74" ht="12" customHeight="1" x14ac:dyDescent="0.35">
      <c r="A36" s="542" t="s">
        <v>1322</v>
      </c>
      <c r="B36" s="418" t="s">
        <v>1307</v>
      </c>
      <c r="C36" s="566">
        <v>4.2900000000000001E-2</v>
      </c>
      <c r="D36" s="566">
        <v>4.2900000000000001E-2</v>
      </c>
      <c r="E36" s="566">
        <v>4.2900000000000001E-2</v>
      </c>
      <c r="F36" s="566">
        <v>4.2900000000000001E-2</v>
      </c>
      <c r="G36" s="566">
        <v>4.2900000000000001E-2</v>
      </c>
      <c r="H36" s="566">
        <v>4.3900000000000002E-2</v>
      </c>
      <c r="I36" s="566">
        <v>4.3900000000000002E-2</v>
      </c>
      <c r="J36" s="566">
        <v>4.3900000000000002E-2</v>
      </c>
      <c r="K36" s="566">
        <v>4.3900000000000002E-2</v>
      </c>
      <c r="L36" s="566">
        <v>4.3900000000000002E-2</v>
      </c>
      <c r="M36" s="566">
        <v>4.3900000000000002E-2</v>
      </c>
      <c r="N36" s="566">
        <v>4.3900000000000002E-2</v>
      </c>
      <c r="O36" s="566">
        <v>4.4400000000000002E-2</v>
      </c>
      <c r="P36" s="566">
        <v>4.4400000000000002E-2</v>
      </c>
      <c r="Q36" s="566">
        <v>4.4400000000000002E-2</v>
      </c>
      <c r="R36" s="566">
        <v>4.4400000000000002E-2</v>
      </c>
      <c r="S36" s="566">
        <v>4.4400000000000002E-2</v>
      </c>
      <c r="T36" s="566">
        <v>4.6399999999999997E-2</v>
      </c>
      <c r="U36" s="566">
        <v>4.6399999999999997E-2</v>
      </c>
      <c r="V36" s="566">
        <v>4.6399999999999997E-2</v>
      </c>
      <c r="W36" s="566">
        <v>4.6399999999999997E-2</v>
      </c>
      <c r="X36" s="566">
        <v>4.6399999999999997E-2</v>
      </c>
      <c r="Y36" s="566">
        <v>4.8300000000000003E-2</v>
      </c>
      <c r="Z36" s="566">
        <v>4.8300000000000003E-2</v>
      </c>
      <c r="AA36" s="566">
        <v>4.8800000000000003E-2</v>
      </c>
      <c r="AB36" s="566">
        <v>4.8800000000000003E-2</v>
      </c>
      <c r="AC36" s="566">
        <v>4.8800000000000003E-2</v>
      </c>
      <c r="AD36" s="566">
        <v>4.8800000000000003E-2</v>
      </c>
      <c r="AE36" s="566">
        <v>4.9599999999999998E-2</v>
      </c>
      <c r="AF36" s="566">
        <v>4.9599999999999998E-2</v>
      </c>
      <c r="AG36" s="566">
        <v>4.9599999999999998E-2</v>
      </c>
      <c r="AH36" s="566">
        <v>4.9599999999999998E-2</v>
      </c>
      <c r="AI36" s="566">
        <v>4.9599999999999998E-2</v>
      </c>
      <c r="AJ36" s="566">
        <v>4.9599999999999998E-2</v>
      </c>
      <c r="AK36" s="566">
        <v>5.11E-2</v>
      </c>
      <c r="AL36" s="566">
        <v>5.11E-2</v>
      </c>
      <c r="AM36" s="566">
        <v>5.11E-2</v>
      </c>
      <c r="AN36" s="566">
        <v>5.11E-2</v>
      </c>
      <c r="AO36" s="566">
        <v>5.11E-2</v>
      </c>
      <c r="AP36" s="566">
        <v>5.21E-2</v>
      </c>
      <c r="AQ36" s="566">
        <v>5.21E-2</v>
      </c>
      <c r="AR36" s="566">
        <v>5.21E-2</v>
      </c>
      <c r="AS36" s="566">
        <v>5.21E-2</v>
      </c>
      <c r="AT36" s="566">
        <v>5.21E-2</v>
      </c>
      <c r="AU36" s="566">
        <v>5.21E-2</v>
      </c>
      <c r="AV36" s="566">
        <v>5.21E-2</v>
      </c>
      <c r="AW36" s="566">
        <v>5.21E-2</v>
      </c>
      <c r="AX36" s="566">
        <v>5.2600000000000001E-2</v>
      </c>
      <c r="AY36" s="567">
        <v>5.2600000000000001E-2</v>
      </c>
      <c r="AZ36" s="567">
        <v>5.2600000000000001E-2</v>
      </c>
      <c r="BA36" s="567">
        <v>5.2600000000000001E-2</v>
      </c>
      <c r="BB36" s="567">
        <v>6.2600000000000003E-2</v>
      </c>
      <c r="BC36" s="567">
        <v>6.2600000000000003E-2</v>
      </c>
      <c r="BD36" s="567">
        <v>6.2600000000000003E-2</v>
      </c>
      <c r="BE36" s="567">
        <v>6.2600000000000003E-2</v>
      </c>
      <c r="BF36" s="567">
        <v>6.2600000000000003E-2</v>
      </c>
      <c r="BG36" s="567">
        <v>6.2600000000000003E-2</v>
      </c>
      <c r="BH36" s="567">
        <v>6.2600000000000003E-2</v>
      </c>
      <c r="BI36" s="567">
        <v>6.2600000000000003E-2</v>
      </c>
      <c r="BJ36" s="567">
        <v>6.2600000000000003E-2</v>
      </c>
      <c r="BK36" s="567">
        <v>6.2600000000000003E-2</v>
      </c>
      <c r="BL36" s="567">
        <v>6.2600000000000003E-2</v>
      </c>
      <c r="BM36" s="567">
        <v>6.2600000000000003E-2</v>
      </c>
      <c r="BN36" s="567">
        <v>6.2600000000000003E-2</v>
      </c>
      <c r="BO36" s="567">
        <v>6.2600000000000003E-2</v>
      </c>
      <c r="BP36" s="567">
        <v>6.2600000000000003E-2</v>
      </c>
      <c r="BQ36" s="567">
        <v>6.2600000000000003E-2</v>
      </c>
      <c r="BR36" s="567">
        <v>6.2600000000000003E-2</v>
      </c>
      <c r="BS36" s="567">
        <v>6.2600000000000003E-2</v>
      </c>
      <c r="BT36" s="567">
        <v>6.2600000000000003E-2</v>
      </c>
      <c r="BU36" s="567">
        <v>6.2600000000000003E-2</v>
      </c>
      <c r="BV36" s="567">
        <v>6.2600000000000003E-2</v>
      </c>
    </row>
    <row r="37" spans="1:74" ht="12" customHeight="1" x14ac:dyDescent="0.35">
      <c r="A37" s="542" t="s">
        <v>1323</v>
      </c>
      <c r="B37" s="418" t="s">
        <v>1309</v>
      </c>
      <c r="C37" s="566">
        <v>1.2797000000000001</v>
      </c>
      <c r="D37" s="566">
        <v>1.2797000000000001</v>
      </c>
      <c r="E37" s="566">
        <v>1.2797000000000001</v>
      </c>
      <c r="F37" s="566">
        <v>1.2797000000000001</v>
      </c>
      <c r="G37" s="566">
        <v>1.2797000000000001</v>
      </c>
      <c r="H37" s="566">
        <v>1.2797000000000001</v>
      </c>
      <c r="I37" s="566">
        <v>1.2797000000000001</v>
      </c>
      <c r="J37" s="566">
        <v>1.2797000000000001</v>
      </c>
      <c r="K37" s="566">
        <v>1.2797000000000001</v>
      </c>
      <c r="L37" s="566">
        <v>1.2797000000000001</v>
      </c>
      <c r="M37" s="566">
        <v>1.2797000000000001</v>
      </c>
      <c r="N37" s="566">
        <v>1.2797000000000001</v>
      </c>
      <c r="O37" s="566">
        <v>1.2998000000000001</v>
      </c>
      <c r="P37" s="566">
        <v>1.2998000000000001</v>
      </c>
      <c r="Q37" s="566">
        <v>1.2998000000000001</v>
      </c>
      <c r="R37" s="566">
        <v>1.2998000000000001</v>
      </c>
      <c r="S37" s="566">
        <v>1.2998000000000001</v>
      </c>
      <c r="T37" s="566">
        <v>1.2998000000000001</v>
      </c>
      <c r="U37" s="566">
        <v>1.2998000000000001</v>
      </c>
      <c r="V37" s="566">
        <v>1.2998000000000001</v>
      </c>
      <c r="W37" s="566">
        <v>1.2998000000000001</v>
      </c>
      <c r="X37" s="566">
        <v>1.2998000000000001</v>
      </c>
      <c r="Y37" s="566">
        <v>1.2998000000000001</v>
      </c>
      <c r="Z37" s="566">
        <v>1.2998000000000001</v>
      </c>
      <c r="AA37" s="566">
        <v>1.2586999999999999</v>
      </c>
      <c r="AB37" s="566">
        <v>1.2586999999999999</v>
      </c>
      <c r="AC37" s="566">
        <v>1.2586999999999999</v>
      </c>
      <c r="AD37" s="566">
        <v>1.2586999999999999</v>
      </c>
      <c r="AE37" s="566">
        <v>1.2586999999999999</v>
      </c>
      <c r="AF37" s="566">
        <v>1.228</v>
      </c>
      <c r="AG37" s="566">
        <v>1.228</v>
      </c>
      <c r="AH37" s="566">
        <v>1.228</v>
      </c>
      <c r="AI37" s="566">
        <v>1.228</v>
      </c>
      <c r="AJ37" s="566">
        <v>1.228</v>
      </c>
      <c r="AK37" s="566">
        <v>1.228</v>
      </c>
      <c r="AL37" s="566">
        <v>1.228</v>
      </c>
      <c r="AM37" s="566">
        <v>1.228</v>
      </c>
      <c r="AN37" s="566">
        <v>1.228</v>
      </c>
      <c r="AO37" s="566">
        <v>1.228</v>
      </c>
      <c r="AP37" s="566">
        <v>1.228</v>
      </c>
      <c r="AQ37" s="566">
        <v>1.228</v>
      </c>
      <c r="AR37" s="566">
        <v>1.228</v>
      </c>
      <c r="AS37" s="566">
        <v>1.228</v>
      </c>
      <c r="AT37" s="566">
        <v>1.228</v>
      </c>
      <c r="AU37" s="566">
        <v>1.228</v>
      </c>
      <c r="AV37" s="566">
        <v>1.228</v>
      </c>
      <c r="AW37" s="566">
        <v>1.228</v>
      </c>
      <c r="AX37" s="566">
        <v>1.228</v>
      </c>
      <c r="AY37" s="567">
        <v>1.228</v>
      </c>
      <c r="AZ37" s="567">
        <v>1.228</v>
      </c>
      <c r="BA37" s="567">
        <v>1.228</v>
      </c>
      <c r="BB37" s="567">
        <v>1.228</v>
      </c>
      <c r="BC37" s="567">
        <v>1.228</v>
      </c>
      <c r="BD37" s="567">
        <v>1.228</v>
      </c>
      <c r="BE37" s="567">
        <v>1.228</v>
      </c>
      <c r="BF37" s="567">
        <v>1.228</v>
      </c>
      <c r="BG37" s="567">
        <v>1.228</v>
      </c>
      <c r="BH37" s="567">
        <v>1.228</v>
      </c>
      <c r="BI37" s="567">
        <v>1.228</v>
      </c>
      <c r="BJ37" s="567">
        <v>1.2514000000000001</v>
      </c>
      <c r="BK37" s="567">
        <v>1.2514000000000001</v>
      </c>
      <c r="BL37" s="567">
        <v>1.2514000000000001</v>
      </c>
      <c r="BM37" s="567">
        <v>1.2514000000000001</v>
      </c>
      <c r="BN37" s="567">
        <v>1.2514000000000001</v>
      </c>
      <c r="BO37" s="567">
        <v>1.2514000000000001</v>
      </c>
      <c r="BP37" s="567">
        <v>1.2514000000000001</v>
      </c>
      <c r="BQ37" s="567">
        <v>1.2514000000000001</v>
      </c>
      <c r="BR37" s="567">
        <v>1.2715000000000001</v>
      </c>
      <c r="BS37" s="567">
        <v>1.2715000000000001</v>
      </c>
      <c r="BT37" s="567">
        <v>1.2715000000000001</v>
      </c>
      <c r="BU37" s="567">
        <v>1.2715000000000001</v>
      </c>
      <c r="BV37" s="567">
        <v>1.2715000000000001</v>
      </c>
    </row>
    <row r="38" spans="1:74" ht="12" customHeight="1" x14ac:dyDescent="0.35">
      <c r="A38" s="542"/>
      <c r="B38" s="541" t="s">
        <v>1324</v>
      </c>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67"/>
      <c r="AZ38" s="267"/>
      <c r="BA38" s="267"/>
      <c r="BB38" s="267"/>
      <c r="BC38" s="267"/>
      <c r="BD38" s="267"/>
      <c r="BE38" s="267"/>
      <c r="BF38" s="267"/>
      <c r="BG38" s="267"/>
      <c r="BH38" s="267"/>
      <c r="BI38" s="267"/>
      <c r="BJ38" s="267"/>
      <c r="BK38" s="267"/>
      <c r="BL38" s="267"/>
      <c r="BM38" s="267"/>
      <c r="BN38" s="267"/>
      <c r="BO38" s="267"/>
      <c r="BP38" s="267"/>
      <c r="BQ38" s="267"/>
      <c r="BR38" s="267"/>
      <c r="BS38" s="267"/>
      <c r="BT38" s="267"/>
      <c r="BU38" s="267"/>
      <c r="BV38" s="267"/>
    </row>
    <row r="39" spans="1:74" ht="12" customHeight="1" x14ac:dyDescent="0.35">
      <c r="A39" s="542" t="s">
        <v>1330</v>
      </c>
      <c r="B39" s="540" t="s">
        <v>1325</v>
      </c>
      <c r="C39" s="566">
        <v>14.622498999999999</v>
      </c>
      <c r="D39" s="566">
        <v>14.832188</v>
      </c>
      <c r="E39" s="566">
        <v>15.064244</v>
      </c>
      <c r="F39" s="566">
        <v>15.280556000000001</v>
      </c>
      <c r="G39" s="566">
        <v>15.472886000000001</v>
      </c>
      <c r="H39" s="566">
        <v>15.681653000000001</v>
      </c>
      <c r="I39" s="566">
        <v>15.898906999999999</v>
      </c>
      <c r="J39" s="566">
        <v>16.129619000000002</v>
      </c>
      <c r="K39" s="566">
        <v>16.364021999999999</v>
      </c>
      <c r="L39" s="566">
        <v>16.635429999999999</v>
      </c>
      <c r="M39" s="566">
        <v>16.884810000000002</v>
      </c>
      <c r="N39" s="566">
        <v>17.163338</v>
      </c>
      <c r="O39" s="566">
        <v>17.531521999999999</v>
      </c>
      <c r="P39" s="566">
        <v>17.807316</v>
      </c>
      <c r="Q39" s="566">
        <v>18.047788000000001</v>
      </c>
      <c r="R39" s="566">
        <v>18.392358000000002</v>
      </c>
      <c r="S39" s="566">
        <v>18.678294999999999</v>
      </c>
      <c r="T39" s="566">
        <v>19.119073</v>
      </c>
      <c r="U39" s="566">
        <v>19.403939999999999</v>
      </c>
      <c r="V39" s="566">
        <v>19.744788</v>
      </c>
      <c r="W39" s="566">
        <v>20.053785000000001</v>
      </c>
      <c r="X39" s="566">
        <v>20.370718</v>
      </c>
      <c r="Y39" s="566">
        <v>20.682724</v>
      </c>
      <c r="Z39" s="566">
        <v>21.116185000000002</v>
      </c>
      <c r="AA39" s="566">
        <v>21.342507999999999</v>
      </c>
      <c r="AB39" s="566">
        <v>21.777138999999998</v>
      </c>
      <c r="AC39" s="566">
        <v>22.187647999999999</v>
      </c>
      <c r="AD39" s="566">
        <v>22.604019999999998</v>
      </c>
      <c r="AE39" s="566">
        <v>22.993120000000001</v>
      </c>
      <c r="AF39" s="566">
        <v>23.394763999999999</v>
      </c>
      <c r="AG39" s="566">
        <v>23.816818000000001</v>
      </c>
      <c r="AH39" s="566">
        <v>24.279709</v>
      </c>
      <c r="AI39" s="566">
        <v>24.735551999999998</v>
      </c>
      <c r="AJ39" s="566">
        <v>25.241482999999999</v>
      </c>
      <c r="AK39" s="566">
        <v>25.727995</v>
      </c>
      <c r="AL39" s="566">
        <v>26.29401</v>
      </c>
      <c r="AM39" s="566">
        <v>26.887843</v>
      </c>
      <c r="AN39" s="566">
        <v>27.346838999999999</v>
      </c>
      <c r="AO39" s="566">
        <v>27.807711000000001</v>
      </c>
      <c r="AP39" s="566">
        <v>28.38176</v>
      </c>
      <c r="AQ39" s="566">
        <v>28.945761999999998</v>
      </c>
      <c r="AR39" s="566">
        <v>29.592824</v>
      </c>
      <c r="AS39" s="566">
        <v>30.115791999999999</v>
      </c>
      <c r="AT39" s="566">
        <v>30.945512999999998</v>
      </c>
      <c r="AU39" s="566">
        <v>31.454469</v>
      </c>
      <c r="AV39" s="566">
        <v>32.048192</v>
      </c>
      <c r="AW39" s="566">
        <v>32.478380000000001</v>
      </c>
      <c r="AX39" s="566">
        <v>32.912550000000003</v>
      </c>
      <c r="AY39" s="567">
        <v>33.348210000000002</v>
      </c>
      <c r="AZ39" s="567">
        <v>33.786630000000002</v>
      </c>
      <c r="BA39" s="567">
        <v>34.22795</v>
      </c>
      <c r="BB39" s="567">
        <v>34.67304</v>
      </c>
      <c r="BC39" s="567">
        <v>35.121369999999999</v>
      </c>
      <c r="BD39" s="567">
        <v>35.572980000000001</v>
      </c>
      <c r="BE39" s="567">
        <v>36.02787</v>
      </c>
      <c r="BF39" s="567">
        <v>36.4863</v>
      </c>
      <c r="BG39" s="567">
        <v>36.948410000000003</v>
      </c>
      <c r="BH39" s="567">
        <v>37.414560000000002</v>
      </c>
      <c r="BI39" s="567">
        <v>37.884360000000001</v>
      </c>
      <c r="BJ39" s="567">
        <v>38.357599999999998</v>
      </c>
      <c r="BK39" s="567">
        <v>38.833559999999999</v>
      </c>
      <c r="BL39" s="567">
        <v>39.31288</v>
      </c>
      <c r="BM39" s="567">
        <v>39.795850000000002</v>
      </c>
      <c r="BN39" s="567">
        <v>40.283050000000003</v>
      </c>
      <c r="BO39" s="567">
        <v>40.774459999999998</v>
      </c>
      <c r="BP39" s="567">
        <v>41.270290000000003</v>
      </c>
      <c r="BQ39" s="567">
        <v>41.770659999999999</v>
      </c>
      <c r="BR39" s="567">
        <v>42.275820000000003</v>
      </c>
      <c r="BS39" s="567">
        <v>42.785829999999997</v>
      </c>
      <c r="BT39" s="567">
        <v>43.300660000000001</v>
      </c>
      <c r="BU39" s="567">
        <v>43.820309999999999</v>
      </c>
      <c r="BV39" s="567">
        <v>44.344859999999997</v>
      </c>
    </row>
    <row r="40" spans="1:74" ht="12" customHeight="1" x14ac:dyDescent="0.35">
      <c r="A40" s="542" t="s">
        <v>1331</v>
      </c>
      <c r="B40" s="540" t="s">
        <v>1326</v>
      </c>
      <c r="C40" s="566">
        <v>7.3020889999999996</v>
      </c>
      <c r="D40" s="566">
        <v>7.3553490000000004</v>
      </c>
      <c r="E40" s="566">
        <v>7.4264140000000003</v>
      </c>
      <c r="F40" s="566">
        <v>7.508483</v>
      </c>
      <c r="G40" s="566">
        <v>7.5631779999999997</v>
      </c>
      <c r="H40" s="566">
        <v>7.6413729999999997</v>
      </c>
      <c r="I40" s="566">
        <v>7.7291679999999996</v>
      </c>
      <c r="J40" s="566">
        <v>7.8628439999999999</v>
      </c>
      <c r="K40" s="566">
        <v>7.9090610000000003</v>
      </c>
      <c r="L40" s="566">
        <v>8.0205160000000006</v>
      </c>
      <c r="M40" s="566">
        <v>8.1277530000000002</v>
      </c>
      <c r="N40" s="566">
        <v>8.3760929999999991</v>
      </c>
      <c r="O40" s="566">
        <v>8.6013950000000001</v>
      </c>
      <c r="P40" s="566">
        <v>8.6453340000000001</v>
      </c>
      <c r="Q40" s="566">
        <v>8.7521149999999999</v>
      </c>
      <c r="R40" s="566">
        <v>8.837256</v>
      </c>
      <c r="S40" s="566">
        <v>8.9246020000000001</v>
      </c>
      <c r="T40" s="566">
        <v>9.0768020000000007</v>
      </c>
      <c r="U40" s="566">
        <v>9.1320320000000006</v>
      </c>
      <c r="V40" s="566">
        <v>9.2575679999999991</v>
      </c>
      <c r="W40" s="566">
        <v>9.2944750000000003</v>
      </c>
      <c r="X40" s="566">
        <v>9.3723539999999996</v>
      </c>
      <c r="Y40" s="566">
        <v>9.5120109999999993</v>
      </c>
      <c r="Z40" s="566">
        <v>9.7520340000000001</v>
      </c>
      <c r="AA40" s="566">
        <v>10.082924999999999</v>
      </c>
      <c r="AB40" s="566">
        <v>10.239179999999999</v>
      </c>
      <c r="AC40" s="566">
        <v>10.36327</v>
      </c>
      <c r="AD40" s="566">
        <v>10.42977</v>
      </c>
      <c r="AE40" s="566">
        <v>10.550326</v>
      </c>
      <c r="AF40" s="566">
        <v>10.681072</v>
      </c>
      <c r="AG40" s="566">
        <v>10.780798000000001</v>
      </c>
      <c r="AH40" s="566">
        <v>10.833050999999999</v>
      </c>
      <c r="AI40" s="566">
        <v>10.976637999999999</v>
      </c>
      <c r="AJ40" s="566">
        <v>11.003876</v>
      </c>
      <c r="AK40" s="566">
        <v>11.117277</v>
      </c>
      <c r="AL40" s="566">
        <v>11.212300000000001</v>
      </c>
      <c r="AM40" s="566">
        <v>11.349957</v>
      </c>
      <c r="AN40" s="566">
        <v>11.527730999999999</v>
      </c>
      <c r="AO40" s="566">
        <v>11.484177000000001</v>
      </c>
      <c r="AP40" s="566">
        <v>11.631133999999999</v>
      </c>
      <c r="AQ40" s="566">
        <v>11.747726</v>
      </c>
      <c r="AR40" s="566">
        <v>11.815473000000001</v>
      </c>
      <c r="AS40" s="566">
        <v>11.892374</v>
      </c>
      <c r="AT40" s="566">
        <v>12.043199</v>
      </c>
      <c r="AU40" s="566">
        <v>12.243672999999999</v>
      </c>
      <c r="AV40" s="566">
        <v>12.357100000000001</v>
      </c>
      <c r="AW40" s="566">
        <v>12.49447</v>
      </c>
      <c r="AX40" s="566">
        <v>12.63504</v>
      </c>
      <c r="AY40" s="567">
        <v>12.776669999999999</v>
      </c>
      <c r="AZ40" s="567">
        <v>12.919589999999999</v>
      </c>
      <c r="BA40" s="567">
        <v>13.06387</v>
      </c>
      <c r="BB40" s="567">
        <v>13.209530000000001</v>
      </c>
      <c r="BC40" s="567">
        <v>13.356579999999999</v>
      </c>
      <c r="BD40" s="567">
        <v>13.505050000000001</v>
      </c>
      <c r="BE40" s="567">
        <v>13.65497</v>
      </c>
      <c r="BF40" s="567">
        <v>13.806330000000001</v>
      </c>
      <c r="BG40" s="567">
        <v>13.95918</v>
      </c>
      <c r="BH40" s="567">
        <v>14.113519999999999</v>
      </c>
      <c r="BI40" s="567">
        <v>14.26937</v>
      </c>
      <c r="BJ40" s="567">
        <v>14.426769999999999</v>
      </c>
      <c r="BK40" s="567">
        <v>14.58573</v>
      </c>
      <c r="BL40" s="567">
        <v>14.74628</v>
      </c>
      <c r="BM40" s="567">
        <v>14.90842</v>
      </c>
      <c r="BN40" s="567">
        <v>15.0722</v>
      </c>
      <c r="BO40" s="567">
        <v>15.23762</v>
      </c>
      <c r="BP40" s="567">
        <v>15.40471</v>
      </c>
      <c r="BQ40" s="567">
        <v>15.573499999999999</v>
      </c>
      <c r="BR40" s="567">
        <v>15.74399</v>
      </c>
      <c r="BS40" s="567">
        <v>15.916219999999999</v>
      </c>
      <c r="BT40" s="567">
        <v>16.090209999999999</v>
      </c>
      <c r="BU40" s="567">
        <v>16.265979999999999</v>
      </c>
      <c r="BV40" s="567">
        <v>16.443549999999998</v>
      </c>
    </row>
    <row r="41" spans="1:74" ht="12" customHeight="1" x14ac:dyDescent="0.35">
      <c r="A41" s="542" t="s">
        <v>1332</v>
      </c>
      <c r="B41" s="540" t="s">
        <v>1327</v>
      </c>
      <c r="C41" s="566">
        <v>1.8176049999999999</v>
      </c>
      <c r="D41" s="566">
        <v>1.8388789999999999</v>
      </c>
      <c r="E41" s="566">
        <v>1.860582</v>
      </c>
      <c r="F41" s="566">
        <v>1.8692230000000001</v>
      </c>
      <c r="G41" s="566">
        <v>1.883848</v>
      </c>
      <c r="H41" s="566">
        <v>1.924973</v>
      </c>
      <c r="I41" s="566">
        <v>1.953506</v>
      </c>
      <c r="J41" s="566">
        <v>1.9695</v>
      </c>
      <c r="K41" s="566">
        <v>1.978847</v>
      </c>
      <c r="L41" s="566">
        <v>1.998575</v>
      </c>
      <c r="M41" s="566">
        <v>2.0152019999999999</v>
      </c>
      <c r="N41" s="566">
        <v>2.045347</v>
      </c>
      <c r="O41" s="566">
        <v>2.0572050000000002</v>
      </c>
      <c r="P41" s="566">
        <v>2.0763569999999998</v>
      </c>
      <c r="Q41" s="566">
        <v>2.0973839999999999</v>
      </c>
      <c r="R41" s="566">
        <v>2.108635</v>
      </c>
      <c r="S41" s="566">
        <v>2.1270720000000001</v>
      </c>
      <c r="T41" s="566">
        <v>2.1459269999999999</v>
      </c>
      <c r="U41" s="566">
        <v>2.1376240000000002</v>
      </c>
      <c r="V41" s="566">
        <v>2.155195</v>
      </c>
      <c r="W41" s="566">
        <v>2.1771600000000002</v>
      </c>
      <c r="X41" s="566">
        <v>2.1849430000000001</v>
      </c>
      <c r="Y41" s="566">
        <v>2.199058</v>
      </c>
      <c r="Z41" s="566">
        <v>2.2127370000000002</v>
      </c>
      <c r="AA41" s="566">
        <v>2.2096469999999999</v>
      </c>
      <c r="AB41" s="566">
        <v>2.2135199999999999</v>
      </c>
      <c r="AC41" s="566">
        <v>2.2207859999999999</v>
      </c>
      <c r="AD41" s="566">
        <v>2.2307549999999998</v>
      </c>
      <c r="AE41" s="566">
        <v>2.2358349999999998</v>
      </c>
      <c r="AF41" s="566">
        <v>2.2455880000000001</v>
      </c>
      <c r="AG41" s="566">
        <v>2.2514289999999999</v>
      </c>
      <c r="AH41" s="566">
        <v>2.2606229999999998</v>
      </c>
      <c r="AI41" s="566">
        <v>2.2704580000000001</v>
      </c>
      <c r="AJ41" s="566">
        <v>2.2943199999999999</v>
      </c>
      <c r="AK41" s="566">
        <v>2.3004699999999998</v>
      </c>
      <c r="AL41" s="566">
        <v>2.3217080000000001</v>
      </c>
      <c r="AM41" s="566">
        <v>2.3634339999999998</v>
      </c>
      <c r="AN41" s="566">
        <v>2.3666849999999999</v>
      </c>
      <c r="AO41" s="566">
        <v>2.3859590000000002</v>
      </c>
      <c r="AP41" s="566">
        <v>2.4399109999999999</v>
      </c>
      <c r="AQ41" s="566">
        <v>2.4412630000000002</v>
      </c>
      <c r="AR41" s="566">
        <v>2.4539179999999998</v>
      </c>
      <c r="AS41" s="566">
        <v>2.4630890000000001</v>
      </c>
      <c r="AT41" s="566">
        <v>2.4741219999999999</v>
      </c>
      <c r="AU41" s="566">
        <v>2.4926889999999999</v>
      </c>
      <c r="AV41" s="566">
        <v>2.5265559999999998</v>
      </c>
      <c r="AW41" s="566">
        <v>2.5456949999999998</v>
      </c>
      <c r="AX41" s="566">
        <v>2.5649760000000001</v>
      </c>
      <c r="AY41" s="567">
        <v>2.584292</v>
      </c>
      <c r="AZ41" s="567">
        <v>2.603669</v>
      </c>
      <c r="BA41" s="567">
        <v>2.6231040000000001</v>
      </c>
      <c r="BB41" s="567">
        <v>2.642598</v>
      </c>
      <c r="BC41" s="567">
        <v>2.662153</v>
      </c>
      <c r="BD41" s="567">
        <v>2.6817679999999999</v>
      </c>
      <c r="BE41" s="567">
        <v>2.7014450000000001</v>
      </c>
      <c r="BF41" s="567">
        <v>2.721184</v>
      </c>
      <c r="BG41" s="567">
        <v>2.7409870000000001</v>
      </c>
      <c r="BH41" s="567">
        <v>2.7608540000000001</v>
      </c>
      <c r="BI41" s="567">
        <v>2.780786</v>
      </c>
      <c r="BJ41" s="567">
        <v>2.8007840000000002</v>
      </c>
      <c r="BK41" s="567">
        <v>2.8208489999999999</v>
      </c>
      <c r="BL41" s="567">
        <v>2.8409819999999999</v>
      </c>
      <c r="BM41" s="567">
        <v>2.861183</v>
      </c>
      <c r="BN41" s="567">
        <v>2.8814549999999999</v>
      </c>
      <c r="BO41" s="567">
        <v>2.9017970000000002</v>
      </c>
      <c r="BP41" s="567">
        <v>2.9222109999999999</v>
      </c>
      <c r="BQ41" s="567">
        <v>2.9426969999999999</v>
      </c>
      <c r="BR41" s="567">
        <v>2.963257</v>
      </c>
      <c r="BS41" s="567">
        <v>2.9838909999999998</v>
      </c>
      <c r="BT41" s="567">
        <v>3.0046010000000001</v>
      </c>
      <c r="BU41" s="567">
        <v>3.0253860000000001</v>
      </c>
      <c r="BV41" s="567">
        <v>3.0462500000000001</v>
      </c>
    </row>
    <row r="42" spans="1:74" ht="12" customHeight="1" x14ac:dyDescent="0.35">
      <c r="A42" s="542" t="s">
        <v>1333</v>
      </c>
      <c r="B42" s="545" t="s">
        <v>1328</v>
      </c>
      <c r="C42" s="433">
        <v>23.742193</v>
      </c>
      <c r="D42" s="433">
        <v>24.026416000000001</v>
      </c>
      <c r="E42" s="433">
        <v>24.351240000000001</v>
      </c>
      <c r="F42" s="433">
        <v>24.658262000000001</v>
      </c>
      <c r="G42" s="433">
        <v>24.919912</v>
      </c>
      <c r="H42" s="433">
        <v>25.247999</v>
      </c>
      <c r="I42" s="433">
        <v>25.581581</v>
      </c>
      <c r="J42" s="433">
        <v>25.961963000000001</v>
      </c>
      <c r="K42" s="433">
        <v>26.251930000000002</v>
      </c>
      <c r="L42" s="433">
        <v>26.654520999999999</v>
      </c>
      <c r="M42" s="433">
        <v>27.027764999999999</v>
      </c>
      <c r="N42" s="433">
        <v>27.584778</v>
      </c>
      <c r="O42" s="433">
        <v>28.190121999999999</v>
      </c>
      <c r="P42" s="433">
        <v>28.529007</v>
      </c>
      <c r="Q42" s="433">
        <v>28.897286999999999</v>
      </c>
      <c r="R42" s="433">
        <v>29.338249000000001</v>
      </c>
      <c r="S42" s="433">
        <v>29.729969000000001</v>
      </c>
      <c r="T42" s="433">
        <v>30.341802000000001</v>
      </c>
      <c r="U42" s="433">
        <v>30.673596</v>
      </c>
      <c r="V42" s="433">
        <v>31.157551000000002</v>
      </c>
      <c r="W42" s="433">
        <v>31.52542</v>
      </c>
      <c r="X42" s="433">
        <v>31.928014999999998</v>
      </c>
      <c r="Y42" s="433">
        <v>32.393793000000002</v>
      </c>
      <c r="Z42" s="433">
        <v>33.080956</v>
      </c>
      <c r="AA42" s="433">
        <v>33.635080000000002</v>
      </c>
      <c r="AB42" s="433">
        <v>34.229838999999998</v>
      </c>
      <c r="AC42" s="433">
        <v>34.771704</v>
      </c>
      <c r="AD42" s="433">
        <v>35.264544999999998</v>
      </c>
      <c r="AE42" s="433">
        <v>35.779280999999997</v>
      </c>
      <c r="AF42" s="433">
        <v>36.321424</v>
      </c>
      <c r="AG42" s="433">
        <v>36.849044999999997</v>
      </c>
      <c r="AH42" s="433">
        <v>37.373382999999997</v>
      </c>
      <c r="AI42" s="433">
        <v>37.982647999999998</v>
      </c>
      <c r="AJ42" s="433">
        <v>38.539679</v>
      </c>
      <c r="AK42" s="433">
        <v>39.145741999999998</v>
      </c>
      <c r="AL42" s="433">
        <v>39.828018</v>
      </c>
      <c r="AM42" s="433">
        <v>40.601233999999998</v>
      </c>
      <c r="AN42" s="433">
        <v>41.241255000000002</v>
      </c>
      <c r="AO42" s="433">
        <v>41.677847</v>
      </c>
      <c r="AP42" s="433">
        <v>42.452804999999998</v>
      </c>
      <c r="AQ42" s="433">
        <v>43.134751000000001</v>
      </c>
      <c r="AR42" s="433">
        <v>43.862214999999999</v>
      </c>
      <c r="AS42" s="433">
        <v>44.471254999999999</v>
      </c>
      <c r="AT42" s="433">
        <v>45.462834000000001</v>
      </c>
      <c r="AU42" s="433">
        <v>46.190831000000003</v>
      </c>
      <c r="AV42" s="433">
        <v>46.931848000000002</v>
      </c>
      <c r="AW42" s="433">
        <v>47.518549999999998</v>
      </c>
      <c r="AX42" s="433">
        <v>48.112560000000002</v>
      </c>
      <c r="AY42" s="434">
        <v>48.70917</v>
      </c>
      <c r="AZ42" s="434">
        <v>49.30988</v>
      </c>
      <c r="BA42" s="434">
        <v>49.914920000000002</v>
      </c>
      <c r="BB42" s="434">
        <v>50.525170000000003</v>
      </c>
      <c r="BC42" s="434">
        <v>51.140099999999997</v>
      </c>
      <c r="BD42" s="434">
        <v>51.759799999999998</v>
      </c>
      <c r="BE42" s="434">
        <v>52.384279999999997</v>
      </c>
      <c r="BF42" s="434">
        <v>53.013820000000003</v>
      </c>
      <c r="BG42" s="434">
        <v>53.648569999999999</v>
      </c>
      <c r="BH42" s="434">
        <v>54.288939999999997</v>
      </c>
      <c r="BI42" s="434">
        <v>54.934519999999999</v>
      </c>
      <c r="BJ42" s="434">
        <v>55.585160000000002</v>
      </c>
      <c r="BK42" s="434">
        <v>56.240139999999997</v>
      </c>
      <c r="BL42" s="434">
        <v>56.90014</v>
      </c>
      <c r="BM42" s="434">
        <v>57.565460000000002</v>
      </c>
      <c r="BN42" s="434">
        <v>58.236699999999999</v>
      </c>
      <c r="BO42" s="434">
        <v>58.913879999999999</v>
      </c>
      <c r="BP42" s="434">
        <v>59.59722</v>
      </c>
      <c r="BQ42" s="434">
        <v>60.286859999999997</v>
      </c>
      <c r="BR42" s="434">
        <v>60.983069999999998</v>
      </c>
      <c r="BS42" s="434">
        <v>61.685940000000002</v>
      </c>
      <c r="BT42" s="434">
        <v>62.395470000000003</v>
      </c>
      <c r="BU42" s="434">
        <v>63.111669999999997</v>
      </c>
      <c r="BV42" s="434">
        <v>63.83466</v>
      </c>
    </row>
    <row r="43" spans="1:74" ht="12" customHeight="1" x14ac:dyDescent="0.35">
      <c r="A43" s="542"/>
      <c r="B43" s="618" t="str">
        <f>"Notes: "&amp;"EIA completed modeling and analysis for this report on " &amp;Dates!$D$2&amp;"."</f>
        <v>Notes: EIA completed modeling and analysis for this report on Thursday January 4, 2024.</v>
      </c>
      <c r="C43" s="611"/>
      <c r="D43" s="611"/>
      <c r="E43" s="611"/>
      <c r="F43" s="611"/>
      <c r="G43" s="611"/>
      <c r="H43" s="611"/>
      <c r="I43" s="611"/>
      <c r="J43" s="611"/>
      <c r="K43" s="611"/>
      <c r="L43" s="611"/>
      <c r="M43" s="611"/>
      <c r="N43" s="611"/>
      <c r="O43" s="611"/>
      <c r="P43" s="611"/>
      <c r="Q43" s="611"/>
      <c r="R43" s="566"/>
      <c r="S43" s="566"/>
      <c r="T43" s="566"/>
      <c r="U43" s="566"/>
      <c r="V43" s="566"/>
      <c r="W43" s="566"/>
      <c r="X43" s="566"/>
      <c r="Y43" s="566"/>
      <c r="Z43" s="566"/>
      <c r="AA43" s="566"/>
      <c r="AB43" s="566"/>
      <c r="AC43" s="567"/>
      <c r="AD43" s="567"/>
      <c r="AE43" s="567"/>
      <c r="AF43" s="567"/>
      <c r="AG43" s="567"/>
      <c r="AH43" s="567"/>
      <c r="AI43" s="567"/>
      <c r="AJ43" s="567"/>
      <c r="AK43" s="567"/>
      <c r="AL43" s="567"/>
      <c r="AM43" s="567"/>
      <c r="AN43" s="567"/>
      <c r="AO43" s="567"/>
      <c r="AP43" s="567"/>
      <c r="AQ43" s="567"/>
      <c r="AR43" s="567"/>
      <c r="AS43" s="567"/>
      <c r="AT43" s="567"/>
      <c r="AU43" s="567"/>
      <c r="AV43" s="567"/>
      <c r="AW43" s="567"/>
      <c r="AX43" s="567"/>
      <c r="AY43" s="567"/>
      <c r="AZ43" s="567"/>
      <c r="BA43" s="567"/>
      <c r="BB43" s="567"/>
      <c r="BC43" s="567"/>
      <c r="BD43" s="567"/>
      <c r="BE43" s="567"/>
      <c r="BF43" s="567"/>
      <c r="BG43" s="567"/>
      <c r="BH43" s="567"/>
      <c r="BI43" s="567"/>
      <c r="BJ43" s="567"/>
      <c r="BK43" s="567"/>
      <c r="BL43" s="567"/>
      <c r="BM43" s="567"/>
      <c r="BN43" s="567"/>
      <c r="BO43" s="567"/>
      <c r="BP43" s="567"/>
      <c r="BQ43" s="567"/>
      <c r="BR43" s="567"/>
      <c r="BS43" s="567"/>
      <c r="BT43" s="567"/>
      <c r="BU43" s="567"/>
      <c r="BV43" s="567"/>
    </row>
    <row r="44" spans="1:74" ht="12" customHeight="1" x14ac:dyDescent="0.35">
      <c r="A44" s="542"/>
      <c r="B44" s="703" t="s">
        <v>1404</v>
      </c>
      <c r="C44" s="704"/>
      <c r="D44" s="704"/>
      <c r="E44" s="704"/>
      <c r="F44" s="704"/>
      <c r="G44" s="704"/>
      <c r="H44" s="704"/>
      <c r="I44" s="704"/>
      <c r="J44" s="704"/>
      <c r="K44" s="704"/>
      <c r="L44" s="704"/>
      <c r="M44" s="704"/>
      <c r="N44" s="704"/>
      <c r="O44" s="704"/>
      <c r="P44" s="704"/>
      <c r="Q44" s="705"/>
      <c r="R44" s="566"/>
      <c r="S44" s="566"/>
      <c r="T44" s="566"/>
      <c r="U44" s="566"/>
      <c r="V44" s="566"/>
      <c r="W44" s="566"/>
      <c r="X44" s="566"/>
      <c r="Y44" s="566"/>
      <c r="Z44" s="566"/>
      <c r="AA44" s="566"/>
      <c r="AB44" s="566"/>
      <c r="AC44" s="567"/>
      <c r="AD44" s="567"/>
      <c r="AE44" s="567"/>
      <c r="AF44" s="567"/>
      <c r="AG44" s="567"/>
      <c r="AH44" s="567"/>
      <c r="AI44" s="567"/>
      <c r="AJ44" s="567"/>
      <c r="AK44" s="567"/>
      <c r="AL44" s="567"/>
      <c r="AM44" s="567"/>
      <c r="AN44" s="567"/>
      <c r="AO44" s="567"/>
      <c r="AP44" s="567"/>
      <c r="AQ44" s="567"/>
      <c r="AR44" s="567"/>
      <c r="AS44" s="567"/>
      <c r="AT44" s="567"/>
      <c r="AU44" s="567"/>
      <c r="AV44" s="567"/>
      <c r="AW44" s="567"/>
      <c r="AX44" s="567"/>
      <c r="AY44" s="567"/>
      <c r="AZ44" s="567"/>
      <c r="BA44" s="567"/>
      <c r="BB44" s="567"/>
      <c r="BC44" s="567"/>
      <c r="BD44" s="567"/>
      <c r="BE44" s="567"/>
      <c r="BF44" s="567"/>
      <c r="BG44" s="567"/>
      <c r="BH44" s="567"/>
      <c r="BI44" s="567"/>
      <c r="BJ44" s="567"/>
      <c r="BK44" s="567"/>
      <c r="BL44" s="567"/>
      <c r="BM44" s="567"/>
      <c r="BN44" s="567"/>
      <c r="BO44" s="567"/>
      <c r="BP44" s="567"/>
      <c r="BQ44" s="567"/>
      <c r="BR44" s="567"/>
      <c r="BS44" s="567"/>
      <c r="BT44" s="567"/>
      <c r="BU44" s="567"/>
      <c r="BV44" s="567"/>
    </row>
    <row r="45" spans="1:74" ht="12" customHeight="1" x14ac:dyDescent="0.35">
      <c r="A45" s="542"/>
      <c r="B45" s="680" t="s">
        <v>334</v>
      </c>
      <c r="C45" s="681"/>
      <c r="D45" s="681"/>
      <c r="E45" s="681"/>
      <c r="F45" s="681"/>
      <c r="G45" s="681"/>
      <c r="H45" s="681"/>
      <c r="I45" s="681"/>
      <c r="J45" s="681"/>
      <c r="K45" s="681"/>
      <c r="L45" s="681"/>
      <c r="M45" s="681"/>
      <c r="N45" s="681"/>
      <c r="O45" s="681"/>
      <c r="P45" s="681"/>
      <c r="Q45" s="682"/>
      <c r="R45" s="566"/>
      <c r="S45" s="566"/>
      <c r="T45" s="566"/>
      <c r="U45" s="566"/>
      <c r="V45" s="566"/>
      <c r="W45" s="566"/>
      <c r="X45" s="566"/>
      <c r="Y45" s="566"/>
      <c r="Z45" s="566"/>
      <c r="AA45" s="566"/>
      <c r="AB45" s="566"/>
      <c r="AC45" s="567"/>
      <c r="AD45" s="567"/>
      <c r="AE45" s="567"/>
      <c r="AF45" s="567"/>
      <c r="AG45" s="567"/>
      <c r="AH45" s="567"/>
      <c r="AI45" s="567"/>
      <c r="AJ45" s="567"/>
      <c r="AK45" s="567"/>
      <c r="AL45" s="567"/>
      <c r="AM45" s="567"/>
      <c r="AN45" s="567"/>
      <c r="AO45" s="567"/>
      <c r="AP45" s="567"/>
      <c r="AQ45" s="567"/>
      <c r="AR45" s="567"/>
      <c r="AS45" s="567"/>
      <c r="AT45" s="567"/>
      <c r="AU45" s="567"/>
      <c r="AV45" s="567"/>
      <c r="AW45" s="567"/>
      <c r="AX45" s="567"/>
      <c r="AY45" s="567"/>
      <c r="AZ45" s="567"/>
      <c r="BA45" s="567"/>
      <c r="BB45" s="567"/>
      <c r="BC45" s="567"/>
      <c r="BD45" s="567"/>
      <c r="BE45" s="567"/>
      <c r="BF45" s="567"/>
      <c r="BG45" s="567"/>
      <c r="BH45" s="567"/>
      <c r="BI45" s="567"/>
      <c r="BJ45" s="567"/>
      <c r="BK45" s="567"/>
      <c r="BL45" s="567"/>
      <c r="BM45" s="567"/>
      <c r="BN45" s="567"/>
      <c r="BO45" s="567"/>
      <c r="BP45" s="567"/>
      <c r="BQ45" s="567"/>
      <c r="BR45" s="567"/>
      <c r="BS45" s="567"/>
      <c r="BT45" s="567"/>
      <c r="BU45" s="567"/>
      <c r="BV45" s="567"/>
    </row>
    <row r="46" spans="1:74" ht="12" customHeight="1" x14ac:dyDescent="0.35">
      <c r="A46" s="542"/>
      <c r="B46" s="683" t="s">
        <v>1391</v>
      </c>
      <c r="C46" s="684"/>
      <c r="D46" s="684"/>
      <c r="E46" s="684"/>
      <c r="F46" s="684"/>
      <c r="G46" s="684"/>
      <c r="H46" s="684"/>
      <c r="I46" s="684"/>
      <c r="J46" s="684"/>
      <c r="K46" s="684"/>
      <c r="L46" s="684"/>
      <c r="M46" s="684"/>
      <c r="N46" s="684"/>
      <c r="O46" s="684"/>
      <c r="P46" s="684"/>
      <c r="Q46" s="685"/>
      <c r="R46" s="566"/>
      <c r="S46" s="566"/>
      <c r="T46" s="566"/>
      <c r="U46" s="566"/>
      <c r="V46" s="566"/>
      <c r="W46" s="566"/>
      <c r="X46" s="566"/>
      <c r="Y46" s="566"/>
      <c r="Z46" s="566"/>
      <c r="AA46" s="566"/>
      <c r="AB46" s="566"/>
      <c r="AC46" s="567"/>
      <c r="AD46" s="567"/>
      <c r="AE46" s="567"/>
      <c r="AF46" s="567"/>
      <c r="AG46" s="567"/>
      <c r="AH46" s="567"/>
      <c r="AI46" s="567"/>
      <c r="AJ46" s="567"/>
      <c r="AK46" s="567"/>
      <c r="AL46" s="567"/>
      <c r="AM46" s="567"/>
      <c r="AN46" s="567"/>
      <c r="AO46" s="567"/>
      <c r="AP46" s="567"/>
      <c r="AQ46" s="567"/>
      <c r="AR46" s="567"/>
      <c r="AS46" s="567"/>
      <c r="AT46" s="567"/>
      <c r="AU46" s="567"/>
      <c r="AV46" s="567"/>
      <c r="AW46" s="567"/>
      <c r="AX46" s="567"/>
      <c r="AY46" s="567"/>
      <c r="AZ46" s="567"/>
      <c r="BA46" s="567"/>
      <c r="BB46" s="567"/>
      <c r="BC46" s="567"/>
      <c r="BD46" s="567"/>
      <c r="BE46" s="567"/>
      <c r="BF46" s="567"/>
      <c r="BG46" s="567"/>
      <c r="BH46" s="567"/>
      <c r="BI46" s="567"/>
      <c r="BJ46" s="567"/>
      <c r="BK46" s="567"/>
      <c r="BL46" s="567"/>
      <c r="BM46" s="567"/>
      <c r="BN46" s="567"/>
      <c r="BO46" s="567"/>
      <c r="BP46" s="567"/>
      <c r="BQ46" s="567"/>
      <c r="BR46" s="567"/>
      <c r="BS46" s="567"/>
      <c r="BT46" s="567"/>
      <c r="BU46" s="567"/>
      <c r="BV46" s="567"/>
    </row>
    <row r="47" spans="1:74" ht="12" customHeight="1" x14ac:dyDescent="0.35">
      <c r="A47" s="542"/>
      <c r="B47" s="683" t="s">
        <v>1392</v>
      </c>
      <c r="C47" s="684"/>
      <c r="D47" s="684"/>
      <c r="E47" s="684"/>
      <c r="F47" s="684"/>
      <c r="G47" s="684"/>
      <c r="H47" s="684"/>
      <c r="I47" s="684"/>
      <c r="J47" s="684"/>
      <c r="K47" s="684"/>
      <c r="L47" s="684"/>
      <c r="M47" s="684"/>
      <c r="N47" s="684"/>
      <c r="O47" s="684"/>
      <c r="P47" s="684"/>
      <c r="Q47" s="685"/>
      <c r="R47" s="566"/>
      <c r="S47" s="566"/>
      <c r="T47" s="566"/>
      <c r="U47" s="566"/>
      <c r="V47" s="566"/>
      <c r="W47" s="566"/>
      <c r="X47" s="566"/>
      <c r="Y47" s="566"/>
      <c r="Z47" s="566"/>
      <c r="AA47" s="566"/>
      <c r="AB47" s="566"/>
      <c r="AC47" s="567"/>
      <c r="AD47" s="567"/>
      <c r="AE47" s="567"/>
      <c r="AF47" s="567"/>
      <c r="AG47" s="567"/>
      <c r="AH47" s="567"/>
      <c r="AI47" s="567"/>
      <c r="AJ47" s="567"/>
      <c r="AK47" s="567"/>
      <c r="AL47" s="567"/>
      <c r="AM47" s="567"/>
      <c r="AN47" s="567"/>
      <c r="AO47" s="567"/>
      <c r="AP47" s="567"/>
      <c r="AQ47" s="567"/>
      <c r="AR47" s="567"/>
      <c r="AS47" s="567"/>
      <c r="AT47" s="567"/>
      <c r="AU47" s="567"/>
      <c r="AV47" s="567"/>
      <c r="AW47" s="567"/>
      <c r="AX47" s="567"/>
      <c r="AY47" s="567"/>
      <c r="AZ47" s="567"/>
      <c r="BA47" s="567"/>
      <c r="BB47" s="567"/>
      <c r="BC47" s="567"/>
      <c r="BD47" s="567"/>
      <c r="BE47" s="567"/>
      <c r="BF47" s="567"/>
      <c r="BG47" s="567"/>
      <c r="BH47" s="567"/>
      <c r="BI47" s="567"/>
      <c r="BJ47" s="567"/>
      <c r="BK47" s="567"/>
      <c r="BL47" s="567"/>
      <c r="BM47" s="567"/>
      <c r="BN47" s="567"/>
      <c r="BO47" s="567"/>
      <c r="BP47" s="567"/>
      <c r="BQ47" s="567"/>
      <c r="BR47" s="567"/>
      <c r="BS47" s="567"/>
      <c r="BT47" s="567"/>
      <c r="BU47" s="567"/>
      <c r="BV47" s="567"/>
    </row>
    <row r="48" spans="1:74" ht="12" customHeight="1" x14ac:dyDescent="0.35">
      <c r="A48" s="542"/>
      <c r="B48" s="683" t="s">
        <v>1393</v>
      </c>
      <c r="C48" s="684"/>
      <c r="D48" s="684"/>
      <c r="E48" s="684"/>
      <c r="F48" s="684"/>
      <c r="G48" s="684"/>
      <c r="H48" s="684"/>
      <c r="I48" s="684"/>
      <c r="J48" s="684"/>
      <c r="K48" s="684"/>
      <c r="L48" s="684"/>
      <c r="M48" s="684"/>
      <c r="N48" s="684"/>
      <c r="O48" s="684"/>
      <c r="P48" s="684"/>
      <c r="Q48" s="685"/>
      <c r="R48" s="566"/>
      <c r="S48" s="566"/>
      <c r="T48" s="566"/>
      <c r="U48" s="566"/>
      <c r="V48" s="566"/>
      <c r="W48" s="566"/>
      <c r="X48" s="566"/>
      <c r="Y48" s="566"/>
      <c r="Z48" s="566"/>
      <c r="AA48" s="566"/>
      <c r="AB48" s="566"/>
      <c r="AC48" s="567"/>
      <c r="AD48" s="567"/>
      <c r="AE48" s="567"/>
      <c r="AF48" s="567"/>
      <c r="AG48" s="567"/>
      <c r="AH48" s="567"/>
      <c r="AI48" s="567"/>
      <c r="AJ48" s="567"/>
      <c r="AK48" s="567"/>
      <c r="AL48" s="567"/>
      <c r="AM48" s="567"/>
      <c r="AN48" s="567"/>
      <c r="AO48" s="567"/>
      <c r="AP48" s="567"/>
      <c r="AQ48" s="567"/>
      <c r="AR48" s="567"/>
      <c r="AS48" s="567"/>
      <c r="AT48" s="567"/>
      <c r="AU48" s="567"/>
      <c r="AV48" s="567"/>
      <c r="AW48" s="567"/>
      <c r="AX48" s="567"/>
      <c r="AY48" s="567"/>
      <c r="AZ48" s="567"/>
      <c r="BA48" s="567"/>
      <c r="BB48" s="567"/>
      <c r="BC48" s="567"/>
      <c r="BD48" s="567"/>
      <c r="BE48" s="567"/>
      <c r="BF48" s="567"/>
      <c r="BG48" s="567"/>
      <c r="BH48" s="567"/>
      <c r="BI48" s="567"/>
      <c r="BJ48" s="567"/>
      <c r="BK48" s="567"/>
      <c r="BL48" s="567"/>
      <c r="BM48" s="567"/>
      <c r="BN48" s="567"/>
      <c r="BO48" s="567"/>
      <c r="BP48" s="567"/>
      <c r="BQ48" s="567"/>
      <c r="BR48" s="567"/>
      <c r="BS48" s="567"/>
      <c r="BT48" s="567"/>
      <c r="BU48" s="567"/>
      <c r="BV48" s="567"/>
    </row>
    <row r="49" spans="1:74" ht="12" customHeight="1" x14ac:dyDescent="0.35">
      <c r="A49" s="542"/>
      <c r="B49" s="699" t="s">
        <v>1394</v>
      </c>
      <c r="C49" s="700"/>
      <c r="D49" s="700"/>
      <c r="E49" s="700"/>
      <c r="F49" s="700"/>
      <c r="G49" s="700"/>
      <c r="H49" s="700"/>
      <c r="I49" s="700"/>
      <c r="J49" s="700"/>
      <c r="K49" s="700"/>
      <c r="L49" s="700"/>
      <c r="M49" s="700"/>
      <c r="N49" s="700"/>
      <c r="O49" s="700"/>
      <c r="P49" s="700"/>
      <c r="Q49" s="701"/>
      <c r="R49" s="201"/>
      <c r="S49" s="201"/>
      <c r="T49" s="201"/>
      <c r="U49" s="201"/>
      <c r="V49" s="201"/>
      <c r="W49" s="201"/>
      <c r="X49" s="201"/>
      <c r="Y49" s="201"/>
      <c r="Z49" s="201"/>
      <c r="AA49" s="201"/>
      <c r="AB49" s="201"/>
      <c r="AC49" s="267"/>
      <c r="AD49" s="267"/>
      <c r="AE49" s="267"/>
      <c r="AF49" s="267"/>
      <c r="AG49" s="267"/>
      <c r="AH49" s="267"/>
      <c r="AI49" s="267"/>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c r="BF49" s="267"/>
      <c r="BG49" s="267"/>
      <c r="BH49" s="267"/>
      <c r="BI49" s="267"/>
      <c r="BJ49" s="267"/>
      <c r="BK49" s="267"/>
      <c r="BL49" s="267"/>
      <c r="BM49" s="267"/>
      <c r="BN49" s="267"/>
      <c r="BO49" s="267"/>
      <c r="BP49" s="267"/>
      <c r="BQ49" s="267"/>
      <c r="BR49" s="267"/>
      <c r="BS49" s="267"/>
      <c r="BT49" s="267"/>
      <c r="BU49" s="267"/>
      <c r="BV49" s="267"/>
    </row>
    <row r="50" spans="1:74" ht="12" customHeight="1" x14ac:dyDescent="0.35">
      <c r="A50" s="542"/>
      <c r="B50" s="702" t="s">
        <v>1395</v>
      </c>
      <c r="C50" s="700"/>
      <c r="D50" s="700"/>
      <c r="E50" s="700"/>
      <c r="F50" s="700"/>
      <c r="G50" s="700"/>
      <c r="H50" s="700"/>
      <c r="I50" s="700"/>
      <c r="J50" s="700"/>
      <c r="K50" s="700"/>
      <c r="L50" s="700"/>
      <c r="M50" s="700"/>
      <c r="N50" s="700"/>
      <c r="O50" s="700"/>
      <c r="P50" s="700"/>
      <c r="Q50" s="701"/>
      <c r="R50" s="566"/>
      <c r="S50" s="566"/>
      <c r="T50" s="566"/>
      <c r="U50" s="566"/>
      <c r="V50" s="566"/>
      <c r="W50" s="566"/>
      <c r="X50" s="566"/>
      <c r="Y50" s="566"/>
      <c r="Z50" s="566"/>
      <c r="AA50" s="566"/>
      <c r="AB50" s="566"/>
      <c r="AC50" s="567"/>
      <c r="AD50" s="567"/>
      <c r="AE50" s="567"/>
      <c r="AF50" s="567"/>
      <c r="AG50" s="567"/>
      <c r="AH50" s="567"/>
      <c r="AI50" s="567"/>
      <c r="AJ50" s="567"/>
      <c r="AK50" s="567"/>
      <c r="AL50" s="567"/>
      <c r="AM50" s="567"/>
      <c r="AN50" s="567"/>
      <c r="AO50" s="567"/>
      <c r="AP50" s="567"/>
      <c r="AQ50" s="567"/>
      <c r="AR50" s="567"/>
      <c r="AS50" s="567"/>
      <c r="AT50" s="567"/>
      <c r="AU50" s="567"/>
      <c r="AV50" s="567"/>
      <c r="AW50" s="567"/>
      <c r="AX50" s="567"/>
      <c r="AY50" s="567"/>
      <c r="AZ50" s="567"/>
      <c r="BA50" s="567"/>
      <c r="BB50" s="567"/>
      <c r="BC50" s="567"/>
      <c r="BD50" s="567"/>
      <c r="BE50" s="567"/>
      <c r="BF50" s="567"/>
      <c r="BG50" s="567"/>
      <c r="BH50" s="567"/>
      <c r="BI50" s="567"/>
      <c r="BJ50" s="567"/>
      <c r="BK50" s="567"/>
      <c r="BL50" s="567"/>
      <c r="BM50" s="567"/>
      <c r="BN50" s="567"/>
      <c r="BO50" s="567"/>
      <c r="BP50" s="567"/>
      <c r="BQ50" s="567"/>
      <c r="BR50" s="567"/>
      <c r="BS50" s="567"/>
      <c r="BT50" s="567"/>
      <c r="BU50" s="567"/>
      <c r="BV50" s="567"/>
    </row>
    <row r="51" spans="1:74" ht="12" customHeight="1" x14ac:dyDescent="0.35">
      <c r="A51" s="542"/>
      <c r="B51" s="693" t="s">
        <v>1396</v>
      </c>
      <c r="C51" s="694"/>
      <c r="D51" s="694"/>
      <c r="E51" s="694"/>
      <c r="F51" s="694"/>
      <c r="G51" s="694"/>
      <c r="H51" s="694"/>
      <c r="I51" s="694"/>
      <c r="J51" s="694"/>
      <c r="K51" s="694"/>
      <c r="L51" s="694"/>
      <c r="M51" s="694"/>
      <c r="N51" s="694"/>
      <c r="O51" s="694"/>
      <c r="P51" s="694"/>
      <c r="Q51" s="695"/>
      <c r="R51" s="566"/>
      <c r="S51" s="566"/>
      <c r="T51" s="566"/>
      <c r="U51" s="566"/>
      <c r="V51" s="566"/>
      <c r="W51" s="566"/>
      <c r="X51" s="566"/>
      <c r="Y51" s="566"/>
      <c r="Z51" s="566"/>
      <c r="AA51" s="566"/>
      <c r="AB51" s="566"/>
      <c r="AC51" s="567"/>
      <c r="AD51" s="567"/>
      <c r="AE51" s="567"/>
      <c r="AF51" s="567"/>
      <c r="AG51" s="567"/>
      <c r="AH51" s="567"/>
      <c r="AI51" s="567"/>
      <c r="AJ51" s="567"/>
      <c r="AK51" s="567"/>
      <c r="AL51" s="567"/>
      <c r="AM51" s="567"/>
      <c r="AN51" s="567"/>
      <c r="AO51" s="567"/>
      <c r="AP51" s="567"/>
      <c r="AQ51" s="567"/>
      <c r="AR51" s="567"/>
      <c r="AS51" s="567"/>
      <c r="AT51" s="567"/>
      <c r="AU51" s="567"/>
      <c r="AV51" s="567"/>
      <c r="AW51" s="567"/>
      <c r="AX51" s="567"/>
      <c r="AY51" s="567"/>
      <c r="AZ51" s="567"/>
      <c r="BA51" s="567"/>
      <c r="BB51" s="567"/>
      <c r="BC51" s="567"/>
      <c r="BD51" s="567"/>
      <c r="BE51" s="567"/>
      <c r="BF51" s="567"/>
      <c r="BG51" s="567"/>
      <c r="BH51" s="567"/>
      <c r="BI51" s="567"/>
      <c r="BJ51" s="567"/>
      <c r="BK51" s="567"/>
      <c r="BL51" s="567"/>
      <c r="BM51" s="567"/>
      <c r="BN51" s="567"/>
      <c r="BO51" s="567"/>
      <c r="BP51" s="567"/>
      <c r="BQ51" s="567"/>
      <c r="BR51" s="567"/>
      <c r="BS51" s="567"/>
      <c r="BT51" s="567"/>
      <c r="BU51" s="567"/>
      <c r="BV51" s="567"/>
    </row>
    <row r="52" spans="1:74" ht="12" customHeight="1" x14ac:dyDescent="0.35">
      <c r="A52" s="542"/>
      <c r="B52" s="696" t="s">
        <v>1397</v>
      </c>
      <c r="C52" s="697"/>
      <c r="D52" s="697"/>
      <c r="E52" s="697"/>
      <c r="F52" s="697"/>
      <c r="G52" s="697"/>
      <c r="H52" s="697"/>
      <c r="I52" s="697"/>
      <c r="J52" s="697"/>
      <c r="K52" s="697"/>
      <c r="L52" s="697"/>
      <c r="M52" s="697"/>
      <c r="N52" s="697"/>
      <c r="O52" s="697"/>
      <c r="P52" s="697"/>
      <c r="Q52" s="698"/>
      <c r="R52" s="566"/>
      <c r="S52" s="566"/>
      <c r="T52" s="566"/>
      <c r="U52" s="566"/>
      <c r="V52" s="566"/>
      <c r="W52" s="566"/>
      <c r="X52" s="566"/>
      <c r="Y52" s="566"/>
      <c r="Z52" s="566"/>
      <c r="AA52" s="566"/>
      <c r="AB52" s="566"/>
      <c r="AC52" s="567"/>
      <c r="AD52" s="567"/>
      <c r="AE52" s="567"/>
      <c r="AF52" s="567"/>
      <c r="AG52" s="567"/>
      <c r="AH52" s="567"/>
      <c r="AI52" s="567"/>
      <c r="AJ52" s="567"/>
      <c r="AK52" s="567"/>
      <c r="AL52" s="567"/>
      <c r="AM52" s="567"/>
      <c r="AN52" s="567"/>
      <c r="AO52" s="567"/>
      <c r="AP52" s="567"/>
      <c r="AQ52" s="567"/>
      <c r="AR52" s="567"/>
      <c r="AS52" s="567"/>
      <c r="AT52" s="567"/>
      <c r="AU52" s="567"/>
      <c r="AV52" s="567"/>
      <c r="AW52" s="567"/>
      <c r="AX52" s="567"/>
      <c r="AY52" s="567"/>
      <c r="AZ52" s="567"/>
      <c r="BA52" s="567"/>
      <c r="BB52" s="567"/>
      <c r="BC52" s="567"/>
      <c r="BD52" s="567"/>
      <c r="BE52" s="567"/>
      <c r="BF52" s="567"/>
      <c r="BG52" s="567"/>
      <c r="BH52" s="567"/>
      <c r="BI52" s="567"/>
      <c r="BJ52" s="567"/>
      <c r="BK52" s="567"/>
      <c r="BL52" s="567"/>
      <c r="BM52" s="567"/>
      <c r="BN52" s="567"/>
      <c r="BO52" s="567"/>
      <c r="BP52" s="567"/>
      <c r="BQ52" s="567"/>
      <c r="BR52" s="567"/>
      <c r="BS52" s="567"/>
      <c r="BT52" s="567"/>
      <c r="BU52" s="567"/>
      <c r="BV52" s="567"/>
    </row>
    <row r="53" spans="1:74" ht="12" customHeight="1" x14ac:dyDescent="0.35">
      <c r="C53" s="566"/>
      <c r="D53" s="566"/>
      <c r="E53" s="566"/>
      <c r="F53" s="566"/>
      <c r="G53" s="566"/>
      <c r="H53" s="566"/>
      <c r="I53" s="566"/>
      <c r="J53" s="566"/>
      <c r="K53" s="566"/>
      <c r="L53" s="566"/>
      <c r="M53" s="566"/>
      <c r="N53" s="566"/>
      <c r="O53" s="566"/>
      <c r="P53" s="566"/>
      <c r="Q53" s="566"/>
      <c r="R53" s="566"/>
      <c r="S53" s="566"/>
      <c r="T53" s="566"/>
      <c r="U53" s="566"/>
      <c r="V53" s="566"/>
      <c r="W53" s="566"/>
      <c r="X53" s="566"/>
      <c r="Y53" s="566"/>
      <c r="Z53" s="566"/>
      <c r="AA53" s="566"/>
      <c r="AB53" s="566"/>
      <c r="AC53" s="567"/>
      <c r="AD53" s="567"/>
      <c r="AE53" s="567"/>
      <c r="AF53" s="567"/>
      <c r="AG53" s="567"/>
      <c r="AH53" s="567"/>
      <c r="AI53" s="567"/>
      <c r="AJ53" s="567"/>
      <c r="AK53" s="567"/>
      <c r="AL53" s="567"/>
      <c r="AM53" s="567"/>
      <c r="AN53" s="567"/>
      <c r="AO53" s="567"/>
      <c r="AP53" s="567"/>
      <c r="AQ53" s="567"/>
      <c r="AR53" s="567"/>
      <c r="AS53" s="567"/>
      <c r="AT53" s="567"/>
      <c r="AU53" s="567"/>
      <c r="AV53" s="567"/>
      <c r="AW53" s="567"/>
      <c r="AX53" s="567"/>
      <c r="AY53" s="567"/>
      <c r="AZ53" s="567"/>
      <c r="BA53" s="567"/>
      <c r="BB53" s="567"/>
      <c r="BC53" s="567"/>
      <c r="BD53" s="567"/>
      <c r="BE53" s="567"/>
      <c r="BF53" s="567"/>
      <c r="BG53" s="567"/>
      <c r="BH53" s="567"/>
      <c r="BI53" s="567"/>
      <c r="BJ53" s="567"/>
      <c r="BK53" s="567"/>
      <c r="BL53" s="567"/>
      <c r="BM53" s="567"/>
      <c r="BN53" s="567"/>
      <c r="BO53" s="567"/>
      <c r="BP53" s="567"/>
      <c r="BQ53" s="567"/>
      <c r="BR53" s="567"/>
      <c r="BS53" s="567"/>
      <c r="BT53" s="567"/>
      <c r="BU53" s="567"/>
      <c r="BV53" s="567"/>
    </row>
    <row r="54" spans="1:74" ht="12" customHeight="1" x14ac:dyDescent="0.35">
      <c r="C54" s="566"/>
      <c r="D54" s="566"/>
      <c r="E54" s="566"/>
      <c r="F54" s="566"/>
      <c r="G54" s="566"/>
      <c r="H54" s="566"/>
      <c r="I54" s="566"/>
      <c r="J54" s="566"/>
      <c r="K54" s="566"/>
      <c r="L54" s="566"/>
      <c r="M54" s="566"/>
      <c r="N54" s="566"/>
      <c r="O54" s="566"/>
      <c r="P54" s="566"/>
      <c r="Q54" s="566"/>
      <c r="R54" s="566"/>
      <c r="S54" s="566"/>
      <c r="T54" s="566"/>
      <c r="U54" s="566"/>
      <c r="V54" s="566"/>
      <c r="W54" s="566"/>
      <c r="X54" s="566"/>
      <c r="Y54" s="566"/>
      <c r="Z54" s="566"/>
      <c r="AA54" s="566"/>
      <c r="AB54" s="566"/>
      <c r="AC54" s="567"/>
      <c r="AD54" s="567"/>
      <c r="AE54" s="567"/>
      <c r="AF54" s="567"/>
      <c r="AG54" s="567"/>
      <c r="AH54" s="567"/>
      <c r="AI54" s="567"/>
      <c r="AJ54" s="567"/>
      <c r="AK54" s="567"/>
      <c r="AL54" s="567"/>
      <c r="AM54" s="567"/>
      <c r="AN54" s="567"/>
      <c r="AO54" s="567"/>
      <c r="AP54" s="567"/>
      <c r="AQ54" s="567"/>
      <c r="AR54" s="567"/>
      <c r="AS54" s="567"/>
      <c r="AT54" s="567"/>
      <c r="AU54" s="567"/>
      <c r="AV54" s="567"/>
      <c r="AW54" s="567"/>
      <c r="AX54" s="567"/>
      <c r="AY54" s="567"/>
      <c r="AZ54" s="567"/>
      <c r="BA54" s="567"/>
      <c r="BB54" s="567"/>
      <c r="BC54" s="567"/>
      <c r="BD54" s="567"/>
      <c r="BE54" s="567"/>
      <c r="BF54" s="567"/>
      <c r="BG54" s="567"/>
      <c r="BH54" s="567"/>
      <c r="BI54" s="567"/>
      <c r="BJ54" s="567"/>
      <c r="BK54" s="567"/>
      <c r="BL54" s="567"/>
      <c r="BM54" s="567"/>
      <c r="BN54" s="567"/>
      <c r="BO54" s="567"/>
      <c r="BP54" s="567"/>
      <c r="BQ54" s="567"/>
      <c r="BR54" s="567"/>
      <c r="BS54" s="567"/>
      <c r="BT54" s="567"/>
      <c r="BU54" s="567"/>
      <c r="BV54" s="567"/>
    </row>
    <row r="55" spans="1:74" ht="12" customHeight="1" x14ac:dyDescent="0.35">
      <c r="C55" s="566"/>
      <c r="D55" s="566"/>
      <c r="E55" s="566"/>
      <c r="F55" s="566"/>
      <c r="G55" s="566"/>
      <c r="H55" s="566"/>
      <c r="I55" s="566"/>
      <c r="J55" s="566"/>
      <c r="K55" s="566"/>
      <c r="L55" s="566"/>
      <c r="M55" s="566"/>
      <c r="N55" s="566"/>
      <c r="O55" s="566"/>
      <c r="P55" s="566"/>
      <c r="Q55" s="566"/>
      <c r="R55" s="566"/>
      <c r="S55" s="566"/>
      <c r="T55" s="566"/>
      <c r="U55" s="566"/>
      <c r="V55" s="566"/>
      <c r="W55" s="566"/>
      <c r="X55" s="566"/>
      <c r="Y55" s="566"/>
      <c r="Z55" s="566"/>
      <c r="AA55" s="566"/>
      <c r="AB55" s="566"/>
      <c r="AC55" s="567"/>
      <c r="AD55" s="567"/>
      <c r="AE55" s="567"/>
      <c r="AF55" s="567"/>
      <c r="AG55" s="567"/>
      <c r="AH55" s="567"/>
      <c r="AI55" s="567"/>
      <c r="AJ55" s="567"/>
      <c r="AK55" s="567"/>
      <c r="AL55" s="567"/>
      <c r="AM55" s="567"/>
      <c r="AN55" s="567"/>
      <c r="AO55" s="567"/>
      <c r="AP55" s="567"/>
      <c r="AQ55" s="567"/>
      <c r="AR55" s="567"/>
      <c r="AS55" s="567"/>
      <c r="AT55" s="567"/>
      <c r="AU55" s="567"/>
      <c r="AV55" s="567"/>
      <c r="AW55" s="567"/>
      <c r="AX55" s="567"/>
      <c r="AY55" s="567"/>
      <c r="AZ55" s="567"/>
      <c r="BA55" s="567"/>
      <c r="BB55" s="567"/>
      <c r="BC55" s="567"/>
      <c r="BD55" s="567"/>
      <c r="BE55" s="567"/>
      <c r="BF55" s="567"/>
      <c r="BG55" s="567"/>
      <c r="BH55" s="567"/>
      <c r="BI55" s="567"/>
      <c r="BJ55" s="567"/>
      <c r="BK55" s="567"/>
      <c r="BL55" s="567"/>
      <c r="BM55" s="567"/>
      <c r="BN55" s="567"/>
      <c r="BO55" s="567"/>
      <c r="BP55" s="567"/>
      <c r="BQ55" s="567"/>
      <c r="BR55" s="567"/>
      <c r="BS55" s="567"/>
      <c r="BT55" s="567"/>
      <c r="BU55" s="567"/>
      <c r="BV55" s="567"/>
    </row>
    <row r="56" spans="1:74" ht="12" customHeight="1" x14ac:dyDescent="0.35">
      <c r="C56" s="566"/>
      <c r="D56" s="566"/>
      <c r="E56" s="566"/>
      <c r="F56" s="566"/>
      <c r="G56" s="566"/>
      <c r="H56" s="566"/>
      <c r="I56" s="566"/>
      <c r="J56" s="566"/>
      <c r="K56" s="566"/>
      <c r="L56" s="566"/>
      <c r="M56" s="566"/>
      <c r="N56" s="566"/>
      <c r="O56" s="566"/>
      <c r="P56" s="566"/>
      <c r="Q56" s="566"/>
      <c r="R56" s="566"/>
      <c r="S56" s="566"/>
      <c r="T56" s="566"/>
      <c r="U56" s="566"/>
      <c r="V56" s="566"/>
      <c r="W56" s="566"/>
      <c r="X56" s="566"/>
      <c r="Y56" s="566"/>
      <c r="Z56" s="566"/>
      <c r="AA56" s="566"/>
      <c r="AB56" s="566"/>
      <c r="AC56" s="567"/>
      <c r="AD56" s="567"/>
      <c r="AE56" s="567"/>
      <c r="AF56" s="567"/>
      <c r="AG56" s="567"/>
      <c r="AH56" s="567"/>
      <c r="AI56" s="567"/>
      <c r="AJ56" s="567"/>
      <c r="AK56" s="567"/>
      <c r="AL56" s="567"/>
      <c r="AM56" s="567"/>
      <c r="AN56" s="567"/>
      <c r="AO56" s="567"/>
      <c r="AP56" s="567"/>
      <c r="AQ56" s="567"/>
      <c r="AR56" s="567"/>
      <c r="AS56" s="567"/>
      <c r="AT56" s="567"/>
      <c r="AU56" s="567"/>
      <c r="AV56" s="567"/>
      <c r="AW56" s="567"/>
      <c r="AX56" s="567"/>
      <c r="AY56" s="567"/>
      <c r="AZ56" s="567"/>
      <c r="BA56" s="567"/>
      <c r="BB56" s="567"/>
      <c r="BC56" s="567"/>
      <c r="BD56" s="567"/>
      <c r="BE56" s="567"/>
      <c r="BF56" s="567"/>
      <c r="BG56" s="567"/>
      <c r="BH56" s="567"/>
      <c r="BI56" s="567"/>
      <c r="BJ56" s="567"/>
      <c r="BK56" s="567"/>
      <c r="BL56" s="567"/>
      <c r="BM56" s="567"/>
      <c r="BN56" s="567"/>
      <c r="BO56" s="567"/>
      <c r="BP56" s="567"/>
      <c r="BQ56" s="567"/>
      <c r="BR56" s="567"/>
      <c r="BS56" s="567"/>
      <c r="BT56" s="567"/>
      <c r="BU56" s="567"/>
      <c r="BV56" s="567"/>
    </row>
    <row r="57" spans="1:74" ht="12" customHeight="1" x14ac:dyDescent="0.35">
      <c r="C57" s="566"/>
      <c r="D57" s="566"/>
      <c r="E57" s="566"/>
      <c r="F57" s="566"/>
      <c r="G57" s="566"/>
      <c r="H57" s="566"/>
      <c r="I57" s="566"/>
      <c r="J57" s="566"/>
      <c r="K57" s="566"/>
      <c r="L57" s="566"/>
      <c r="M57" s="566"/>
      <c r="N57" s="566"/>
      <c r="O57" s="566"/>
      <c r="P57" s="566"/>
      <c r="Q57" s="566"/>
      <c r="R57" s="566"/>
      <c r="S57" s="566"/>
      <c r="T57" s="566"/>
      <c r="U57" s="566"/>
      <c r="V57" s="566"/>
      <c r="W57" s="566"/>
      <c r="X57" s="566"/>
      <c r="Y57" s="566"/>
      <c r="Z57" s="566"/>
      <c r="AA57" s="566"/>
      <c r="AB57" s="566"/>
      <c r="AC57" s="567"/>
      <c r="AD57" s="567"/>
      <c r="AE57" s="567"/>
      <c r="AF57" s="567"/>
      <c r="AG57" s="567"/>
      <c r="AH57" s="567"/>
      <c r="AI57" s="567"/>
      <c r="AJ57" s="567"/>
      <c r="AK57" s="567"/>
      <c r="AL57" s="567"/>
      <c r="AM57" s="567"/>
      <c r="AN57" s="567"/>
      <c r="AO57" s="567"/>
      <c r="AP57" s="567"/>
      <c r="AQ57" s="567"/>
      <c r="AR57" s="567"/>
      <c r="AS57" s="567"/>
      <c r="AT57" s="567"/>
      <c r="AU57" s="567"/>
      <c r="AV57" s="567"/>
      <c r="AW57" s="567"/>
      <c r="AX57" s="567"/>
      <c r="AY57" s="567"/>
      <c r="AZ57" s="567"/>
      <c r="BA57" s="567"/>
      <c r="BB57" s="567"/>
      <c r="BC57" s="567"/>
      <c r="BD57" s="567"/>
      <c r="BE57" s="567"/>
      <c r="BF57" s="567"/>
      <c r="BG57" s="567"/>
      <c r="BH57" s="567"/>
      <c r="BI57" s="567"/>
      <c r="BJ57" s="567"/>
      <c r="BK57" s="567"/>
      <c r="BL57" s="567"/>
      <c r="BM57" s="567"/>
      <c r="BN57" s="567"/>
      <c r="BO57" s="567"/>
      <c r="BP57" s="567"/>
      <c r="BQ57" s="567"/>
      <c r="BR57" s="567"/>
      <c r="BS57" s="567"/>
      <c r="BT57" s="567"/>
      <c r="BU57" s="567"/>
      <c r="BV57" s="567"/>
    </row>
    <row r="58" spans="1:74" ht="12" customHeight="1" x14ac:dyDescent="0.35">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67"/>
      <c r="AD58" s="267"/>
      <c r="AE58" s="267"/>
      <c r="AF58" s="267"/>
      <c r="AG58" s="267"/>
      <c r="AH58" s="267"/>
      <c r="AI58" s="267"/>
      <c r="AJ58" s="267"/>
      <c r="AK58" s="267"/>
      <c r="AL58" s="267"/>
      <c r="AM58" s="267"/>
      <c r="AN58" s="267"/>
      <c r="AO58" s="267"/>
      <c r="AP58" s="267"/>
      <c r="AQ58" s="267"/>
      <c r="AR58" s="267"/>
      <c r="AS58" s="267"/>
      <c r="AT58" s="267"/>
      <c r="AU58" s="267"/>
      <c r="AV58" s="267"/>
      <c r="AW58" s="267"/>
      <c r="AX58" s="267"/>
      <c r="AY58" s="267"/>
      <c r="AZ58" s="267"/>
      <c r="BA58" s="267"/>
      <c r="BB58" s="267"/>
      <c r="BC58" s="267"/>
      <c r="BD58" s="267"/>
      <c r="BE58" s="267"/>
      <c r="BF58" s="267"/>
      <c r="BG58" s="267"/>
      <c r="BH58" s="267"/>
      <c r="BI58" s="267"/>
      <c r="BJ58" s="267"/>
      <c r="BK58" s="267"/>
      <c r="BL58" s="267"/>
      <c r="BM58" s="267"/>
      <c r="BN58" s="267"/>
      <c r="BO58" s="267"/>
      <c r="BP58" s="267"/>
      <c r="BQ58" s="267"/>
      <c r="BR58" s="267"/>
      <c r="BS58" s="267"/>
      <c r="BT58" s="267"/>
      <c r="BU58" s="267"/>
      <c r="BV58" s="267"/>
    </row>
    <row r="59" spans="1:74" ht="12" customHeight="1" x14ac:dyDescent="0.35">
      <c r="C59" s="566"/>
      <c r="D59" s="566"/>
      <c r="E59" s="566"/>
      <c r="F59" s="566"/>
      <c r="G59" s="566"/>
      <c r="H59" s="566"/>
      <c r="I59" s="566"/>
      <c r="J59" s="566"/>
      <c r="K59" s="566"/>
      <c r="L59" s="566"/>
      <c r="M59" s="566"/>
      <c r="N59" s="566"/>
      <c r="O59" s="566"/>
      <c r="P59" s="566"/>
      <c r="Q59" s="566"/>
      <c r="R59" s="566"/>
      <c r="S59" s="566"/>
      <c r="T59" s="566"/>
      <c r="U59" s="566"/>
      <c r="V59" s="566"/>
      <c r="W59" s="566"/>
      <c r="X59" s="566"/>
      <c r="Y59" s="566"/>
      <c r="Z59" s="566"/>
      <c r="AA59" s="566"/>
      <c r="AB59" s="566"/>
      <c r="AC59" s="567"/>
      <c r="AD59" s="567"/>
      <c r="AE59" s="567"/>
      <c r="AF59" s="567"/>
      <c r="AG59" s="567"/>
      <c r="AH59" s="567"/>
      <c r="AI59" s="567"/>
      <c r="AJ59" s="567"/>
      <c r="AK59" s="567"/>
      <c r="AL59" s="567"/>
      <c r="AM59" s="567"/>
      <c r="AN59" s="567"/>
      <c r="AO59" s="567"/>
      <c r="AP59" s="567"/>
      <c r="AQ59" s="567"/>
      <c r="AR59" s="567"/>
      <c r="AS59" s="567"/>
      <c r="AT59" s="567"/>
      <c r="AU59" s="567"/>
      <c r="AV59" s="567"/>
      <c r="AW59" s="567"/>
      <c r="AX59" s="567"/>
      <c r="AY59" s="567"/>
      <c r="AZ59" s="567"/>
      <c r="BA59" s="567"/>
      <c r="BB59" s="567"/>
      <c r="BC59" s="567"/>
      <c r="BD59" s="567"/>
      <c r="BE59" s="567"/>
      <c r="BF59" s="567"/>
      <c r="BG59" s="567"/>
      <c r="BH59" s="567"/>
      <c r="BI59" s="567"/>
      <c r="BJ59" s="567"/>
      <c r="BK59" s="567"/>
      <c r="BL59" s="567"/>
      <c r="BM59" s="567"/>
      <c r="BN59" s="567"/>
      <c r="BO59" s="567"/>
      <c r="BP59" s="567"/>
      <c r="BQ59" s="567"/>
      <c r="BR59" s="567"/>
      <c r="BS59" s="567"/>
      <c r="BT59" s="567"/>
      <c r="BU59" s="567"/>
      <c r="BV59" s="567"/>
    </row>
    <row r="60" spans="1:74" ht="12" customHeight="1" x14ac:dyDescent="0.35">
      <c r="C60" s="566"/>
      <c r="D60" s="566"/>
      <c r="E60" s="566"/>
      <c r="F60" s="566"/>
      <c r="G60" s="566"/>
      <c r="H60" s="566"/>
      <c r="I60" s="566"/>
      <c r="J60" s="566"/>
      <c r="K60" s="566"/>
      <c r="L60" s="566"/>
      <c r="M60" s="566"/>
      <c r="N60" s="566"/>
      <c r="O60" s="566"/>
      <c r="P60" s="566"/>
      <c r="Q60" s="566"/>
      <c r="R60" s="566"/>
      <c r="S60" s="566"/>
      <c r="T60" s="566"/>
      <c r="U60" s="566"/>
      <c r="V60" s="566"/>
      <c r="W60" s="566"/>
      <c r="X60" s="566"/>
      <c r="Y60" s="566"/>
      <c r="Z60" s="566"/>
      <c r="AA60" s="566"/>
      <c r="AB60" s="566"/>
      <c r="AC60" s="567"/>
      <c r="AD60" s="567"/>
      <c r="AE60" s="567"/>
      <c r="AF60" s="567"/>
      <c r="AG60" s="567"/>
      <c r="AH60" s="567"/>
      <c r="AI60" s="567"/>
      <c r="AJ60" s="567"/>
      <c r="AK60" s="567"/>
      <c r="AL60" s="567"/>
      <c r="AM60" s="567"/>
      <c r="AN60" s="567"/>
      <c r="AO60" s="567"/>
      <c r="AP60" s="567"/>
      <c r="AQ60" s="567"/>
      <c r="AR60" s="567"/>
      <c r="AS60" s="567"/>
      <c r="AT60" s="567"/>
      <c r="AU60" s="567"/>
      <c r="AV60" s="567"/>
      <c r="AW60" s="567"/>
      <c r="AX60" s="567"/>
      <c r="AY60" s="567"/>
      <c r="AZ60" s="567"/>
      <c r="BA60" s="567"/>
      <c r="BB60" s="567"/>
      <c r="BC60" s="567"/>
      <c r="BD60" s="567"/>
      <c r="BE60" s="567"/>
      <c r="BF60" s="567"/>
      <c r="BG60" s="567"/>
      <c r="BH60" s="567"/>
      <c r="BI60" s="567"/>
      <c r="BJ60" s="567"/>
      <c r="BK60" s="567"/>
      <c r="BL60" s="567"/>
      <c r="BM60" s="567"/>
      <c r="BN60" s="567"/>
      <c r="BO60" s="567"/>
      <c r="BP60" s="567"/>
      <c r="BQ60" s="567"/>
      <c r="BR60" s="567"/>
      <c r="BS60" s="567"/>
      <c r="BT60" s="567"/>
      <c r="BU60" s="567"/>
      <c r="BV60" s="567"/>
    </row>
    <row r="61" spans="1:74" ht="12" customHeight="1" x14ac:dyDescent="0.35">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7"/>
      <c r="AD61" s="567"/>
      <c r="AE61" s="567"/>
      <c r="AF61" s="567"/>
      <c r="AG61" s="567"/>
      <c r="AH61" s="567"/>
      <c r="AI61" s="567"/>
      <c r="AJ61" s="567"/>
      <c r="AK61" s="567"/>
      <c r="AL61" s="567"/>
      <c r="AM61" s="567"/>
      <c r="AN61" s="567"/>
      <c r="AO61" s="567"/>
      <c r="AP61" s="567"/>
      <c r="AQ61" s="567"/>
      <c r="AR61" s="567"/>
      <c r="AS61" s="567"/>
      <c r="AT61" s="567"/>
      <c r="AU61" s="567"/>
      <c r="AV61" s="567"/>
      <c r="AW61" s="567"/>
      <c r="AX61" s="567"/>
      <c r="AY61" s="567"/>
      <c r="AZ61" s="567"/>
      <c r="BA61" s="567"/>
      <c r="BB61" s="567"/>
      <c r="BC61" s="567"/>
      <c r="BD61" s="567"/>
      <c r="BE61" s="567"/>
      <c r="BF61" s="567"/>
      <c r="BG61" s="567"/>
      <c r="BH61" s="567"/>
      <c r="BI61" s="567"/>
      <c r="BJ61" s="567"/>
      <c r="BK61" s="567"/>
      <c r="BL61" s="567"/>
      <c r="BM61" s="567"/>
      <c r="BN61" s="567"/>
      <c r="BO61" s="567"/>
      <c r="BP61" s="567"/>
      <c r="BQ61" s="567"/>
      <c r="BR61" s="567"/>
      <c r="BS61" s="567"/>
      <c r="BT61" s="567"/>
      <c r="BU61" s="567"/>
      <c r="BV61" s="567"/>
    </row>
    <row r="62" spans="1:74" ht="12" customHeight="1" x14ac:dyDescent="0.35">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7"/>
      <c r="AD62" s="567"/>
      <c r="AE62" s="567"/>
      <c r="AF62" s="567"/>
      <c r="AG62" s="567"/>
      <c r="AH62" s="567"/>
      <c r="AI62" s="567"/>
      <c r="AJ62" s="567"/>
      <c r="AK62" s="567"/>
      <c r="AL62" s="567"/>
      <c r="AM62" s="567"/>
      <c r="AN62" s="567"/>
      <c r="AO62" s="567"/>
      <c r="AP62" s="567"/>
      <c r="AQ62" s="567"/>
      <c r="AR62" s="567"/>
      <c r="AS62" s="567"/>
      <c r="AT62" s="567"/>
      <c r="AU62" s="567"/>
      <c r="AV62" s="567"/>
      <c r="AW62" s="567"/>
      <c r="AX62" s="567"/>
      <c r="AY62" s="567"/>
      <c r="AZ62" s="567"/>
      <c r="BA62" s="567"/>
      <c r="BB62" s="567"/>
      <c r="BC62" s="567"/>
      <c r="BD62" s="567"/>
      <c r="BE62" s="567"/>
      <c r="BF62" s="567"/>
      <c r="BG62" s="567"/>
      <c r="BH62" s="567"/>
      <c r="BI62" s="567"/>
      <c r="BJ62" s="567"/>
      <c r="BK62" s="567"/>
      <c r="BL62" s="567"/>
      <c r="BM62" s="567"/>
      <c r="BN62" s="567"/>
      <c r="BO62" s="567"/>
      <c r="BP62" s="567"/>
      <c r="BQ62" s="567"/>
      <c r="BR62" s="567"/>
      <c r="BS62" s="567"/>
      <c r="BT62" s="567"/>
      <c r="BU62" s="567"/>
      <c r="BV62" s="567"/>
    </row>
    <row r="63" spans="1:74" ht="12" customHeight="1" x14ac:dyDescent="0.35">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7"/>
      <c r="AD63" s="567"/>
      <c r="AE63" s="567"/>
      <c r="AF63" s="567"/>
      <c r="AG63" s="567"/>
      <c r="AH63" s="567"/>
      <c r="AI63" s="567"/>
      <c r="AJ63" s="567"/>
      <c r="AK63" s="567"/>
      <c r="AL63" s="567"/>
      <c r="AM63" s="567"/>
      <c r="AN63" s="567"/>
      <c r="AO63" s="567"/>
      <c r="AP63" s="567"/>
      <c r="AQ63" s="567"/>
      <c r="AR63" s="567"/>
      <c r="AS63" s="567"/>
      <c r="AT63" s="567"/>
      <c r="AU63" s="567"/>
      <c r="AV63" s="567"/>
      <c r="AW63" s="567"/>
      <c r="AX63" s="567"/>
      <c r="AY63" s="567"/>
      <c r="AZ63" s="567"/>
      <c r="BA63" s="567"/>
      <c r="BB63" s="567"/>
      <c r="BC63" s="567"/>
      <c r="BD63" s="567"/>
      <c r="BE63" s="567"/>
      <c r="BF63" s="567"/>
      <c r="BG63" s="567"/>
      <c r="BH63" s="567"/>
      <c r="BI63" s="567"/>
      <c r="BJ63" s="567"/>
      <c r="BK63" s="567"/>
      <c r="BL63" s="567"/>
      <c r="BM63" s="567"/>
      <c r="BN63" s="567"/>
      <c r="BO63" s="567"/>
      <c r="BP63" s="567"/>
      <c r="BQ63" s="567"/>
      <c r="BR63" s="567"/>
      <c r="BS63" s="567"/>
      <c r="BT63" s="567"/>
      <c r="BU63" s="567"/>
      <c r="BV63" s="567"/>
    </row>
    <row r="64" spans="1:74" ht="12" customHeight="1" x14ac:dyDescent="0.35">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7"/>
      <c r="AD64" s="567"/>
      <c r="AE64" s="567"/>
      <c r="AF64" s="567"/>
      <c r="AG64" s="567"/>
      <c r="AH64" s="567"/>
      <c r="AI64" s="567"/>
      <c r="AJ64" s="567"/>
      <c r="AK64" s="567"/>
      <c r="AL64" s="567"/>
      <c r="AM64" s="567"/>
      <c r="AN64" s="567"/>
      <c r="AO64" s="567"/>
      <c r="AP64" s="567"/>
      <c r="AQ64" s="567"/>
      <c r="AR64" s="567"/>
      <c r="AS64" s="567"/>
      <c r="AT64" s="567"/>
      <c r="AU64" s="567"/>
      <c r="AV64" s="567"/>
      <c r="AW64" s="567"/>
      <c r="AX64" s="567"/>
      <c r="AY64" s="567"/>
      <c r="AZ64" s="567"/>
      <c r="BA64" s="567"/>
      <c r="BB64" s="567"/>
      <c r="BC64" s="567"/>
      <c r="BD64" s="567"/>
      <c r="BE64" s="567"/>
      <c r="BF64" s="567"/>
      <c r="BG64" s="567"/>
      <c r="BH64" s="567"/>
      <c r="BI64" s="567"/>
      <c r="BJ64" s="567"/>
      <c r="BK64" s="567"/>
      <c r="BL64" s="567"/>
      <c r="BM64" s="567"/>
      <c r="BN64" s="567"/>
      <c r="BO64" s="567"/>
      <c r="BP64" s="567"/>
      <c r="BQ64" s="567"/>
      <c r="BR64" s="567"/>
      <c r="BS64" s="567"/>
      <c r="BT64" s="567"/>
      <c r="BU64" s="567"/>
      <c r="BV64" s="567"/>
    </row>
    <row r="65" spans="3:74" ht="12" customHeight="1" x14ac:dyDescent="0.35">
      <c r="C65" s="566"/>
      <c r="D65" s="566"/>
      <c r="E65" s="566"/>
      <c r="F65" s="566"/>
      <c r="G65" s="566"/>
      <c r="H65" s="566"/>
      <c r="I65" s="566"/>
      <c r="J65" s="566"/>
      <c r="K65" s="566"/>
      <c r="L65" s="566"/>
      <c r="M65" s="566"/>
      <c r="N65" s="566"/>
      <c r="O65" s="566"/>
      <c r="P65" s="566"/>
      <c r="Q65" s="566"/>
      <c r="R65" s="566"/>
      <c r="S65" s="566"/>
      <c r="T65" s="566"/>
      <c r="U65" s="566"/>
      <c r="V65" s="566"/>
      <c r="W65" s="566"/>
      <c r="X65" s="566"/>
      <c r="Y65" s="566"/>
      <c r="Z65" s="566"/>
      <c r="AA65" s="566"/>
      <c r="AB65" s="566"/>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567"/>
      <c r="BE65" s="567"/>
      <c r="BF65" s="567"/>
      <c r="BG65" s="567"/>
      <c r="BH65" s="567"/>
      <c r="BI65" s="567"/>
      <c r="BJ65" s="567"/>
      <c r="BK65" s="567"/>
      <c r="BL65" s="567"/>
      <c r="BM65" s="567"/>
      <c r="BN65" s="567"/>
      <c r="BO65" s="567"/>
      <c r="BP65" s="567"/>
      <c r="BQ65" s="567"/>
      <c r="BR65" s="567"/>
      <c r="BS65" s="567"/>
      <c r="BT65" s="567"/>
      <c r="BU65" s="567"/>
      <c r="BV65" s="567"/>
    </row>
    <row r="66" spans="3:74" ht="12" customHeight="1" x14ac:dyDescent="0.35">
      <c r="C66" s="566"/>
      <c r="D66" s="566"/>
      <c r="E66" s="566"/>
      <c r="F66" s="566"/>
      <c r="G66" s="566"/>
      <c r="H66" s="566"/>
      <c r="I66" s="566"/>
      <c r="J66" s="566"/>
      <c r="K66" s="566"/>
      <c r="L66" s="566"/>
      <c r="M66" s="566"/>
      <c r="N66" s="566"/>
      <c r="O66" s="566"/>
      <c r="P66" s="566"/>
      <c r="Q66" s="566"/>
      <c r="R66" s="566"/>
      <c r="S66" s="566"/>
      <c r="T66" s="566"/>
      <c r="U66" s="566"/>
      <c r="V66" s="566"/>
      <c r="W66" s="566"/>
      <c r="X66" s="566"/>
      <c r="Y66" s="566"/>
      <c r="Z66" s="566"/>
      <c r="AA66" s="566"/>
      <c r="AB66" s="566"/>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567"/>
      <c r="BE66" s="567"/>
      <c r="BF66" s="567"/>
      <c r="BG66" s="567"/>
      <c r="BH66" s="567"/>
      <c r="BI66" s="567"/>
      <c r="BJ66" s="567"/>
      <c r="BK66" s="567"/>
      <c r="BL66" s="567"/>
      <c r="BM66" s="567"/>
      <c r="BN66" s="567"/>
      <c r="BO66" s="567"/>
      <c r="BP66" s="567"/>
      <c r="BQ66" s="567"/>
      <c r="BR66" s="567"/>
      <c r="BS66" s="567"/>
      <c r="BT66" s="567"/>
      <c r="BU66" s="567"/>
      <c r="BV66" s="567"/>
    </row>
    <row r="67" spans="3:74" ht="12" customHeight="1" x14ac:dyDescent="0.35">
      <c r="C67" s="566"/>
      <c r="D67" s="566"/>
      <c r="E67" s="566"/>
      <c r="F67" s="566"/>
      <c r="G67" s="566"/>
      <c r="H67" s="566"/>
      <c r="I67" s="566"/>
      <c r="J67" s="566"/>
      <c r="K67" s="566"/>
      <c r="L67" s="566"/>
      <c r="M67" s="566"/>
      <c r="N67" s="566"/>
      <c r="O67" s="566"/>
      <c r="P67" s="566"/>
      <c r="Q67" s="566"/>
      <c r="R67" s="566"/>
      <c r="S67" s="566"/>
      <c r="T67" s="566"/>
      <c r="U67" s="566"/>
      <c r="V67" s="566"/>
      <c r="W67" s="566"/>
      <c r="X67" s="566"/>
      <c r="Y67" s="566"/>
      <c r="Z67" s="566"/>
      <c r="AA67" s="566"/>
      <c r="AB67" s="566"/>
      <c r="AC67" s="567"/>
      <c r="AD67" s="567"/>
      <c r="AE67" s="567"/>
      <c r="AF67" s="567"/>
      <c r="AG67" s="567"/>
      <c r="AH67" s="567"/>
      <c r="AI67" s="567"/>
      <c r="AJ67" s="567"/>
      <c r="AK67" s="567"/>
      <c r="AL67" s="567"/>
      <c r="AM67" s="567"/>
      <c r="AN67" s="567"/>
      <c r="AO67" s="567"/>
      <c r="AP67" s="567"/>
      <c r="AQ67" s="567"/>
      <c r="AR67" s="567"/>
      <c r="AS67" s="567"/>
      <c r="AT67" s="567"/>
      <c r="AU67" s="567"/>
      <c r="AV67" s="567"/>
      <c r="AW67" s="567"/>
      <c r="AX67" s="567"/>
      <c r="AY67" s="567"/>
      <c r="AZ67" s="567"/>
      <c r="BA67" s="567"/>
      <c r="BB67" s="567"/>
      <c r="BC67" s="567"/>
      <c r="BD67" s="567"/>
      <c r="BE67" s="567"/>
      <c r="BF67" s="567"/>
      <c r="BG67" s="567"/>
      <c r="BH67" s="567"/>
      <c r="BI67" s="567"/>
      <c r="BJ67" s="567"/>
      <c r="BK67" s="567"/>
      <c r="BL67" s="567"/>
      <c r="BM67" s="567"/>
      <c r="BN67" s="567"/>
      <c r="BO67" s="567"/>
      <c r="BP67" s="567"/>
      <c r="BQ67" s="567"/>
      <c r="BR67" s="567"/>
      <c r="BS67" s="567"/>
      <c r="BT67" s="567"/>
      <c r="BU67" s="567"/>
      <c r="BV67" s="567"/>
    </row>
    <row r="68" spans="3:74" ht="12" customHeight="1" x14ac:dyDescent="0.35">
      <c r="C68" s="566"/>
      <c r="D68" s="566"/>
      <c r="E68" s="566"/>
      <c r="F68" s="566"/>
      <c r="G68" s="566"/>
      <c r="H68" s="566"/>
      <c r="I68" s="566"/>
      <c r="J68" s="566"/>
      <c r="K68" s="566"/>
      <c r="L68" s="566"/>
      <c r="M68" s="566"/>
      <c r="N68" s="566"/>
      <c r="O68" s="566"/>
      <c r="P68" s="566"/>
      <c r="Q68" s="566"/>
      <c r="R68" s="566"/>
      <c r="S68" s="566"/>
      <c r="T68" s="566"/>
      <c r="U68" s="566"/>
      <c r="V68" s="566"/>
      <c r="W68" s="566"/>
      <c r="X68" s="566"/>
      <c r="Y68" s="566"/>
      <c r="Z68" s="566"/>
      <c r="AA68" s="566"/>
      <c r="AB68" s="566"/>
      <c r="AC68" s="567"/>
      <c r="AD68" s="567"/>
      <c r="AE68" s="567"/>
      <c r="AF68" s="567"/>
      <c r="AG68" s="567"/>
      <c r="AH68" s="567"/>
      <c r="AI68" s="567"/>
      <c r="AJ68" s="567"/>
      <c r="AK68" s="567"/>
      <c r="AL68" s="567"/>
      <c r="AM68" s="567"/>
      <c r="AN68" s="567"/>
      <c r="AO68" s="567"/>
      <c r="AP68" s="567"/>
      <c r="AQ68" s="567"/>
      <c r="AR68" s="567"/>
      <c r="AS68" s="567"/>
      <c r="AT68" s="567"/>
      <c r="AU68" s="567"/>
      <c r="AV68" s="567"/>
      <c r="AW68" s="567"/>
      <c r="AX68" s="567"/>
      <c r="AY68" s="567"/>
      <c r="AZ68" s="567"/>
      <c r="BA68" s="567"/>
      <c r="BB68" s="567"/>
      <c r="BC68" s="567"/>
      <c r="BD68" s="567"/>
      <c r="BE68" s="567"/>
      <c r="BF68" s="567"/>
      <c r="BG68" s="567"/>
      <c r="BH68" s="567"/>
      <c r="BI68" s="567"/>
      <c r="BJ68" s="567"/>
      <c r="BK68" s="567"/>
      <c r="BL68" s="567"/>
      <c r="BM68" s="567"/>
      <c r="BN68" s="567"/>
      <c r="BO68" s="567"/>
      <c r="BP68" s="567"/>
      <c r="BQ68" s="567"/>
      <c r="BR68" s="567"/>
      <c r="BS68" s="567"/>
      <c r="BT68" s="567"/>
      <c r="BU68" s="567"/>
      <c r="BV68" s="567"/>
    </row>
    <row r="69" spans="3:74" ht="12" customHeight="1" x14ac:dyDescent="0.35">
      <c r="C69" s="566"/>
      <c r="D69" s="566"/>
      <c r="E69" s="566"/>
      <c r="F69" s="566"/>
      <c r="G69" s="566"/>
      <c r="H69" s="566"/>
      <c r="I69" s="566"/>
      <c r="J69" s="566"/>
      <c r="K69" s="566"/>
      <c r="L69" s="566"/>
      <c r="M69" s="566"/>
      <c r="N69" s="566"/>
      <c r="O69" s="566"/>
      <c r="P69" s="566"/>
      <c r="Q69" s="566"/>
      <c r="R69" s="566"/>
      <c r="S69" s="566"/>
      <c r="T69" s="566"/>
      <c r="U69" s="566"/>
      <c r="V69" s="566"/>
      <c r="W69" s="566"/>
      <c r="X69" s="566"/>
      <c r="Y69" s="566"/>
      <c r="Z69" s="566"/>
      <c r="AA69" s="566"/>
      <c r="AB69" s="566"/>
      <c r="AC69" s="567"/>
      <c r="AD69" s="567"/>
      <c r="AE69" s="567"/>
      <c r="AF69" s="567"/>
      <c r="AG69" s="567"/>
      <c r="AH69" s="567"/>
      <c r="AI69" s="567"/>
      <c r="AJ69" s="567"/>
      <c r="AK69" s="567"/>
      <c r="AL69" s="567"/>
      <c r="AM69" s="567"/>
      <c r="AN69" s="567"/>
      <c r="AO69" s="567"/>
      <c r="AP69" s="567"/>
      <c r="AQ69" s="567"/>
      <c r="AR69" s="567"/>
      <c r="AS69" s="567"/>
      <c r="AT69" s="567"/>
      <c r="AU69" s="567"/>
      <c r="AV69" s="567"/>
      <c r="AW69" s="567"/>
      <c r="AX69" s="567"/>
      <c r="AY69" s="567"/>
      <c r="AZ69" s="567"/>
      <c r="BA69" s="567"/>
      <c r="BB69" s="567"/>
      <c r="BC69" s="567"/>
      <c r="BD69" s="567"/>
      <c r="BE69" s="567"/>
      <c r="BF69" s="567"/>
      <c r="BG69" s="567"/>
      <c r="BH69" s="567"/>
      <c r="BI69" s="567"/>
      <c r="BJ69" s="567"/>
      <c r="BK69" s="567"/>
      <c r="BL69" s="567"/>
      <c r="BM69" s="567"/>
      <c r="BN69" s="567"/>
      <c r="BO69" s="567"/>
      <c r="BP69" s="567"/>
      <c r="BQ69" s="567"/>
      <c r="BR69" s="567"/>
      <c r="BS69" s="567"/>
      <c r="BT69" s="567"/>
      <c r="BU69" s="567"/>
      <c r="BV69" s="567"/>
    </row>
    <row r="70" spans="3:74" ht="12" customHeight="1" x14ac:dyDescent="0.35">
      <c r="C70" s="424"/>
      <c r="D70" s="424"/>
      <c r="E70" s="424"/>
      <c r="F70" s="424"/>
      <c r="G70" s="424"/>
      <c r="H70" s="424"/>
      <c r="I70" s="424"/>
      <c r="J70" s="424"/>
      <c r="K70" s="424"/>
      <c r="L70" s="424"/>
      <c r="M70" s="424"/>
      <c r="N70" s="424"/>
      <c r="O70" s="424"/>
      <c r="P70" s="424"/>
      <c r="Q70" s="424"/>
      <c r="R70" s="424"/>
      <c r="S70" s="424"/>
      <c r="T70" s="424"/>
      <c r="U70" s="424"/>
      <c r="V70" s="424"/>
      <c r="W70" s="424"/>
      <c r="X70" s="424"/>
      <c r="Y70" s="424"/>
      <c r="Z70" s="424"/>
      <c r="AA70" s="424"/>
      <c r="AB70" s="424"/>
      <c r="AC70" s="424"/>
      <c r="AD70" s="424"/>
      <c r="AE70" s="424"/>
      <c r="AF70" s="513"/>
      <c r="AG70" s="513"/>
      <c r="AH70" s="513"/>
      <c r="AI70" s="424"/>
      <c r="AJ70" s="424"/>
      <c r="AK70" s="424"/>
      <c r="AL70" s="424"/>
      <c r="AM70" s="424"/>
      <c r="AN70" s="424"/>
      <c r="AO70" s="424"/>
      <c r="AP70" s="424"/>
      <c r="AQ70" s="424"/>
      <c r="AR70" s="424"/>
      <c r="AS70" s="424"/>
      <c r="AT70" s="424"/>
      <c r="AU70" s="424"/>
      <c r="AV70" s="424"/>
      <c r="AW70" s="424"/>
      <c r="AX70" s="424"/>
      <c r="AY70" s="424"/>
      <c r="AZ70" s="424"/>
      <c r="BA70" s="424"/>
      <c r="BB70" s="424"/>
      <c r="BC70" s="424"/>
      <c r="BD70" s="424"/>
      <c r="BE70" s="424"/>
      <c r="BF70" s="424"/>
      <c r="BG70" s="424"/>
      <c r="BH70" s="424"/>
      <c r="BI70" s="424"/>
      <c r="BJ70" s="424"/>
      <c r="BK70" s="424"/>
      <c r="BL70" s="424"/>
      <c r="BM70" s="424"/>
      <c r="BN70" s="424"/>
      <c r="BO70" s="424"/>
      <c r="BP70" s="424"/>
      <c r="BQ70" s="424"/>
      <c r="BR70" s="424"/>
      <c r="BS70" s="424"/>
      <c r="BT70" s="424"/>
      <c r="BU70" s="424"/>
      <c r="BV70" s="424"/>
    </row>
    <row r="71" spans="3:74" ht="12" customHeight="1" x14ac:dyDescent="0.35">
      <c r="C71" s="424"/>
      <c r="D71" s="424"/>
      <c r="E71" s="424"/>
      <c r="F71" s="424"/>
      <c r="G71" s="424"/>
      <c r="H71" s="424"/>
      <c r="I71" s="424"/>
      <c r="J71" s="424"/>
      <c r="K71" s="424"/>
      <c r="L71" s="424"/>
      <c r="M71" s="424"/>
      <c r="N71" s="424"/>
      <c r="O71" s="424"/>
      <c r="P71" s="424"/>
      <c r="Q71" s="424"/>
      <c r="R71" s="424"/>
      <c r="S71" s="424"/>
      <c r="T71" s="424"/>
      <c r="U71" s="424"/>
      <c r="V71" s="424"/>
      <c r="W71" s="424"/>
      <c r="X71" s="424"/>
      <c r="Y71" s="424"/>
      <c r="Z71" s="424"/>
      <c r="AA71" s="424"/>
      <c r="AB71" s="424"/>
      <c r="AC71" s="424"/>
      <c r="AD71" s="424"/>
      <c r="AE71" s="424"/>
      <c r="AF71" s="513"/>
      <c r="AG71" s="513"/>
      <c r="AH71" s="513"/>
      <c r="AI71" s="424"/>
      <c r="AJ71" s="424"/>
      <c r="AK71" s="424"/>
      <c r="AL71" s="424"/>
      <c r="AM71" s="424"/>
      <c r="AN71" s="424"/>
      <c r="AO71" s="424"/>
      <c r="AP71" s="424"/>
      <c r="AQ71" s="424"/>
      <c r="AR71" s="424"/>
      <c r="AS71" s="424"/>
      <c r="AT71" s="424"/>
      <c r="AU71" s="424"/>
      <c r="AV71" s="424"/>
      <c r="AW71" s="424"/>
      <c r="AX71" s="424"/>
      <c r="AY71" s="424"/>
      <c r="AZ71" s="424"/>
      <c r="BA71" s="424"/>
      <c r="BB71" s="424"/>
      <c r="BC71" s="424"/>
      <c r="BD71" s="424"/>
      <c r="BE71" s="424"/>
      <c r="BF71" s="424"/>
      <c r="BG71" s="424"/>
      <c r="BH71" s="424"/>
      <c r="BI71" s="424"/>
      <c r="BJ71" s="424"/>
      <c r="BK71" s="424"/>
      <c r="BL71" s="424"/>
      <c r="BM71" s="424"/>
      <c r="BN71" s="424"/>
      <c r="BO71" s="424"/>
      <c r="BP71" s="424"/>
      <c r="BQ71" s="424"/>
      <c r="BR71" s="424"/>
      <c r="BS71" s="424"/>
      <c r="BT71" s="424"/>
      <c r="BU71" s="424"/>
      <c r="BV71" s="424"/>
    </row>
    <row r="72" spans="3:74" ht="12" customHeight="1" x14ac:dyDescent="0.35">
      <c r="C72" s="424"/>
      <c r="D72" s="424"/>
      <c r="E72" s="424"/>
      <c r="F72" s="424"/>
      <c r="G72" s="424"/>
      <c r="H72" s="424"/>
      <c r="I72" s="424"/>
      <c r="J72" s="424"/>
      <c r="K72" s="424"/>
      <c r="L72" s="424"/>
      <c r="M72" s="424"/>
      <c r="N72" s="424"/>
      <c r="O72" s="424"/>
      <c r="P72" s="424"/>
      <c r="Q72" s="424"/>
      <c r="R72" s="424"/>
      <c r="S72" s="424"/>
      <c r="T72" s="424"/>
      <c r="U72" s="424"/>
      <c r="V72" s="424"/>
      <c r="W72" s="424"/>
      <c r="X72" s="424"/>
      <c r="Y72" s="424"/>
      <c r="Z72" s="424"/>
      <c r="AA72" s="424"/>
      <c r="AB72" s="424"/>
      <c r="AC72" s="424"/>
      <c r="AD72" s="424"/>
      <c r="AE72" s="424"/>
      <c r="AF72" s="513"/>
      <c r="AG72" s="513"/>
      <c r="AH72" s="513"/>
      <c r="AI72" s="424"/>
      <c r="AJ72" s="424"/>
      <c r="AK72" s="424"/>
      <c r="AL72" s="424"/>
      <c r="AM72" s="424"/>
      <c r="AN72" s="424"/>
      <c r="AO72" s="424"/>
      <c r="AP72" s="424"/>
      <c r="AQ72" s="424"/>
      <c r="AR72" s="424"/>
      <c r="AS72" s="424"/>
      <c r="AT72" s="424"/>
      <c r="AU72" s="424"/>
      <c r="AV72" s="424"/>
      <c r="AW72" s="424"/>
      <c r="AX72" s="424"/>
      <c r="AY72" s="424"/>
      <c r="AZ72" s="424"/>
      <c r="BA72" s="424"/>
      <c r="BB72" s="424"/>
      <c r="BC72" s="424"/>
      <c r="BD72" s="424"/>
      <c r="BE72" s="424"/>
      <c r="BF72" s="424"/>
      <c r="BG72" s="424"/>
      <c r="BH72" s="424"/>
      <c r="BI72" s="424"/>
      <c r="BJ72" s="424"/>
      <c r="BK72" s="424"/>
      <c r="BL72" s="424"/>
      <c r="BM72" s="424"/>
      <c r="BN72" s="424"/>
      <c r="BO72" s="424"/>
      <c r="BP72" s="424"/>
      <c r="BQ72" s="424"/>
      <c r="BR72" s="424"/>
      <c r="BS72" s="424"/>
      <c r="BT72" s="424"/>
      <c r="BU72" s="424"/>
      <c r="BV72" s="424"/>
    </row>
    <row r="73" spans="3:74" ht="12" customHeight="1" x14ac:dyDescent="0.35">
      <c r="C73" s="424"/>
      <c r="D73" s="424"/>
      <c r="E73" s="424"/>
      <c r="F73" s="424"/>
      <c r="G73" s="424"/>
      <c r="H73" s="424"/>
      <c r="I73" s="424"/>
      <c r="J73" s="424"/>
      <c r="K73" s="424"/>
      <c r="L73" s="424"/>
      <c r="M73" s="424"/>
      <c r="N73" s="424"/>
      <c r="O73" s="424"/>
      <c r="P73" s="424"/>
      <c r="Q73" s="424"/>
      <c r="R73" s="424"/>
      <c r="S73" s="424"/>
      <c r="T73" s="424"/>
      <c r="U73" s="424"/>
      <c r="V73" s="424"/>
      <c r="W73" s="424"/>
      <c r="X73" s="424"/>
      <c r="Y73" s="424"/>
      <c r="Z73" s="424"/>
      <c r="AA73" s="424"/>
      <c r="AB73" s="424"/>
      <c r="AC73" s="424"/>
      <c r="AD73" s="424"/>
      <c r="AE73" s="424"/>
      <c r="AF73" s="513"/>
      <c r="AG73" s="513"/>
      <c r="AH73" s="513"/>
      <c r="AI73" s="424"/>
      <c r="AJ73" s="424"/>
      <c r="AK73" s="424"/>
      <c r="AL73" s="424"/>
      <c r="AM73" s="424"/>
      <c r="AN73" s="424"/>
      <c r="AO73" s="424"/>
      <c r="AP73" s="424"/>
      <c r="AQ73" s="424"/>
      <c r="AR73" s="424"/>
      <c r="AS73" s="424"/>
      <c r="AT73" s="424"/>
      <c r="AU73" s="424"/>
      <c r="AV73" s="424"/>
      <c r="AW73" s="424"/>
      <c r="AX73" s="424"/>
      <c r="AY73" s="424"/>
      <c r="AZ73" s="424"/>
      <c r="BA73" s="424"/>
      <c r="BB73" s="424"/>
      <c r="BC73" s="424"/>
      <c r="BD73" s="424"/>
      <c r="BE73" s="424"/>
      <c r="BF73" s="424"/>
      <c r="BG73" s="424"/>
      <c r="BH73" s="424"/>
      <c r="BI73" s="424"/>
      <c r="BJ73" s="424"/>
      <c r="BK73" s="424"/>
      <c r="BL73" s="424"/>
      <c r="BM73" s="424"/>
      <c r="BN73" s="424"/>
      <c r="BO73" s="424"/>
      <c r="BP73" s="424"/>
      <c r="BQ73" s="424"/>
      <c r="BR73" s="424"/>
      <c r="BS73" s="424"/>
      <c r="BT73" s="424"/>
      <c r="BU73" s="424"/>
      <c r="BV73" s="424"/>
    </row>
    <row r="74" spans="3:74" ht="12" customHeight="1" x14ac:dyDescent="0.35">
      <c r="C74" s="424"/>
      <c r="D74" s="424"/>
      <c r="E74" s="424"/>
      <c r="F74" s="424"/>
      <c r="G74" s="424"/>
      <c r="H74" s="424"/>
      <c r="I74" s="424"/>
      <c r="J74" s="424"/>
      <c r="K74" s="424"/>
      <c r="L74" s="424"/>
      <c r="M74" s="424"/>
      <c r="N74" s="424"/>
      <c r="O74" s="424"/>
      <c r="P74" s="424"/>
      <c r="Q74" s="424"/>
      <c r="R74" s="424"/>
      <c r="S74" s="424"/>
      <c r="T74" s="424"/>
      <c r="U74" s="424"/>
      <c r="V74" s="424"/>
      <c r="W74" s="424"/>
      <c r="X74" s="424"/>
      <c r="Y74" s="424"/>
      <c r="Z74" s="424"/>
      <c r="AA74" s="424"/>
      <c r="AB74" s="424"/>
      <c r="AC74" s="424"/>
      <c r="AD74" s="424"/>
      <c r="AE74" s="424"/>
      <c r="AF74" s="513"/>
      <c r="AG74" s="513"/>
      <c r="AH74" s="513"/>
      <c r="AI74" s="424"/>
      <c r="AJ74" s="424"/>
      <c r="AK74" s="424"/>
      <c r="AL74" s="424"/>
      <c r="AM74" s="424"/>
      <c r="AN74" s="424"/>
      <c r="AO74" s="424"/>
      <c r="AP74" s="424"/>
      <c r="AQ74" s="424"/>
      <c r="AR74" s="424"/>
      <c r="AS74" s="424"/>
      <c r="AT74" s="424"/>
      <c r="AU74" s="424"/>
      <c r="AV74" s="424"/>
      <c r="AW74" s="424"/>
      <c r="AX74" s="424"/>
      <c r="AY74" s="424"/>
      <c r="AZ74" s="424"/>
      <c r="BA74" s="424"/>
      <c r="BB74" s="424"/>
      <c r="BC74" s="424"/>
      <c r="BD74" s="424"/>
      <c r="BE74" s="424"/>
      <c r="BF74" s="424"/>
      <c r="BG74" s="424"/>
      <c r="BH74" s="424"/>
      <c r="BI74" s="424"/>
      <c r="BJ74" s="424"/>
      <c r="BK74" s="424"/>
      <c r="BL74" s="424"/>
      <c r="BM74" s="424"/>
      <c r="BN74" s="424"/>
      <c r="BO74" s="424"/>
      <c r="BP74" s="424"/>
      <c r="BQ74" s="424"/>
      <c r="BR74" s="424"/>
      <c r="BS74" s="424"/>
      <c r="BT74" s="424"/>
      <c r="BU74" s="424"/>
      <c r="BV74" s="424"/>
    </row>
    <row r="75" spans="3:74" ht="12" customHeight="1" x14ac:dyDescent="0.35">
      <c r="C75" s="424"/>
      <c r="D75" s="424"/>
      <c r="E75" s="424"/>
      <c r="F75" s="424"/>
      <c r="G75" s="424"/>
      <c r="H75" s="424"/>
      <c r="I75" s="424"/>
      <c r="J75" s="424"/>
      <c r="K75" s="424"/>
      <c r="L75" s="424"/>
      <c r="M75" s="424"/>
      <c r="N75" s="424"/>
      <c r="O75" s="424"/>
      <c r="P75" s="424"/>
      <c r="Q75" s="424"/>
      <c r="R75" s="424"/>
      <c r="S75" s="424"/>
      <c r="T75" s="424"/>
      <c r="U75" s="424"/>
      <c r="V75" s="424"/>
      <c r="W75" s="424"/>
      <c r="X75" s="424"/>
      <c r="Y75" s="424"/>
      <c r="Z75" s="424"/>
      <c r="AA75" s="424"/>
      <c r="AB75" s="424"/>
      <c r="AC75" s="424"/>
      <c r="AD75" s="424"/>
      <c r="AE75" s="424"/>
      <c r="AF75" s="513"/>
      <c r="AG75" s="513"/>
      <c r="AH75" s="513"/>
      <c r="AI75" s="424"/>
      <c r="AJ75" s="424"/>
      <c r="AK75" s="424"/>
      <c r="AL75" s="424"/>
      <c r="AM75" s="424"/>
      <c r="AN75" s="424"/>
      <c r="AO75" s="424"/>
      <c r="AP75" s="424"/>
      <c r="AQ75" s="424"/>
      <c r="AR75" s="424"/>
      <c r="AS75" s="424"/>
      <c r="AT75" s="424"/>
      <c r="AU75" s="424"/>
      <c r="AV75" s="424"/>
      <c r="AW75" s="424"/>
      <c r="AX75" s="424"/>
      <c r="AY75" s="424"/>
      <c r="AZ75" s="424"/>
      <c r="BA75" s="424"/>
      <c r="BB75" s="424"/>
      <c r="BC75" s="424"/>
      <c r="BD75" s="424"/>
      <c r="BE75" s="424"/>
      <c r="BF75" s="424"/>
      <c r="BG75" s="424"/>
      <c r="BH75" s="424"/>
      <c r="BI75" s="424"/>
      <c r="BJ75" s="424"/>
      <c r="BK75" s="424"/>
      <c r="BL75" s="424"/>
      <c r="BM75" s="424"/>
      <c r="BN75" s="424"/>
      <c r="BO75" s="424"/>
      <c r="BP75" s="424"/>
      <c r="BQ75" s="424"/>
      <c r="BR75" s="424"/>
      <c r="BS75" s="424"/>
      <c r="BT75" s="424"/>
      <c r="BU75" s="424"/>
      <c r="BV75" s="424"/>
    </row>
    <row r="76" spans="3:74" ht="12" customHeight="1" x14ac:dyDescent="0.35">
      <c r="C76" s="424"/>
      <c r="D76" s="424"/>
      <c r="E76" s="424"/>
      <c r="F76" s="424"/>
      <c r="G76" s="424"/>
      <c r="H76" s="424"/>
      <c r="I76" s="424"/>
      <c r="J76" s="424"/>
      <c r="K76" s="424"/>
      <c r="L76" s="424"/>
      <c r="M76" s="424"/>
      <c r="N76" s="424"/>
      <c r="O76" s="424"/>
      <c r="P76" s="424"/>
      <c r="Q76" s="424"/>
      <c r="R76" s="424"/>
      <c r="S76" s="424"/>
      <c r="T76" s="424"/>
      <c r="U76" s="424"/>
      <c r="V76" s="424"/>
      <c r="W76" s="424"/>
      <c r="X76" s="424"/>
      <c r="Y76" s="424"/>
      <c r="Z76" s="424"/>
      <c r="AA76" s="424"/>
      <c r="AB76" s="424"/>
      <c r="AC76" s="424"/>
      <c r="AD76" s="424"/>
      <c r="AE76" s="424"/>
      <c r="AF76" s="513"/>
      <c r="AG76" s="513"/>
      <c r="AH76" s="513"/>
      <c r="AI76" s="424"/>
      <c r="AJ76" s="424"/>
      <c r="AK76" s="424"/>
      <c r="AL76" s="424"/>
      <c r="AM76" s="424"/>
      <c r="AN76" s="424"/>
      <c r="AO76" s="424"/>
      <c r="AP76" s="424"/>
      <c r="AQ76" s="424"/>
      <c r="AR76" s="424"/>
      <c r="AS76" s="424"/>
      <c r="AT76" s="424"/>
      <c r="AU76" s="424"/>
      <c r="AV76" s="424"/>
      <c r="AW76" s="424"/>
      <c r="AX76" s="424"/>
      <c r="AY76" s="424"/>
      <c r="AZ76" s="424"/>
      <c r="BA76" s="424"/>
      <c r="BB76" s="424"/>
      <c r="BC76" s="424"/>
      <c r="BD76" s="424"/>
      <c r="BE76" s="424"/>
      <c r="BF76" s="424"/>
      <c r="BG76" s="424"/>
      <c r="BH76" s="424"/>
      <c r="BI76" s="424"/>
      <c r="BJ76" s="424"/>
      <c r="BK76" s="424"/>
      <c r="BL76" s="424"/>
      <c r="BM76" s="424"/>
      <c r="BN76" s="424"/>
      <c r="BO76" s="424"/>
      <c r="BP76" s="424"/>
      <c r="BQ76" s="424"/>
      <c r="BR76" s="424"/>
      <c r="BS76" s="424"/>
      <c r="BT76" s="424"/>
      <c r="BU76" s="424"/>
      <c r="BV76" s="424"/>
    </row>
    <row r="77" spans="3:74" ht="12" customHeight="1" x14ac:dyDescent="0.35">
      <c r="C77" s="424"/>
      <c r="D77" s="424"/>
      <c r="E77" s="424"/>
      <c r="F77" s="424"/>
      <c r="G77" s="424"/>
      <c r="H77" s="424"/>
      <c r="I77" s="424"/>
      <c r="J77" s="424"/>
      <c r="K77" s="424"/>
      <c r="L77" s="424"/>
      <c r="M77" s="424"/>
      <c r="N77" s="424"/>
      <c r="O77" s="424"/>
      <c r="P77" s="424"/>
      <c r="Q77" s="424"/>
      <c r="R77" s="424"/>
      <c r="S77" s="424"/>
      <c r="T77" s="424"/>
      <c r="U77" s="424"/>
      <c r="V77" s="424"/>
      <c r="W77" s="424"/>
      <c r="X77" s="424"/>
      <c r="Y77" s="424"/>
      <c r="Z77" s="424"/>
      <c r="AA77" s="424"/>
      <c r="AB77" s="424"/>
      <c r="AC77" s="424"/>
      <c r="AD77" s="424"/>
      <c r="AE77" s="424"/>
      <c r="AF77" s="513"/>
      <c r="AG77" s="513"/>
      <c r="AH77" s="513"/>
      <c r="AI77" s="424"/>
      <c r="AJ77" s="424"/>
      <c r="AK77" s="424"/>
      <c r="AL77" s="424"/>
      <c r="AM77" s="424"/>
      <c r="AN77" s="424"/>
      <c r="AO77" s="424"/>
      <c r="AP77" s="424"/>
      <c r="AQ77" s="424"/>
      <c r="AR77" s="424"/>
      <c r="AS77" s="424"/>
      <c r="AT77" s="424"/>
      <c r="AU77" s="424"/>
      <c r="AV77" s="424"/>
      <c r="AW77" s="424"/>
      <c r="AX77" s="424"/>
      <c r="AY77" s="424"/>
      <c r="AZ77" s="424"/>
      <c r="BA77" s="424"/>
      <c r="BB77" s="424"/>
      <c r="BC77" s="424"/>
      <c r="BD77" s="424"/>
      <c r="BE77" s="424"/>
      <c r="BF77" s="424"/>
      <c r="BG77" s="424"/>
      <c r="BH77" s="424"/>
      <c r="BI77" s="424"/>
      <c r="BJ77" s="424"/>
      <c r="BK77" s="424"/>
      <c r="BL77" s="424"/>
      <c r="BM77" s="424"/>
      <c r="BN77" s="424"/>
      <c r="BO77" s="424"/>
      <c r="BP77" s="424"/>
      <c r="BQ77" s="424"/>
      <c r="BR77" s="424"/>
      <c r="BS77" s="424"/>
      <c r="BT77" s="424"/>
      <c r="BU77" s="424"/>
      <c r="BV77" s="424"/>
    </row>
    <row r="78" spans="3:74" ht="12" customHeight="1" x14ac:dyDescent="0.35">
      <c r="C78" s="425"/>
      <c r="D78" s="426"/>
      <c r="E78" s="426"/>
      <c r="F78" s="426"/>
      <c r="G78" s="426"/>
      <c r="H78" s="426"/>
      <c r="I78" s="426"/>
      <c r="J78" s="426"/>
      <c r="K78" s="426"/>
      <c r="L78" s="426"/>
      <c r="M78" s="426"/>
      <c r="N78" s="426"/>
      <c r="O78" s="425"/>
      <c r="P78" s="426"/>
      <c r="Q78" s="426"/>
      <c r="R78" s="426"/>
      <c r="S78" s="426"/>
      <c r="T78" s="426"/>
      <c r="U78" s="426"/>
      <c r="V78" s="426"/>
      <c r="W78" s="426"/>
      <c r="X78" s="426"/>
      <c r="Y78" s="426"/>
      <c r="Z78" s="426"/>
      <c r="AA78" s="425"/>
      <c r="AB78" s="426"/>
      <c r="AC78" s="426"/>
      <c r="AD78" s="426"/>
      <c r="AE78" s="426"/>
      <c r="AF78" s="501"/>
      <c r="AG78" s="501"/>
      <c r="AH78" s="501"/>
      <c r="AI78" s="426"/>
      <c r="AJ78" s="426"/>
      <c r="AK78" s="426"/>
      <c r="AL78" s="426"/>
      <c r="AM78" s="425"/>
      <c r="AN78" s="426"/>
      <c r="AO78" s="426"/>
      <c r="AP78" s="426"/>
      <c r="AQ78" s="426"/>
      <c r="AR78" s="426"/>
      <c r="AS78" s="426"/>
      <c r="AT78" s="426"/>
      <c r="AU78" s="426"/>
      <c r="AV78" s="426"/>
      <c r="AW78" s="426"/>
      <c r="AX78" s="426"/>
      <c r="AY78" s="425"/>
      <c r="AZ78" s="426"/>
      <c r="BA78" s="426"/>
      <c r="BB78" s="426"/>
      <c r="BC78" s="426"/>
      <c r="BD78" s="426"/>
      <c r="BE78" s="426"/>
      <c r="BF78" s="426"/>
      <c r="BG78" s="426"/>
      <c r="BH78" s="426"/>
      <c r="BI78" s="426"/>
      <c r="BJ78" s="426"/>
      <c r="BK78" s="425"/>
      <c r="BL78" s="426"/>
      <c r="BM78" s="426"/>
      <c r="BN78" s="426"/>
      <c r="BO78" s="426"/>
      <c r="BP78" s="426"/>
      <c r="BQ78" s="426"/>
      <c r="BR78" s="426"/>
      <c r="BS78" s="426"/>
      <c r="BT78" s="426"/>
      <c r="BU78" s="426"/>
      <c r="BV78" s="426"/>
    </row>
    <row r="79" spans="3:74" ht="12" customHeight="1" x14ac:dyDescent="0.35">
      <c r="C79" s="428"/>
      <c r="D79" s="428"/>
      <c r="E79" s="428"/>
      <c r="F79" s="428"/>
      <c r="G79" s="428"/>
      <c r="H79" s="428"/>
      <c r="I79" s="428"/>
      <c r="J79" s="428"/>
      <c r="K79" s="428"/>
      <c r="L79" s="428"/>
      <c r="M79" s="428"/>
      <c r="N79" s="428"/>
      <c r="O79" s="428"/>
      <c r="P79" s="428"/>
      <c r="Q79" s="428"/>
      <c r="R79" s="428"/>
      <c r="S79" s="428"/>
      <c r="T79" s="428"/>
      <c r="U79" s="428"/>
      <c r="V79" s="428"/>
      <c r="W79" s="428"/>
      <c r="X79" s="428"/>
      <c r="Y79" s="428"/>
      <c r="Z79" s="428"/>
      <c r="AA79" s="428"/>
      <c r="AB79" s="428"/>
      <c r="AC79" s="428"/>
      <c r="AD79" s="428"/>
      <c r="AE79" s="428"/>
      <c r="AF79" s="514"/>
      <c r="AG79" s="514"/>
      <c r="AH79" s="514"/>
      <c r="AI79" s="428"/>
      <c r="AJ79" s="428"/>
      <c r="AK79" s="428"/>
      <c r="AL79" s="428"/>
      <c r="AM79" s="428"/>
      <c r="AN79" s="428"/>
      <c r="AO79" s="428"/>
      <c r="AP79" s="428"/>
      <c r="AQ79" s="428"/>
      <c r="AR79" s="428"/>
      <c r="AS79" s="428"/>
      <c r="AT79" s="428"/>
      <c r="AU79" s="428"/>
      <c r="AV79" s="428"/>
      <c r="AW79" s="428"/>
      <c r="AX79" s="428"/>
      <c r="AY79" s="428"/>
      <c r="AZ79" s="428"/>
      <c r="BA79" s="428"/>
      <c r="BB79" s="428"/>
      <c r="BC79" s="428"/>
      <c r="BD79" s="428"/>
      <c r="BE79" s="428"/>
      <c r="BF79" s="428"/>
      <c r="BG79" s="428"/>
      <c r="BH79" s="428"/>
      <c r="BI79" s="428"/>
      <c r="BJ79" s="428"/>
      <c r="BK79" s="428"/>
      <c r="BL79" s="428"/>
      <c r="BM79" s="428"/>
      <c r="BN79" s="428"/>
      <c r="BO79" s="428"/>
      <c r="BP79" s="428"/>
      <c r="BQ79" s="428"/>
      <c r="BR79" s="428"/>
      <c r="BS79" s="428"/>
      <c r="BT79" s="428"/>
      <c r="BU79" s="428"/>
      <c r="BV79" s="428"/>
    </row>
    <row r="80" spans="3:74" ht="12" customHeight="1" x14ac:dyDescent="0.35">
      <c r="C80" s="428"/>
      <c r="D80" s="428"/>
      <c r="E80" s="428"/>
      <c r="F80" s="428"/>
      <c r="G80" s="428"/>
      <c r="H80" s="428"/>
      <c r="I80" s="428"/>
      <c r="J80" s="428"/>
      <c r="K80" s="428"/>
      <c r="L80" s="428"/>
      <c r="M80" s="428"/>
      <c r="N80" s="428"/>
      <c r="O80" s="428"/>
      <c r="P80" s="428"/>
      <c r="Q80" s="428"/>
      <c r="R80" s="428"/>
      <c r="S80" s="428"/>
      <c r="T80" s="428"/>
      <c r="U80" s="428"/>
      <c r="V80" s="428"/>
      <c r="W80" s="428"/>
      <c r="X80" s="428"/>
      <c r="Y80" s="428"/>
      <c r="Z80" s="428"/>
      <c r="AA80" s="428"/>
      <c r="AB80" s="428"/>
      <c r="AC80" s="428"/>
      <c r="AD80" s="428"/>
      <c r="AE80" s="428"/>
      <c r="AF80" s="514"/>
      <c r="AG80" s="514"/>
      <c r="AH80" s="514"/>
      <c r="AI80" s="428"/>
      <c r="AJ80" s="428"/>
      <c r="AK80" s="428"/>
      <c r="AL80" s="428"/>
      <c r="AM80" s="428"/>
      <c r="AN80" s="428"/>
      <c r="AO80" s="428"/>
      <c r="AP80" s="428"/>
      <c r="AQ80" s="428"/>
      <c r="AR80" s="428"/>
      <c r="AS80" s="428"/>
      <c r="AT80" s="428"/>
      <c r="AU80" s="428"/>
      <c r="AV80" s="428"/>
      <c r="AW80" s="428"/>
      <c r="AX80" s="428"/>
      <c r="AY80" s="428"/>
      <c r="AZ80" s="428"/>
      <c r="BA80" s="428"/>
      <c r="BB80" s="428"/>
      <c r="BC80" s="428"/>
      <c r="BD80" s="428"/>
      <c r="BE80" s="428"/>
      <c r="BF80" s="428"/>
      <c r="BG80" s="428"/>
      <c r="BH80" s="428"/>
      <c r="BI80" s="428"/>
      <c r="BJ80" s="428"/>
      <c r="BK80" s="428"/>
      <c r="BL80" s="428"/>
      <c r="BM80" s="428"/>
      <c r="BN80" s="428"/>
      <c r="BO80" s="428"/>
      <c r="BP80" s="428"/>
      <c r="BQ80" s="428"/>
      <c r="BR80" s="428"/>
      <c r="BS80" s="428"/>
      <c r="BT80" s="428"/>
      <c r="BU80" s="428"/>
      <c r="BV80" s="428"/>
    </row>
    <row r="81" spans="3:74" ht="12" customHeight="1" x14ac:dyDescent="0.35">
      <c r="C81" s="428"/>
      <c r="D81" s="428"/>
      <c r="E81" s="428"/>
      <c r="F81" s="428"/>
      <c r="G81" s="428"/>
      <c r="H81" s="428"/>
      <c r="I81" s="428"/>
      <c r="J81" s="428"/>
      <c r="K81" s="428"/>
      <c r="L81" s="428"/>
      <c r="M81" s="428"/>
      <c r="N81" s="428"/>
      <c r="O81" s="428"/>
      <c r="P81" s="428"/>
      <c r="Q81" s="428"/>
      <c r="R81" s="428"/>
      <c r="S81" s="428"/>
      <c r="T81" s="428"/>
      <c r="U81" s="428"/>
      <c r="V81" s="428"/>
      <c r="W81" s="428"/>
      <c r="X81" s="428"/>
      <c r="Y81" s="428"/>
      <c r="Z81" s="428"/>
      <c r="AA81" s="428"/>
      <c r="AB81" s="428"/>
      <c r="AC81" s="428"/>
      <c r="AD81" s="428"/>
      <c r="AE81" s="428"/>
      <c r="AF81" s="514"/>
      <c r="AG81" s="514"/>
      <c r="AH81" s="514"/>
      <c r="AI81" s="428"/>
      <c r="AJ81" s="428"/>
      <c r="AK81" s="428"/>
      <c r="AL81" s="428"/>
      <c r="AM81" s="428"/>
      <c r="AN81" s="428"/>
      <c r="AO81" s="428"/>
      <c r="AP81" s="428"/>
      <c r="AQ81" s="428"/>
      <c r="AR81" s="428"/>
      <c r="AS81" s="428"/>
      <c r="AT81" s="428"/>
      <c r="AU81" s="428"/>
      <c r="AV81" s="428"/>
      <c r="AW81" s="428"/>
      <c r="AX81" s="428"/>
      <c r="AY81" s="428"/>
      <c r="AZ81" s="428"/>
      <c r="BA81" s="428"/>
      <c r="BB81" s="428"/>
      <c r="BC81" s="428"/>
      <c r="BD81" s="428"/>
      <c r="BE81" s="428"/>
      <c r="BF81" s="428"/>
      <c r="BG81" s="428"/>
      <c r="BH81" s="428"/>
      <c r="BI81" s="428"/>
      <c r="BJ81" s="428"/>
      <c r="BK81" s="428"/>
      <c r="BL81" s="428"/>
      <c r="BM81" s="428"/>
      <c r="BN81" s="428"/>
      <c r="BO81" s="428"/>
      <c r="BP81" s="428"/>
      <c r="BQ81" s="428"/>
      <c r="BR81" s="428"/>
      <c r="BS81" s="428"/>
      <c r="BT81" s="428"/>
      <c r="BU81" s="428"/>
      <c r="BV81" s="428"/>
    </row>
    <row r="83" spans="3:74" ht="12" customHeight="1" x14ac:dyDescent="0.35">
      <c r="C83" s="428"/>
      <c r="D83" s="428"/>
      <c r="E83" s="428"/>
      <c r="F83" s="428"/>
      <c r="G83" s="428"/>
      <c r="H83" s="428"/>
      <c r="I83" s="428"/>
      <c r="J83" s="428"/>
      <c r="K83" s="428"/>
      <c r="L83" s="428"/>
      <c r="M83" s="428"/>
      <c r="N83" s="428"/>
      <c r="O83" s="428"/>
      <c r="P83" s="428"/>
      <c r="Q83" s="428"/>
      <c r="R83" s="428"/>
      <c r="S83" s="428"/>
      <c r="T83" s="428"/>
      <c r="U83" s="428"/>
      <c r="V83" s="428"/>
      <c r="W83" s="428"/>
      <c r="X83" s="428"/>
      <c r="Y83" s="428"/>
      <c r="Z83" s="428"/>
      <c r="AA83" s="428"/>
      <c r="AB83" s="428"/>
      <c r="AC83" s="428"/>
      <c r="AD83" s="428"/>
      <c r="AE83" s="428"/>
      <c r="AF83" s="514"/>
      <c r="AG83" s="514"/>
      <c r="AH83" s="514"/>
      <c r="AI83" s="428"/>
      <c r="AJ83" s="428"/>
      <c r="AK83" s="428"/>
      <c r="AL83" s="428"/>
      <c r="AM83" s="428"/>
      <c r="AN83" s="428"/>
      <c r="AO83" s="428"/>
      <c r="AP83" s="428"/>
      <c r="AQ83" s="428"/>
      <c r="AR83" s="428"/>
      <c r="AS83" s="428"/>
      <c r="AT83" s="428"/>
      <c r="AU83" s="428"/>
      <c r="AV83" s="428"/>
      <c r="AW83" s="428"/>
      <c r="AX83" s="428"/>
      <c r="AY83" s="428"/>
      <c r="AZ83" s="428"/>
      <c r="BA83" s="428"/>
      <c r="BB83" s="428"/>
      <c r="BC83" s="428"/>
      <c r="BD83" s="428"/>
      <c r="BE83" s="428"/>
      <c r="BF83" s="428"/>
      <c r="BG83" s="428"/>
      <c r="BH83" s="428"/>
      <c r="BI83" s="428"/>
      <c r="BJ83" s="428"/>
      <c r="BK83" s="428"/>
      <c r="BL83" s="428"/>
      <c r="BM83" s="428"/>
      <c r="BN83" s="428"/>
      <c r="BO83" s="428"/>
      <c r="BP83" s="428"/>
      <c r="BQ83" s="428"/>
      <c r="BR83" s="428"/>
      <c r="BS83" s="428"/>
      <c r="BT83" s="428"/>
      <c r="BU83" s="428"/>
      <c r="BV83" s="428"/>
    </row>
    <row r="84" spans="3:74" ht="12" customHeight="1" x14ac:dyDescent="0.35">
      <c r="C84" s="428"/>
      <c r="D84" s="428"/>
      <c r="E84" s="428"/>
      <c r="F84" s="428"/>
      <c r="G84" s="428"/>
      <c r="H84" s="428"/>
      <c r="I84" s="428"/>
      <c r="J84" s="428"/>
      <c r="K84" s="428"/>
      <c r="L84" s="428"/>
      <c r="M84" s="428"/>
      <c r="N84" s="428"/>
      <c r="O84" s="428"/>
      <c r="P84" s="428"/>
      <c r="Q84" s="428"/>
      <c r="R84" s="428"/>
      <c r="S84" s="428"/>
      <c r="T84" s="428"/>
      <c r="U84" s="428"/>
      <c r="V84" s="428"/>
      <c r="W84" s="428"/>
      <c r="X84" s="428"/>
      <c r="Y84" s="428"/>
      <c r="Z84" s="428"/>
      <c r="AA84" s="428"/>
      <c r="AB84" s="428"/>
      <c r="AC84" s="428"/>
      <c r="AD84" s="428"/>
      <c r="AE84" s="428"/>
      <c r="AF84" s="514"/>
      <c r="AG84" s="514"/>
      <c r="AH84" s="514"/>
      <c r="AI84" s="428"/>
      <c r="AJ84" s="428"/>
      <c r="AK84" s="428"/>
      <c r="AL84" s="428"/>
      <c r="AM84" s="428"/>
      <c r="AN84" s="428"/>
      <c r="AO84" s="428"/>
      <c r="AP84" s="428"/>
      <c r="AQ84" s="428"/>
      <c r="AR84" s="428"/>
      <c r="AS84" s="428"/>
      <c r="AT84" s="428"/>
      <c r="AU84" s="428"/>
      <c r="AV84" s="428"/>
      <c r="AW84" s="428"/>
      <c r="AX84" s="428"/>
      <c r="AY84" s="428"/>
      <c r="AZ84" s="428"/>
      <c r="BA84" s="428"/>
      <c r="BB84" s="428"/>
      <c r="BC84" s="428"/>
      <c r="BD84" s="428"/>
      <c r="BE84" s="428"/>
      <c r="BF84" s="428"/>
      <c r="BG84" s="428"/>
      <c r="BH84" s="428"/>
      <c r="BI84" s="428"/>
      <c r="BJ84" s="428"/>
      <c r="BK84" s="428"/>
      <c r="BL84" s="428"/>
      <c r="BM84" s="428"/>
      <c r="BN84" s="428"/>
      <c r="BO84" s="428"/>
      <c r="BP84" s="428"/>
      <c r="BQ84" s="428"/>
      <c r="BR84" s="428"/>
      <c r="BS84" s="428"/>
      <c r="BT84" s="428"/>
      <c r="BU84" s="428"/>
      <c r="BV84" s="428"/>
    </row>
    <row r="85" spans="3:74" ht="12" customHeight="1" x14ac:dyDescent="0.35">
      <c r="C85" s="428"/>
      <c r="D85" s="428"/>
      <c r="E85" s="428"/>
      <c r="F85" s="428"/>
      <c r="G85" s="428"/>
      <c r="H85" s="428"/>
      <c r="I85" s="428"/>
      <c r="J85" s="428"/>
      <c r="K85" s="428"/>
      <c r="L85" s="428"/>
      <c r="M85" s="428"/>
      <c r="N85" s="428"/>
      <c r="O85" s="428"/>
      <c r="P85" s="428"/>
      <c r="Q85" s="428"/>
      <c r="R85" s="428"/>
      <c r="S85" s="428"/>
      <c r="T85" s="428"/>
      <c r="U85" s="428"/>
      <c r="V85" s="428"/>
      <c r="W85" s="428"/>
      <c r="X85" s="428"/>
      <c r="Y85" s="428"/>
      <c r="Z85" s="428"/>
      <c r="AA85" s="428"/>
      <c r="AB85" s="428"/>
      <c r="AC85" s="428"/>
      <c r="AD85" s="428"/>
      <c r="AE85" s="428"/>
      <c r="AF85" s="514"/>
      <c r="AG85" s="514"/>
      <c r="AH85" s="514"/>
      <c r="AI85" s="428"/>
      <c r="AJ85" s="428"/>
      <c r="AK85" s="428"/>
      <c r="AL85" s="428"/>
      <c r="AM85" s="428"/>
      <c r="AN85" s="428"/>
      <c r="AO85" s="428"/>
      <c r="AP85" s="428"/>
      <c r="AQ85" s="428"/>
      <c r="AR85" s="428"/>
      <c r="AS85" s="428"/>
      <c r="AT85" s="428"/>
      <c r="AU85" s="428"/>
      <c r="AV85" s="428"/>
      <c r="AW85" s="428"/>
      <c r="AX85" s="428"/>
      <c r="AY85" s="428"/>
      <c r="AZ85" s="428"/>
      <c r="BA85" s="428"/>
      <c r="BB85" s="428"/>
      <c r="BC85" s="428"/>
      <c r="BD85" s="428"/>
      <c r="BE85" s="428"/>
      <c r="BF85" s="428"/>
      <c r="BG85" s="428"/>
      <c r="BH85" s="428"/>
      <c r="BI85" s="428"/>
      <c r="BJ85" s="428"/>
      <c r="BK85" s="428"/>
      <c r="BL85" s="428"/>
      <c r="BM85" s="428"/>
      <c r="BN85" s="428"/>
      <c r="BO85" s="428"/>
      <c r="BP85" s="428"/>
      <c r="BQ85" s="428"/>
      <c r="BR85" s="428"/>
      <c r="BS85" s="428"/>
      <c r="BT85" s="428"/>
      <c r="BU85" s="428"/>
      <c r="BV85" s="428"/>
    </row>
    <row r="86" spans="3:74" ht="12" customHeight="1" x14ac:dyDescent="0.35">
      <c r="C86" s="428"/>
      <c r="D86" s="428"/>
      <c r="E86" s="428"/>
      <c r="F86" s="428"/>
      <c r="G86" s="428"/>
      <c r="H86" s="428"/>
      <c r="I86" s="428"/>
      <c r="J86" s="428"/>
      <c r="K86" s="428"/>
      <c r="L86" s="428"/>
      <c r="M86" s="428"/>
      <c r="N86" s="428"/>
      <c r="O86" s="428"/>
      <c r="P86" s="428"/>
      <c r="Q86" s="428"/>
      <c r="R86" s="428"/>
      <c r="S86" s="428"/>
      <c r="T86" s="428"/>
      <c r="U86" s="428"/>
      <c r="V86" s="428"/>
      <c r="W86" s="428"/>
      <c r="X86" s="428"/>
      <c r="Y86" s="428"/>
      <c r="Z86" s="428"/>
      <c r="AA86" s="428"/>
      <c r="AB86" s="428"/>
      <c r="AC86" s="428"/>
      <c r="AD86" s="428"/>
      <c r="AE86" s="428"/>
      <c r="AF86" s="514"/>
      <c r="AG86" s="514"/>
      <c r="AH86" s="514"/>
      <c r="AI86" s="428"/>
      <c r="AJ86" s="428"/>
      <c r="AK86" s="428"/>
      <c r="AL86" s="428"/>
      <c r="AM86" s="428"/>
      <c r="AN86" s="428"/>
      <c r="AO86" s="428"/>
      <c r="AP86" s="428"/>
      <c r="AQ86" s="428"/>
      <c r="AR86" s="428"/>
      <c r="AS86" s="428"/>
      <c r="AT86" s="428"/>
      <c r="AU86" s="428"/>
      <c r="AV86" s="428"/>
      <c r="AW86" s="428"/>
      <c r="AX86" s="428"/>
      <c r="AY86" s="428"/>
      <c r="AZ86" s="428"/>
      <c r="BA86" s="428"/>
      <c r="BB86" s="428"/>
      <c r="BC86" s="428"/>
      <c r="BD86" s="428"/>
      <c r="BE86" s="428"/>
      <c r="BF86" s="428"/>
      <c r="BG86" s="428"/>
      <c r="BH86" s="428"/>
      <c r="BI86" s="428"/>
      <c r="BJ86" s="428"/>
      <c r="BK86" s="428"/>
      <c r="BL86" s="428"/>
      <c r="BM86" s="428"/>
      <c r="BN86" s="428"/>
      <c r="BO86" s="428"/>
      <c r="BP86" s="428"/>
      <c r="BQ86" s="428"/>
      <c r="BR86" s="428"/>
      <c r="BS86" s="428"/>
      <c r="BT86" s="428"/>
      <c r="BU86" s="428"/>
      <c r="BV86" s="428"/>
    </row>
    <row r="87" spans="3:74" ht="12" customHeight="1" x14ac:dyDescent="0.35">
      <c r="C87" s="428"/>
      <c r="D87" s="428"/>
      <c r="E87" s="428"/>
      <c r="F87" s="428"/>
      <c r="G87" s="428"/>
      <c r="H87" s="428"/>
      <c r="I87" s="428"/>
      <c r="J87" s="428"/>
      <c r="K87" s="428"/>
      <c r="L87" s="428"/>
      <c r="M87" s="428"/>
      <c r="N87" s="428"/>
      <c r="O87" s="428"/>
      <c r="P87" s="428"/>
      <c r="Q87" s="428"/>
      <c r="R87" s="428"/>
      <c r="S87" s="428"/>
      <c r="T87" s="428"/>
      <c r="U87" s="428"/>
      <c r="V87" s="428"/>
      <c r="W87" s="428"/>
      <c r="X87" s="428"/>
      <c r="Y87" s="428"/>
      <c r="Z87" s="428"/>
      <c r="AA87" s="428"/>
      <c r="AB87" s="428"/>
      <c r="AC87" s="428"/>
      <c r="AD87" s="428"/>
      <c r="AE87" s="428"/>
      <c r="AF87" s="514"/>
      <c r="AG87" s="514"/>
      <c r="AH87" s="514"/>
      <c r="AI87" s="428"/>
      <c r="AJ87" s="428"/>
      <c r="AK87" s="428"/>
      <c r="AL87" s="428"/>
      <c r="AM87" s="428"/>
      <c r="AN87" s="428"/>
      <c r="AO87" s="428"/>
      <c r="AP87" s="428"/>
      <c r="AQ87" s="428"/>
      <c r="AR87" s="428"/>
      <c r="AS87" s="428"/>
      <c r="AT87" s="428"/>
      <c r="AU87" s="428"/>
      <c r="AV87" s="428"/>
      <c r="AW87" s="428"/>
      <c r="AX87" s="428"/>
      <c r="AY87" s="428"/>
      <c r="AZ87" s="428"/>
      <c r="BA87" s="428"/>
      <c r="BB87" s="428"/>
      <c r="BC87" s="428"/>
      <c r="BD87" s="428"/>
      <c r="BE87" s="428"/>
      <c r="BF87" s="428"/>
      <c r="BG87" s="428"/>
      <c r="BH87" s="428"/>
      <c r="BI87" s="428"/>
      <c r="BJ87" s="428"/>
      <c r="BK87" s="428"/>
      <c r="BL87" s="428"/>
      <c r="BM87" s="428"/>
      <c r="BN87" s="428"/>
      <c r="BO87" s="428"/>
      <c r="BP87" s="428"/>
      <c r="BQ87" s="428"/>
      <c r="BR87" s="428"/>
      <c r="BS87" s="428"/>
      <c r="BT87" s="428"/>
      <c r="BU87" s="428"/>
      <c r="BV87" s="428"/>
    </row>
    <row r="88" spans="3:74" ht="12" customHeight="1" x14ac:dyDescent="0.35">
      <c r="C88" s="428"/>
      <c r="D88" s="428"/>
      <c r="E88" s="428"/>
      <c r="F88" s="428"/>
      <c r="G88" s="428"/>
      <c r="H88" s="428"/>
      <c r="I88" s="428"/>
      <c r="J88" s="428"/>
      <c r="K88" s="428"/>
      <c r="L88" s="428"/>
      <c r="M88" s="428"/>
      <c r="N88" s="428"/>
      <c r="O88" s="428"/>
      <c r="P88" s="428"/>
      <c r="Q88" s="428"/>
      <c r="R88" s="428"/>
      <c r="S88" s="428"/>
      <c r="T88" s="428"/>
      <c r="U88" s="428"/>
      <c r="V88" s="428"/>
      <c r="W88" s="428"/>
      <c r="X88" s="428"/>
      <c r="Y88" s="428"/>
      <c r="Z88" s="428"/>
      <c r="AA88" s="428"/>
      <c r="AB88" s="428"/>
      <c r="AC88" s="428"/>
      <c r="AD88" s="428"/>
      <c r="AE88" s="428"/>
      <c r="AF88" s="514"/>
      <c r="AG88" s="514"/>
      <c r="AH88" s="514"/>
      <c r="AI88" s="428"/>
      <c r="AJ88" s="428"/>
      <c r="AK88" s="428"/>
      <c r="AL88" s="428"/>
      <c r="AM88" s="428"/>
      <c r="AN88" s="428"/>
      <c r="AO88" s="428"/>
      <c r="AP88" s="428"/>
      <c r="AQ88" s="428"/>
      <c r="AR88" s="428"/>
      <c r="AS88" s="428"/>
      <c r="AT88" s="428"/>
      <c r="AU88" s="428"/>
      <c r="AV88" s="428"/>
      <c r="AW88" s="428"/>
      <c r="AX88" s="428"/>
      <c r="AY88" s="428"/>
      <c r="AZ88" s="428"/>
      <c r="BA88" s="428"/>
      <c r="BB88" s="428"/>
      <c r="BC88" s="428"/>
      <c r="BD88" s="428"/>
      <c r="BE88" s="428"/>
      <c r="BF88" s="428"/>
      <c r="BG88" s="428"/>
      <c r="BH88" s="428"/>
      <c r="BI88" s="428"/>
      <c r="BJ88" s="428"/>
      <c r="BK88" s="428"/>
      <c r="BL88" s="428"/>
      <c r="BM88" s="428"/>
      <c r="BN88" s="428"/>
      <c r="BO88" s="428"/>
      <c r="BP88" s="428"/>
      <c r="BQ88" s="428"/>
      <c r="BR88" s="428"/>
      <c r="BS88" s="428"/>
      <c r="BT88" s="428"/>
      <c r="BU88" s="428"/>
      <c r="BV88" s="428"/>
    </row>
    <row r="89" spans="3:74" ht="12" customHeight="1" x14ac:dyDescent="0.35">
      <c r="C89" s="428"/>
      <c r="D89" s="428"/>
      <c r="E89" s="428"/>
      <c r="F89" s="428"/>
      <c r="G89" s="428"/>
      <c r="H89" s="428"/>
      <c r="I89" s="428"/>
      <c r="J89" s="428"/>
      <c r="K89" s="428"/>
      <c r="L89" s="428"/>
      <c r="M89" s="428"/>
      <c r="N89" s="428"/>
      <c r="O89" s="428"/>
      <c r="P89" s="428"/>
      <c r="Q89" s="428"/>
      <c r="R89" s="428"/>
      <c r="S89" s="428"/>
      <c r="T89" s="428"/>
      <c r="U89" s="428"/>
      <c r="V89" s="428"/>
      <c r="W89" s="428"/>
      <c r="X89" s="428"/>
      <c r="Y89" s="428"/>
      <c r="Z89" s="428"/>
      <c r="AA89" s="428"/>
      <c r="AB89" s="428"/>
      <c r="AC89" s="428"/>
      <c r="AD89" s="428"/>
      <c r="AE89" s="428"/>
      <c r="AF89" s="514"/>
      <c r="AG89" s="514"/>
      <c r="AH89" s="514"/>
      <c r="AI89" s="428"/>
      <c r="AJ89" s="428"/>
      <c r="AK89" s="428"/>
      <c r="AL89" s="428"/>
      <c r="AM89" s="428"/>
      <c r="AN89" s="428"/>
      <c r="AO89" s="428"/>
      <c r="AP89" s="428"/>
      <c r="AQ89" s="428"/>
      <c r="AR89" s="428"/>
      <c r="AS89" s="428"/>
      <c r="AT89" s="428"/>
      <c r="AU89" s="428"/>
      <c r="AV89" s="428"/>
      <c r="AW89" s="428"/>
      <c r="AX89" s="428"/>
      <c r="AY89" s="428"/>
      <c r="AZ89" s="428"/>
      <c r="BA89" s="428"/>
      <c r="BB89" s="428"/>
      <c r="BC89" s="428"/>
      <c r="BD89" s="428"/>
      <c r="BE89" s="428"/>
      <c r="BF89" s="428"/>
      <c r="BG89" s="428"/>
      <c r="BH89" s="428"/>
      <c r="BI89" s="428"/>
      <c r="BJ89" s="428"/>
      <c r="BK89" s="428"/>
      <c r="BL89" s="428"/>
      <c r="BM89" s="428"/>
      <c r="BN89" s="428"/>
      <c r="BO89" s="428"/>
      <c r="BP89" s="428"/>
      <c r="BQ89" s="428"/>
      <c r="BR89" s="428"/>
      <c r="BS89" s="428"/>
      <c r="BT89" s="428"/>
      <c r="BU89" s="428"/>
      <c r="BV89" s="428"/>
    </row>
    <row r="91" spans="3:74" ht="12" customHeight="1" x14ac:dyDescent="0.35">
      <c r="C91" s="428"/>
      <c r="D91" s="428"/>
      <c r="E91" s="428"/>
      <c r="F91" s="428"/>
      <c r="G91" s="428"/>
      <c r="H91" s="428"/>
      <c r="I91" s="428"/>
      <c r="J91" s="428"/>
      <c r="K91" s="428"/>
      <c r="L91" s="428"/>
      <c r="M91" s="428"/>
      <c r="N91" s="428"/>
      <c r="O91" s="428"/>
      <c r="P91" s="428"/>
      <c r="Q91" s="428"/>
      <c r="R91" s="428"/>
      <c r="S91" s="428"/>
      <c r="T91" s="428"/>
      <c r="U91" s="428"/>
      <c r="V91" s="428"/>
      <c r="W91" s="428"/>
      <c r="X91" s="428"/>
      <c r="Y91" s="428"/>
      <c r="Z91" s="428"/>
      <c r="AA91" s="428"/>
      <c r="AB91" s="428"/>
      <c r="AC91" s="428"/>
      <c r="AD91" s="428"/>
      <c r="AE91" s="428"/>
      <c r="AF91" s="514"/>
      <c r="AG91" s="514"/>
      <c r="AH91" s="514"/>
      <c r="AI91" s="428"/>
      <c r="AJ91" s="428"/>
      <c r="AK91" s="428"/>
      <c r="AL91" s="428"/>
      <c r="AM91" s="428"/>
      <c r="AN91" s="428"/>
      <c r="AO91" s="428"/>
      <c r="AP91" s="428"/>
      <c r="AQ91" s="428"/>
      <c r="AR91" s="428"/>
      <c r="AS91" s="428"/>
      <c r="AT91" s="428"/>
      <c r="AU91" s="428"/>
      <c r="AV91" s="428"/>
      <c r="AW91" s="428"/>
      <c r="AX91" s="428"/>
      <c r="AY91" s="428"/>
      <c r="AZ91" s="428"/>
      <c r="BA91" s="428"/>
      <c r="BB91" s="428"/>
      <c r="BC91" s="428"/>
      <c r="BD91" s="428"/>
      <c r="BE91" s="428"/>
      <c r="BF91" s="428"/>
      <c r="BG91" s="428"/>
      <c r="BH91" s="428"/>
      <c r="BI91" s="428"/>
      <c r="BJ91" s="428"/>
      <c r="BK91" s="428"/>
      <c r="BL91" s="428"/>
      <c r="BM91" s="428"/>
      <c r="BN91" s="428"/>
      <c r="BO91" s="428"/>
      <c r="BP91" s="428"/>
      <c r="BQ91" s="428"/>
      <c r="BR91" s="428"/>
      <c r="BS91" s="428"/>
      <c r="BT91" s="428"/>
      <c r="BU91" s="428"/>
      <c r="BV91" s="428"/>
    </row>
    <row r="92" spans="3:74" ht="12" customHeight="1" x14ac:dyDescent="0.35">
      <c r="C92" s="428"/>
      <c r="D92" s="428"/>
      <c r="E92" s="428"/>
      <c r="F92" s="428"/>
      <c r="G92" s="428"/>
      <c r="H92" s="428"/>
      <c r="I92" s="428"/>
      <c r="J92" s="428"/>
      <c r="K92" s="428"/>
      <c r="L92" s="428"/>
      <c r="M92" s="428"/>
      <c r="N92" s="428"/>
      <c r="O92" s="428"/>
      <c r="P92" s="428"/>
      <c r="Q92" s="428"/>
      <c r="R92" s="428"/>
      <c r="S92" s="428"/>
      <c r="T92" s="428"/>
      <c r="U92" s="428"/>
      <c r="V92" s="428"/>
      <c r="W92" s="428"/>
      <c r="X92" s="428"/>
      <c r="Y92" s="428"/>
      <c r="Z92" s="428"/>
      <c r="AA92" s="428"/>
      <c r="AB92" s="428"/>
      <c r="AC92" s="428"/>
      <c r="AD92" s="428"/>
      <c r="AE92" s="428"/>
      <c r="AF92" s="514"/>
      <c r="AG92" s="514"/>
      <c r="AH92" s="514"/>
      <c r="AI92" s="428"/>
      <c r="AJ92" s="428"/>
      <c r="AK92" s="428"/>
      <c r="AL92" s="428"/>
      <c r="AM92" s="428"/>
      <c r="AN92" s="428"/>
      <c r="AO92" s="428"/>
      <c r="AP92" s="428"/>
      <c r="AQ92" s="428"/>
      <c r="AR92" s="428"/>
      <c r="AS92" s="428"/>
      <c r="AT92" s="428"/>
      <c r="AU92" s="428"/>
      <c r="AV92" s="428"/>
      <c r="AW92" s="428"/>
      <c r="AX92" s="428"/>
      <c r="AY92" s="428"/>
      <c r="AZ92" s="428"/>
      <c r="BA92" s="428"/>
      <c r="BB92" s="428"/>
      <c r="BC92" s="428"/>
      <c r="BD92" s="428"/>
      <c r="BE92" s="428"/>
      <c r="BF92" s="428"/>
      <c r="BG92" s="428"/>
      <c r="BH92" s="428"/>
      <c r="BI92" s="428"/>
      <c r="BJ92" s="428"/>
      <c r="BK92" s="428"/>
      <c r="BL92" s="428"/>
      <c r="BM92" s="428"/>
      <c r="BN92" s="428"/>
      <c r="BO92" s="428"/>
      <c r="BP92" s="428"/>
      <c r="BQ92" s="428"/>
      <c r="BR92" s="428"/>
      <c r="BS92" s="428"/>
      <c r="BT92" s="428"/>
      <c r="BU92" s="428"/>
      <c r="BV92" s="428"/>
    </row>
    <row r="93" spans="3:74" ht="12" customHeight="1" x14ac:dyDescent="0.35">
      <c r="C93" s="428"/>
      <c r="D93" s="428"/>
      <c r="E93" s="428"/>
      <c r="F93" s="428"/>
      <c r="G93" s="428"/>
      <c r="H93" s="428"/>
      <c r="I93" s="428"/>
      <c r="J93" s="428"/>
      <c r="K93" s="428"/>
      <c r="L93" s="428"/>
      <c r="M93" s="428"/>
      <c r="N93" s="428"/>
      <c r="O93" s="428"/>
      <c r="P93" s="428"/>
      <c r="Q93" s="428"/>
      <c r="R93" s="428"/>
      <c r="S93" s="428"/>
      <c r="T93" s="428"/>
      <c r="U93" s="428"/>
      <c r="V93" s="428"/>
      <c r="W93" s="428"/>
      <c r="X93" s="428"/>
      <c r="Y93" s="428"/>
      <c r="Z93" s="428"/>
      <c r="AA93" s="428"/>
      <c r="AB93" s="428"/>
      <c r="AC93" s="428"/>
      <c r="AD93" s="428"/>
      <c r="AE93" s="428"/>
      <c r="AF93" s="514"/>
      <c r="AG93" s="514"/>
      <c r="AH93" s="514"/>
      <c r="AI93" s="428"/>
      <c r="AJ93" s="428"/>
      <c r="AK93" s="428"/>
      <c r="AL93" s="428"/>
      <c r="AM93" s="428"/>
      <c r="AN93" s="428"/>
      <c r="AO93" s="428"/>
      <c r="AP93" s="428"/>
      <c r="AQ93" s="428"/>
      <c r="AR93" s="428"/>
      <c r="AS93" s="428"/>
      <c r="AT93" s="428"/>
      <c r="AU93" s="428"/>
      <c r="AV93" s="428"/>
      <c r="AW93" s="428"/>
      <c r="AX93" s="428"/>
      <c r="AY93" s="428"/>
      <c r="AZ93" s="428"/>
      <c r="BA93" s="428"/>
      <c r="BB93" s="428"/>
      <c r="BC93" s="428"/>
      <c r="BD93" s="428"/>
      <c r="BE93" s="428"/>
      <c r="BF93" s="428"/>
      <c r="BG93" s="428"/>
      <c r="BH93" s="428"/>
      <c r="BI93" s="428"/>
      <c r="BJ93" s="428"/>
      <c r="BK93" s="428"/>
      <c r="BL93" s="428"/>
      <c r="BM93" s="428"/>
      <c r="BN93" s="428"/>
      <c r="BO93" s="428"/>
      <c r="BP93" s="428"/>
      <c r="BQ93" s="428"/>
      <c r="BR93" s="428"/>
      <c r="BS93" s="428"/>
      <c r="BT93" s="428"/>
      <c r="BU93" s="428"/>
      <c r="BV93" s="428"/>
    </row>
    <row r="95" spans="3:74" ht="12" customHeight="1" x14ac:dyDescent="0.35">
      <c r="C95" s="429"/>
      <c r="D95" s="429"/>
      <c r="E95" s="429"/>
      <c r="F95" s="429"/>
      <c r="G95" s="429"/>
      <c r="H95" s="429"/>
      <c r="I95" s="429"/>
      <c r="J95" s="429"/>
      <c r="K95" s="429"/>
      <c r="L95" s="429"/>
      <c r="M95" s="429"/>
      <c r="N95" s="429"/>
      <c r="O95" s="429"/>
      <c r="P95" s="429"/>
      <c r="Q95" s="429"/>
      <c r="R95" s="429"/>
      <c r="S95" s="429"/>
      <c r="T95" s="429"/>
      <c r="U95" s="429"/>
      <c r="V95" s="429"/>
      <c r="W95" s="429"/>
      <c r="X95" s="429"/>
      <c r="Y95" s="429"/>
      <c r="Z95" s="429"/>
      <c r="AA95" s="429"/>
      <c r="AB95" s="429"/>
      <c r="AC95" s="429"/>
      <c r="AD95" s="429"/>
      <c r="AE95" s="429"/>
      <c r="AF95" s="515"/>
      <c r="AG95" s="515"/>
      <c r="AH95" s="515"/>
      <c r="AI95" s="429"/>
      <c r="AJ95" s="429"/>
      <c r="AK95" s="429"/>
      <c r="AL95" s="429"/>
      <c r="AM95" s="429"/>
      <c r="AN95" s="429"/>
      <c r="AO95" s="429"/>
      <c r="AP95" s="429"/>
      <c r="AQ95" s="429"/>
      <c r="AR95" s="429"/>
      <c r="AS95" s="429"/>
      <c r="AT95" s="429"/>
      <c r="AU95" s="429"/>
      <c r="AV95" s="429"/>
      <c r="AW95" s="429"/>
      <c r="AX95" s="429"/>
      <c r="AY95" s="429"/>
      <c r="AZ95" s="429"/>
      <c r="BA95" s="429"/>
      <c r="BB95" s="429"/>
      <c r="BC95" s="429"/>
      <c r="BD95" s="429"/>
      <c r="BE95" s="429"/>
      <c r="BF95" s="429"/>
      <c r="BG95" s="429"/>
      <c r="BH95" s="429"/>
      <c r="BI95" s="429"/>
      <c r="BJ95" s="429"/>
      <c r="BK95" s="429"/>
      <c r="BL95" s="429"/>
      <c r="BM95" s="429"/>
      <c r="BN95" s="429"/>
      <c r="BO95" s="429"/>
      <c r="BP95" s="429"/>
      <c r="BQ95" s="429"/>
      <c r="BR95" s="429"/>
      <c r="BS95" s="429"/>
      <c r="BT95" s="429"/>
      <c r="BU95" s="429"/>
      <c r="BV95" s="429"/>
    </row>
    <row r="96" spans="3:74" ht="12" customHeight="1" x14ac:dyDescent="0.35">
      <c r="C96" s="429"/>
      <c r="D96" s="429"/>
      <c r="E96" s="429"/>
      <c r="F96" s="429"/>
      <c r="G96" s="429"/>
      <c r="H96" s="429"/>
      <c r="I96" s="429"/>
      <c r="J96" s="429"/>
      <c r="K96" s="429"/>
      <c r="L96" s="429"/>
      <c r="M96" s="429"/>
      <c r="N96" s="429"/>
      <c r="O96" s="429"/>
      <c r="P96" s="429"/>
      <c r="Q96" s="429"/>
      <c r="R96" s="429"/>
      <c r="S96" s="429"/>
      <c r="T96" s="429"/>
      <c r="U96" s="429"/>
      <c r="V96" s="429"/>
      <c r="W96" s="429"/>
      <c r="X96" s="429"/>
      <c r="Y96" s="429"/>
      <c r="Z96" s="429"/>
      <c r="AA96" s="429"/>
      <c r="AB96" s="429"/>
      <c r="AC96" s="429"/>
      <c r="AD96" s="429"/>
      <c r="AE96" s="429"/>
      <c r="AF96" s="515"/>
      <c r="AG96" s="515"/>
      <c r="AH96" s="515"/>
      <c r="AI96" s="429"/>
      <c r="AJ96" s="429"/>
      <c r="AK96" s="429"/>
      <c r="AL96" s="429"/>
      <c r="AM96" s="429"/>
      <c r="AN96" s="429"/>
      <c r="AO96" s="429"/>
      <c r="AP96" s="429"/>
      <c r="AQ96" s="429"/>
      <c r="AR96" s="429"/>
      <c r="AS96" s="429"/>
      <c r="AT96" s="429"/>
      <c r="AU96" s="429"/>
      <c r="AV96" s="429"/>
      <c r="AW96" s="429"/>
      <c r="AX96" s="429"/>
      <c r="AY96" s="429"/>
      <c r="AZ96" s="429"/>
      <c r="BA96" s="429"/>
      <c r="BB96" s="429"/>
      <c r="BC96" s="429"/>
      <c r="BD96" s="429"/>
      <c r="BE96" s="429"/>
      <c r="BF96" s="429"/>
      <c r="BG96" s="429"/>
      <c r="BH96" s="429"/>
      <c r="BI96" s="429"/>
      <c r="BJ96" s="429"/>
      <c r="BK96" s="429"/>
      <c r="BL96" s="429"/>
      <c r="BM96" s="429"/>
      <c r="BN96" s="429"/>
      <c r="BO96" s="429"/>
      <c r="BP96" s="429"/>
      <c r="BQ96" s="429"/>
      <c r="BR96" s="429"/>
      <c r="BS96" s="429"/>
      <c r="BT96" s="429"/>
      <c r="BU96" s="429"/>
      <c r="BV96" s="429"/>
    </row>
    <row r="97" spans="3:74" ht="12" customHeight="1" x14ac:dyDescent="0.35">
      <c r="C97" s="428"/>
      <c r="D97" s="428"/>
      <c r="E97" s="428"/>
      <c r="F97" s="428"/>
      <c r="G97" s="428"/>
      <c r="H97" s="428"/>
      <c r="I97" s="428"/>
      <c r="J97" s="428"/>
      <c r="K97" s="428"/>
      <c r="L97" s="428"/>
      <c r="M97" s="428"/>
      <c r="N97" s="428"/>
      <c r="O97" s="428"/>
      <c r="P97" s="428"/>
      <c r="Q97" s="428"/>
      <c r="R97" s="428"/>
      <c r="S97" s="428"/>
      <c r="T97" s="428"/>
      <c r="U97" s="428"/>
      <c r="V97" s="428"/>
      <c r="W97" s="428"/>
      <c r="X97" s="428"/>
      <c r="Y97" s="428"/>
      <c r="Z97" s="428"/>
      <c r="AA97" s="428"/>
      <c r="AB97" s="428"/>
      <c r="AC97" s="428"/>
      <c r="AD97" s="428"/>
      <c r="AE97" s="428"/>
      <c r="AF97" s="514"/>
      <c r="AG97" s="514"/>
      <c r="AH97" s="514"/>
      <c r="AI97" s="428"/>
      <c r="AJ97" s="428"/>
      <c r="AK97" s="428"/>
      <c r="AL97" s="428"/>
      <c r="AM97" s="428"/>
      <c r="AN97" s="428"/>
      <c r="AO97" s="428"/>
      <c r="AP97" s="428"/>
      <c r="AQ97" s="428"/>
      <c r="AR97" s="428"/>
      <c r="AS97" s="428"/>
      <c r="AT97" s="428"/>
      <c r="AU97" s="428"/>
      <c r="AV97" s="428"/>
      <c r="AW97" s="428"/>
      <c r="AX97" s="428"/>
      <c r="AY97" s="428"/>
      <c r="AZ97" s="428"/>
      <c r="BA97" s="428"/>
      <c r="BB97" s="428"/>
      <c r="BC97" s="428"/>
      <c r="BD97" s="428"/>
      <c r="BE97" s="428"/>
      <c r="BF97" s="428"/>
      <c r="BG97" s="428"/>
      <c r="BH97" s="428"/>
      <c r="BI97" s="428"/>
      <c r="BJ97" s="428"/>
      <c r="BK97" s="428"/>
      <c r="BL97" s="428"/>
      <c r="BM97" s="428"/>
      <c r="BN97" s="428"/>
      <c r="BO97" s="428"/>
      <c r="BP97" s="428"/>
      <c r="BQ97" s="428"/>
      <c r="BR97" s="428"/>
      <c r="BS97" s="428"/>
      <c r="BT97" s="428"/>
      <c r="BU97" s="428"/>
      <c r="BV97" s="428"/>
    </row>
    <row r="99" spans="3:74" ht="12" customHeight="1" x14ac:dyDescent="0.35">
      <c r="C99" s="430"/>
      <c r="D99" s="430"/>
      <c r="E99" s="430"/>
      <c r="F99" s="430"/>
      <c r="G99" s="430"/>
      <c r="H99" s="430"/>
      <c r="I99" s="430"/>
      <c r="J99" s="430"/>
      <c r="K99" s="430"/>
      <c r="L99" s="430"/>
      <c r="M99" s="430"/>
      <c r="N99" s="430"/>
      <c r="O99" s="430"/>
      <c r="P99" s="430"/>
      <c r="Q99" s="430"/>
      <c r="R99" s="430"/>
      <c r="S99" s="430"/>
      <c r="T99" s="430"/>
      <c r="U99" s="430"/>
      <c r="V99" s="430"/>
      <c r="W99" s="430"/>
      <c r="X99" s="430"/>
      <c r="Y99" s="430"/>
      <c r="Z99" s="430"/>
      <c r="AA99" s="430"/>
      <c r="AB99" s="430"/>
      <c r="AC99" s="430"/>
      <c r="AD99" s="430"/>
      <c r="AE99" s="430"/>
      <c r="AF99" s="516"/>
      <c r="AG99" s="516"/>
      <c r="AH99" s="516"/>
      <c r="AI99" s="430"/>
      <c r="AJ99" s="430"/>
      <c r="AK99" s="430"/>
      <c r="AL99" s="430"/>
      <c r="AM99" s="430"/>
      <c r="AN99" s="430"/>
      <c r="AO99" s="430"/>
      <c r="AP99" s="430"/>
      <c r="AQ99" s="430"/>
      <c r="AR99" s="430"/>
      <c r="AS99" s="430"/>
      <c r="AT99" s="430"/>
      <c r="AU99" s="430"/>
      <c r="AV99" s="430"/>
      <c r="AW99" s="430"/>
      <c r="AX99" s="430"/>
      <c r="AY99" s="430"/>
      <c r="AZ99" s="430"/>
      <c r="BA99" s="430"/>
      <c r="BB99" s="430"/>
      <c r="BC99" s="430"/>
      <c r="BD99" s="430"/>
      <c r="BE99" s="430"/>
      <c r="BF99" s="430"/>
      <c r="BG99" s="430"/>
      <c r="BH99" s="430"/>
      <c r="BI99" s="430"/>
      <c r="BJ99" s="430"/>
      <c r="BK99" s="430"/>
      <c r="BL99" s="430"/>
      <c r="BM99" s="430"/>
      <c r="BN99" s="430"/>
      <c r="BO99" s="430"/>
      <c r="BP99" s="430"/>
      <c r="BQ99" s="430"/>
      <c r="BR99" s="430"/>
      <c r="BS99" s="430"/>
      <c r="BT99" s="430"/>
      <c r="BU99" s="430"/>
      <c r="BV99" s="430"/>
    </row>
    <row r="100" spans="3:74" ht="12" customHeight="1" x14ac:dyDescent="0.35">
      <c r="C100" s="431"/>
      <c r="D100" s="431"/>
      <c r="E100" s="431"/>
      <c r="F100" s="431"/>
      <c r="G100" s="431"/>
      <c r="H100" s="431"/>
      <c r="I100" s="431"/>
      <c r="J100" s="431"/>
      <c r="K100" s="431"/>
      <c r="L100" s="431"/>
      <c r="M100" s="431"/>
      <c r="N100" s="431"/>
      <c r="O100" s="431"/>
      <c r="P100" s="431"/>
      <c r="Q100" s="431"/>
      <c r="R100" s="431"/>
      <c r="S100" s="431"/>
      <c r="T100" s="431"/>
      <c r="U100" s="431"/>
      <c r="V100" s="431"/>
      <c r="W100" s="431"/>
      <c r="X100" s="431"/>
      <c r="Y100" s="431"/>
      <c r="Z100" s="431"/>
      <c r="AA100" s="431"/>
      <c r="AB100" s="431"/>
      <c r="AC100" s="431"/>
      <c r="AD100" s="431"/>
      <c r="AE100" s="431"/>
      <c r="AF100" s="517"/>
      <c r="AG100" s="517"/>
      <c r="AH100" s="517"/>
      <c r="AI100" s="431"/>
      <c r="AJ100" s="431"/>
      <c r="AK100" s="431"/>
      <c r="AL100" s="431"/>
      <c r="AM100" s="431"/>
      <c r="AN100" s="431"/>
      <c r="AO100" s="431"/>
      <c r="AP100" s="431"/>
      <c r="AQ100" s="431"/>
      <c r="AR100" s="431"/>
      <c r="AS100" s="431"/>
      <c r="AT100" s="431"/>
      <c r="AU100" s="431"/>
      <c r="AV100" s="431"/>
      <c r="AW100" s="431"/>
      <c r="AX100" s="431"/>
      <c r="AY100" s="431"/>
      <c r="AZ100" s="431"/>
      <c r="BA100" s="431"/>
      <c r="BB100" s="431"/>
      <c r="BC100" s="431"/>
      <c r="BD100" s="431"/>
      <c r="BE100" s="431"/>
      <c r="BF100" s="431"/>
      <c r="BG100" s="431"/>
      <c r="BH100" s="431"/>
      <c r="BI100" s="431"/>
      <c r="BJ100" s="431"/>
      <c r="BK100" s="431"/>
      <c r="BL100" s="431"/>
      <c r="BM100" s="431"/>
      <c r="BN100" s="431"/>
      <c r="BO100" s="431"/>
      <c r="BP100" s="431"/>
      <c r="BQ100" s="431"/>
      <c r="BR100" s="431"/>
      <c r="BS100" s="431"/>
      <c r="BT100" s="431"/>
      <c r="BU100" s="431"/>
      <c r="BV100" s="431"/>
    </row>
  </sheetData>
  <mergeCells count="17">
    <mergeCell ref="AY3:BJ3"/>
    <mergeCell ref="BK3:BV3"/>
    <mergeCell ref="AM3:AX3"/>
    <mergeCell ref="A1:A2"/>
    <mergeCell ref="C3:N3"/>
    <mergeCell ref="O3:Z3"/>
    <mergeCell ref="AA3:AL3"/>
    <mergeCell ref="B43:Q43"/>
    <mergeCell ref="B44:Q44"/>
    <mergeCell ref="B45:Q45"/>
    <mergeCell ref="B46:Q46"/>
    <mergeCell ref="B47:Q47"/>
    <mergeCell ref="B51:Q51"/>
    <mergeCell ref="B52:Q52"/>
    <mergeCell ref="B48:Q48"/>
    <mergeCell ref="B49:Q49"/>
    <mergeCell ref="B50:Q50"/>
  </mergeCells>
  <conditionalFormatting sqref="C81:BV81 C85:BV85 C89:BV89 C93:BV93 C97:BV97 C101:BV101">
    <cfRule type="cellIs" dxfId="0" priority="1" stopIfTrue="1" operator="notEqual">
      <formula>0</formula>
    </cfRule>
  </conditionalFormatting>
  <hyperlinks>
    <hyperlink ref="A1:A2" location="Contents!A1" display="Table of Contents" xr:uid="{00000000-0004-0000-1300-000000000000}"/>
  </hyperlinks>
  <pageMargins left="0.25" right="0.25" top="0.25" bottom="0.25" header="0.5" footer="0.5"/>
  <pageSetup scale="82" orientation="portrait" verticalDpi="599"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BV59"/>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O22" sqref="AO22"/>
    </sheetView>
  </sheetViews>
  <sheetFormatPr defaultColWidth="11" defaultRowHeight="10.5" x14ac:dyDescent="0.25"/>
  <cols>
    <col min="1" max="1" width="12.453125" style="438" customWidth="1"/>
    <col min="2" max="2" width="32.7265625" style="438" customWidth="1"/>
    <col min="3" max="55" width="6.54296875" style="438" customWidth="1"/>
    <col min="56" max="58" width="6.54296875" style="131" customWidth="1"/>
    <col min="59" max="74" width="6.54296875" style="438" customWidth="1"/>
    <col min="75" max="16384" width="11" style="438"/>
  </cols>
  <sheetData>
    <row r="1" spans="1:74" ht="12.75" customHeight="1" x14ac:dyDescent="0.3">
      <c r="A1" s="622" t="s">
        <v>767</v>
      </c>
      <c r="B1" s="436" t="s">
        <v>1371</v>
      </c>
      <c r="C1" s="437"/>
      <c r="D1" s="437"/>
      <c r="E1" s="437"/>
      <c r="F1" s="437"/>
      <c r="G1" s="437"/>
      <c r="H1" s="437"/>
      <c r="I1" s="437"/>
      <c r="J1" s="437"/>
      <c r="K1" s="437"/>
      <c r="L1" s="437"/>
      <c r="M1" s="437"/>
      <c r="N1" s="437"/>
      <c r="O1" s="437"/>
      <c r="P1" s="437"/>
      <c r="Q1" s="437"/>
      <c r="R1" s="437"/>
      <c r="S1" s="437"/>
      <c r="T1" s="437"/>
      <c r="U1" s="437"/>
      <c r="V1" s="437"/>
      <c r="W1" s="437"/>
      <c r="X1" s="437"/>
      <c r="Y1" s="437"/>
      <c r="Z1" s="437"/>
      <c r="AA1" s="437"/>
      <c r="AB1" s="437"/>
      <c r="AC1" s="437"/>
      <c r="AD1" s="437"/>
      <c r="AE1" s="437"/>
      <c r="AF1" s="437"/>
      <c r="AG1" s="437"/>
      <c r="AH1" s="437"/>
      <c r="AI1" s="437"/>
      <c r="AJ1" s="437"/>
      <c r="AK1" s="437"/>
      <c r="AL1" s="437"/>
      <c r="AM1" s="437"/>
      <c r="AN1" s="437"/>
      <c r="AO1" s="437"/>
      <c r="AP1" s="437"/>
      <c r="AQ1" s="437"/>
      <c r="AR1" s="437"/>
      <c r="AS1" s="437"/>
      <c r="AT1" s="437"/>
      <c r="AU1" s="437"/>
      <c r="AV1" s="437"/>
      <c r="AW1" s="437"/>
      <c r="AX1" s="437"/>
      <c r="AY1" s="437"/>
      <c r="AZ1" s="437"/>
      <c r="BA1" s="437"/>
      <c r="BB1" s="437"/>
      <c r="BC1" s="437"/>
      <c r="BD1" s="520"/>
      <c r="BE1" s="520"/>
      <c r="BF1" s="520"/>
      <c r="BG1" s="437"/>
      <c r="BH1" s="437"/>
      <c r="BI1" s="437"/>
      <c r="BJ1" s="437"/>
      <c r="BK1" s="437"/>
      <c r="BL1" s="437"/>
      <c r="BM1" s="437"/>
      <c r="BN1" s="437"/>
      <c r="BO1" s="437"/>
      <c r="BP1" s="437"/>
      <c r="BQ1" s="437"/>
      <c r="BR1" s="437"/>
      <c r="BS1" s="437"/>
      <c r="BT1" s="437"/>
      <c r="BU1" s="437"/>
      <c r="BV1" s="437"/>
    </row>
    <row r="2" spans="1:74" ht="12.75" customHeight="1" x14ac:dyDescent="0.3">
      <c r="A2" s="623"/>
      <c r="B2" s="402" t="str">
        <f>"U.S. Energy Information Administration  |  Short-Term Energy Outlook  - "&amp;Dates!D1</f>
        <v>U.S. Energy Information Administration  |  Short-Term Energy Outlook  - January 2024</v>
      </c>
      <c r="C2" s="408"/>
      <c r="D2" s="408"/>
      <c r="E2" s="408"/>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511"/>
      <c r="BE2" s="511"/>
      <c r="BF2" s="511"/>
      <c r="BG2" s="408"/>
      <c r="BH2" s="408"/>
      <c r="BI2" s="408"/>
      <c r="BJ2" s="408"/>
      <c r="BK2" s="408"/>
      <c r="BL2" s="408"/>
      <c r="BM2" s="408"/>
      <c r="BN2" s="408"/>
      <c r="BO2" s="408"/>
      <c r="BP2" s="408"/>
      <c r="BQ2" s="408"/>
      <c r="BR2" s="408"/>
      <c r="BS2" s="408"/>
      <c r="BT2" s="408"/>
      <c r="BU2" s="408"/>
      <c r="BV2" s="408"/>
    </row>
    <row r="3" spans="1:74" ht="12.75" customHeight="1" x14ac:dyDescent="0.25">
      <c r="A3" s="590" t="s">
        <v>1272</v>
      </c>
      <c r="B3" s="440"/>
      <c r="C3" s="625">
        <f>Dates!D3</f>
        <v>2020</v>
      </c>
      <c r="D3" s="626"/>
      <c r="E3" s="626"/>
      <c r="F3" s="626"/>
      <c r="G3" s="626"/>
      <c r="H3" s="626"/>
      <c r="I3" s="626"/>
      <c r="J3" s="626"/>
      <c r="K3" s="626"/>
      <c r="L3" s="626"/>
      <c r="M3" s="626"/>
      <c r="N3" s="678"/>
      <c r="O3" s="625">
        <f>C3+1</f>
        <v>2021</v>
      </c>
      <c r="P3" s="626"/>
      <c r="Q3" s="626"/>
      <c r="R3" s="626"/>
      <c r="S3" s="626"/>
      <c r="T3" s="626"/>
      <c r="U3" s="626"/>
      <c r="V3" s="626"/>
      <c r="W3" s="626"/>
      <c r="X3" s="626"/>
      <c r="Y3" s="626"/>
      <c r="Z3" s="678"/>
      <c r="AA3" s="625">
        <f>O3+1</f>
        <v>2022</v>
      </c>
      <c r="AB3" s="626"/>
      <c r="AC3" s="626"/>
      <c r="AD3" s="626"/>
      <c r="AE3" s="626"/>
      <c r="AF3" s="626"/>
      <c r="AG3" s="626"/>
      <c r="AH3" s="626"/>
      <c r="AI3" s="626"/>
      <c r="AJ3" s="626"/>
      <c r="AK3" s="626"/>
      <c r="AL3" s="678"/>
      <c r="AM3" s="625">
        <f>AA3+1</f>
        <v>2023</v>
      </c>
      <c r="AN3" s="626"/>
      <c r="AO3" s="626"/>
      <c r="AP3" s="626"/>
      <c r="AQ3" s="626"/>
      <c r="AR3" s="626"/>
      <c r="AS3" s="626"/>
      <c r="AT3" s="626"/>
      <c r="AU3" s="626"/>
      <c r="AV3" s="626"/>
      <c r="AW3" s="626"/>
      <c r="AX3" s="678"/>
      <c r="AY3" s="625">
        <f>AM3+1</f>
        <v>2024</v>
      </c>
      <c r="AZ3" s="626"/>
      <c r="BA3" s="626"/>
      <c r="BB3" s="626"/>
      <c r="BC3" s="626"/>
      <c r="BD3" s="626"/>
      <c r="BE3" s="626"/>
      <c r="BF3" s="626"/>
      <c r="BG3" s="626"/>
      <c r="BH3" s="626"/>
      <c r="BI3" s="626"/>
      <c r="BJ3" s="678"/>
      <c r="BK3" s="625">
        <f>AY3+1</f>
        <v>2025</v>
      </c>
      <c r="BL3" s="626"/>
      <c r="BM3" s="626"/>
      <c r="BN3" s="626"/>
      <c r="BO3" s="626"/>
      <c r="BP3" s="626"/>
      <c r="BQ3" s="626"/>
      <c r="BR3" s="626"/>
      <c r="BS3" s="626"/>
      <c r="BT3" s="626"/>
      <c r="BU3" s="626"/>
      <c r="BV3" s="678"/>
    </row>
    <row r="4" spans="1:74" s="131" customFormat="1" ht="12.75" customHeight="1" x14ac:dyDescent="0.25">
      <c r="A4" s="591" t="str">
        <f>Dates!$D$2</f>
        <v>Thursday January 4, 2024</v>
      </c>
      <c r="B4" s="441"/>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2" customHeight="1" x14ac:dyDescent="0.25">
      <c r="A5" s="442"/>
      <c r="B5" s="132" t="s">
        <v>335</v>
      </c>
      <c r="C5" s="401"/>
      <c r="D5" s="401"/>
      <c r="E5" s="401"/>
      <c r="F5" s="401"/>
      <c r="G5" s="401"/>
      <c r="H5" s="401"/>
      <c r="I5" s="401"/>
      <c r="J5" s="401"/>
      <c r="K5" s="401"/>
      <c r="L5" s="401"/>
      <c r="M5" s="401"/>
      <c r="N5" s="401"/>
      <c r="O5" s="401"/>
      <c r="P5" s="401"/>
      <c r="Q5" s="401"/>
      <c r="R5" s="401"/>
      <c r="S5" s="401"/>
      <c r="T5" s="401"/>
      <c r="U5" s="401"/>
      <c r="V5" s="401"/>
      <c r="W5" s="401"/>
      <c r="X5" s="401"/>
      <c r="Y5" s="401"/>
      <c r="Z5" s="401"/>
      <c r="AA5" s="401"/>
      <c r="AB5" s="401"/>
      <c r="AC5" s="401"/>
      <c r="AD5" s="401"/>
      <c r="AE5" s="401"/>
      <c r="AF5" s="401"/>
      <c r="AG5" s="401"/>
      <c r="AH5" s="401"/>
      <c r="AI5" s="401"/>
      <c r="AJ5" s="401"/>
      <c r="AK5" s="401"/>
      <c r="AL5" s="401"/>
      <c r="AM5" s="401"/>
      <c r="AN5" s="401"/>
      <c r="AO5" s="401"/>
      <c r="AP5" s="401"/>
      <c r="AQ5" s="401"/>
      <c r="AR5" s="401"/>
      <c r="AS5" s="401"/>
      <c r="AT5" s="401"/>
      <c r="AU5" s="401"/>
      <c r="AV5" s="401"/>
      <c r="AW5" s="401"/>
      <c r="AX5" s="401"/>
      <c r="AY5" s="401"/>
      <c r="AZ5" s="401"/>
      <c r="BA5" s="401"/>
      <c r="BB5" s="401"/>
      <c r="BC5" s="401"/>
      <c r="BD5" s="401"/>
      <c r="BE5" s="401"/>
      <c r="BF5" s="401"/>
      <c r="BG5" s="401"/>
      <c r="BH5" s="401"/>
      <c r="BI5" s="401"/>
      <c r="BJ5" s="401"/>
      <c r="BK5" s="401"/>
      <c r="BL5" s="401"/>
      <c r="BM5" s="401"/>
      <c r="BN5" s="401"/>
      <c r="BO5" s="401"/>
      <c r="BP5" s="401"/>
      <c r="BQ5" s="401"/>
      <c r="BR5" s="401"/>
      <c r="BS5" s="401"/>
      <c r="BT5" s="401"/>
      <c r="BU5" s="401"/>
      <c r="BV5" s="401"/>
    </row>
    <row r="6" spans="1:74" ht="12" customHeight="1" x14ac:dyDescent="0.25">
      <c r="A6" s="442" t="s">
        <v>61</v>
      </c>
      <c r="B6" s="444" t="s">
        <v>435</v>
      </c>
      <c r="C6" s="214">
        <v>3.7946264534E-3</v>
      </c>
      <c r="D6" s="214">
        <v>4.0573957885999996E-3</v>
      </c>
      <c r="E6" s="214">
        <v>4.8520837157000002E-3</v>
      </c>
      <c r="F6" s="214">
        <v>4.5704671475999999E-3</v>
      </c>
      <c r="G6" s="214">
        <v>4.5160908132999998E-3</v>
      </c>
      <c r="H6" s="214">
        <v>4.2325466938000003E-3</v>
      </c>
      <c r="I6" s="214">
        <v>4.4385442830000002E-3</v>
      </c>
      <c r="J6" s="214">
        <v>4.4109042613000001E-3</v>
      </c>
      <c r="K6" s="214">
        <v>4.2796739542999996E-3</v>
      </c>
      <c r="L6" s="214">
        <v>4.2620965961E-3</v>
      </c>
      <c r="M6" s="214">
        <v>4.6333736116000003E-3</v>
      </c>
      <c r="N6" s="214">
        <v>4.6360560407000002E-3</v>
      </c>
      <c r="O6" s="214">
        <v>4.4452384870999999E-3</v>
      </c>
      <c r="P6" s="214">
        <v>4.2576145759000003E-3</v>
      </c>
      <c r="Q6" s="214">
        <v>4.1785414759E-3</v>
      </c>
      <c r="R6" s="214">
        <v>4.2665037024999996E-3</v>
      </c>
      <c r="S6" s="214">
        <v>4.3793465504999999E-3</v>
      </c>
      <c r="T6" s="214">
        <v>4.2206050690999997E-3</v>
      </c>
      <c r="U6" s="214">
        <v>4.4743316046000001E-3</v>
      </c>
      <c r="V6" s="214">
        <v>4.4202187551999998E-3</v>
      </c>
      <c r="W6" s="214">
        <v>4.4370368955999996E-3</v>
      </c>
      <c r="X6" s="214">
        <v>4.3351173540999996E-3</v>
      </c>
      <c r="Y6" s="214">
        <v>4.5093707154999999E-3</v>
      </c>
      <c r="Z6" s="214">
        <v>4.8713974714000002E-3</v>
      </c>
      <c r="AA6" s="214">
        <v>5.0161217026999999E-3</v>
      </c>
      <c r="AB6" s="214">
        <v>4.2407216136999999E-3</v>
      </c>
      <c r="AC6" s="214">
        <v>4.3889829084999997E-3</v>
      </c>
      <c r="AD6" s="214">
        <v>4.3744521490999997E-3</v>
      </c>
      <c r="AE6" s="214">
        <v>4.5278994108999999E-3</v>
      </c>
      <c r="AF6" s="214">
        <v>4.3550434648E-3</v>
      </c>
      <c r="AG6" s="214">
        <v>4.5771188245000002E-3</v>
      </c>
      <c r="AH6" s="214">
        <v>4.6198812806E-3</v>
      </c>
      <c r="AI6" s="214">
        <v>4.5358577986000003E-3</v>
      </c>
      <c r="AJ6" s="214">
        <v>4.4303859829000003E-3</v>
      </c>
      <c r="AK6" s="214">
        <v>4.7656057397999999E-3</v>
      </c>
      <c r="AL6" s="214">
        <v>5.0565308375999998E-3</v>
      </c>
      <c r="AM6" s="214">
        <v>5.3159111765999998E-3</v>
      </c>
      <c r="AN6" s="214">
        <v>4.4416003840999996E-3</v>
      </c>
      <c r="AO6" s="214">
        <v>4.7091477716000004E-3</v>
      </c>
      <c r="AP6" s="214">
        <v>4.5960193767999999E-3</v>
      </c>
      <c r="AQ6" s="214">
        <v>4.6768952444999996E-3</v>
      </c>
      <c r="AR6" s="214">
        <v>4.3425195140000001E-3</v>
      </c>
      <c r="AS6" s="214">
        <v>4.4467733445999998E-3</v>
      </c>
      <c r="AT6" s="214">
        <v>4.5738503640000002E-3</v>
      </c>
      <c r="AU6" s="214">
        <v>4.6085880000000003E-3</v>
      </c>
      <c r="AV6" s="214">
        <v>4.8255809999999998E-3</v>
      </c>
      <c r="AW6" s="214">
        <v>4.7838400000000001E-3</v>
      </c>
      <c r="AX6" s="214">
        <v>4.9799500000000003E-3</v>
      </c>
      <c r="AY6" s="263">
        <v>5.6294400000000003E-3</v>
      </c>
      <c r="AZ6" s="263">
        <v>4.7044599999999997E-3</v>
      </c>
      <c r="BA6" s="263">
        <v>4.7695100000000002E-3</v>
      </c>
      <c r="BB6" s="263">
        <v>3.4634000000000002E-3</v>
      </c>
      <c r="BC6" s="263">
        <v>4.4105500000000001E-3</v>
      </c>
      <c r="BD6" s="263">
        <v>4.0714599999999998E-3</v>
      </c>
      <c r="BE6" s="263">
        <v>4.3722300000000004E-3</v>
      </c>
      <c r="BF6" s="263">
        <v>4.6178900000000004E-3</v>
      </c>
      <c r="BG6" s="263">
        <v>4.73011E-3</v>
      </c>
      <c r="BH6" s="263">
        <v>4.7805E-3</v>
      </c>
      <c r="BI6" s="263">
        <v>4.6726800000000002E-3</v>
      </c>
      <c r="BJ6" s="263">
        <v>5.0213799999999998E-3</v>
      </c>
      <c r="BK6" s="263">
        <v>5.64628E-3</v>
      </c>
      <c r="BL6" s="263">
        <v>3.9383600000000001E-3</v>
      </c>
      <c r="BM6" s="263">
        <v>4.1952200000000004E-3</v>
      </c>
      <c r="BN6" s="263">
        <v>2.6747799999999999E-3</v>
      </c>
      <c r="BO6" s="263">
        <v>3.6738999999999999E-3</v>
      </c>
      <c r="BP6" s="263">
        <v>3.8505499999999999E-3</v>
      </c>
      <c r="BQ6" s="263">
        <v>4.3122400000000002E-3</v>
      </c>
      <c r="BR6" s="263">
        <v>4.6068000000000003E-3</v>
      </c>
      <c r="BS6" s="263">
        <v>4.6918100000000003E-3</v>
      </c>
      <c r="BT6" s="263">
        <v>4.56099E-3</v>
      </c>
      <c r="BU6" s="263">
        <v>4.6065300000000002E-3</v>
      </c>
      <c r="BV6" s="263">
        <v>4.9262000000000004E-3</v>
      </c>
    </row>
    <row r="7" spans="1:74" ht="12" customHeight="1" x14ac:dyDescent="0.25">
      <c r="A7" s="443" t="s">
        <v>724</v>
      </c>
      <c r="B7" s="444" t="s">
        <v>46</v>
      </c>
      <c r="C7" s="214">
        <v>8.3179369000000003E-2</v>
      </c>
      <c r="D7" s="214">
        <v>8.7829821000000002E-2</v>
      </c>
      <c r="E7" s="214">
        <v>8.0807146999999996E-2</v>
      </c>
      <c r="F7" s="214">
        <v>7.8701549999999995E-2</v>
      </c>
      <c r="G7" s="214">
        <v>0.101852243</v>
      </c>
      <c r="H7" s="214">
        <v>9.5210169999999997E-2</v>
      </c>
      <c r="I7" s="214">
        <v>9.0954943999999996E-2</v>
      </c>
      <c r="J7" s="214">
        <v>7.9170172999999996E-2</v>
      </c>
      <c r="K7" s="214">
        <v>6.3499271999999995E-2</v>
      </c>
      <c r="L7" s="214">
        <v>6.3952354000000003E-2</v>
      </c>
      <c r="M7" s="214">
        <v>7.1005602000000001E-2</v>
      </c>
      <c r="N7" s="214">
        <v>7.3047853999999995E-2</v>
      </c>
      <c r="O7" s="214">
        <v>8.3419682999999994E-2</v>
      </c>
      <c r="P7" s="214">
        <v>6.8420441999999998E-2</v>
      </c>
      <c r="Q7" s="214">
        <v>7.1975699000000004E-2</v>
      </c>
      <c r="R7" s="214">
        <v>6.5777289000000003E-2</v>
      </c>
      <c r="S7" s="214">
        <v>7.9163357000000004E-2</v>
      </c>
      <c r="T7" s="214">
        <v>7.9738753999999995E-2</v>
      </c>
      <c r="U7" s="214">
        <v>7.5058966000000005E-2</v>
      </c>
      <c r="V7" s="214">
        <v>6.9049054999999998E-2</v>
      </c>
      <c r="W7" s="214">
        <v>5.7759321000000002E-2</v>
      </c>
      <c r="X7" s="214">
        <v>5.8138027000000002E-2</v>
      </c>
      <c r="Y7" s="214">
        <v>6.5756517E-2</v>
      </c>
      <c r="Z7" s="214">
        <v>8.0076735999999996E-2</v>
      </c>
      <c r="AA7" s="214">
        <v>8.2217555999999997E-2</v>
      </c>
      <c r="AB7" s="214">
        <v>7.2390550999999997E-2</v>
      </c>
      <c r="AC7" s="214">
        <v>8.2916775999999998E-2</v>
      </c>
      <c r="AD7" s="214">
        <v>6.8045568000000001E-2</v>
      </c>
      <c r="AE7" s="214">
        <v>7.9323236000000005E-2</v>
      </c>
      <c r="AF7" s="214">
        <v>8.8361571E-2</v>
      </c>
      <c r="AG7" s="214">
        <v>8.3555389999999993E-2</v>
      </c>
      <c r="AH7" s="214">
        <v>7.1822621000000003E-2</v>
      </c>
      <c r="AI7" s="214">
        <v>5.7825414999999998E-2</v>
      </c>
      <c r="AJ7" s="214">
        <v>4.8793617999999997E-2</v>
      </c>
      <c r="AK7" s="214">
        <v>6.0796625999999999E-2</v>
      </c>
      <c r="AL7" s="214">
        <v>6.9324721000000006E-2</v>
      </c>
      <c r="AM7" s="214">
        <v>7.5660053000000005E-2</v>
      </c>
      <c r="AN7" s="214">
        <v>6.3415363000000002E-2</v>
      </c>
      <c r="AO7" s="214">
        <v>6.8658452999999994E-2</v>
      </c>
      <c r="AP7" s="214">
        <v>5.9346023999999997E-2</v>
      </c>
      <c r="AQ7" s="214">
        <v>9.3377976000000001E-2</v>
      </c>
      <c r="AR7" s="214">
        <v>6.6146588000000006E-2</v>
      </c>
      <c r="AS7" s="214">
        <v>7.2143657999999999E-2</v>
      </c>
      <c r="AT7" s="214">
        <v>7.1824658E-2</v>
      </c>
      <c r="AU7" s="214">
        <v>5.6009951000000002E-2</v>
      </c>
      <c r="AV7" s="214">
        <v>5.4351400000000001E-2</v>
      </c>
      <c r="AW7" s="214">
        <v>6.7449700000000001E-2</v>
      </c>
      <c r="AX7" s="214">
        <v>7.1783E-2</v>
      </c>
      <c r="AY7" s="263">
        <v>7.8151300000000007E-2</v>
      </c>
      <c r="AZ7" s="263">
        <v>7.31208E-2</v>
      </c>
      <c r="BA7" s="263">
        <v>7.9340499999999994E-2</v>
      </c>
      <c r="BB7" s="263">
        <v>7.9052800000000006E-2</v>
      </c>
      <c r="BC7" s="263">
        <v>8.9775400000000005E-2</v>
      </c>
      <c r="BD7" s="263">
        <v>8.7575600000000003E-2</v>
      </c>
      <c r="BE7" s="263">
        <v>7.9845799999999995E-2</v>
      </c>
      <c r="BF7" s="263">
        <v>7.0555099999999996E-2</v>
      </c>
      <c r="BG7" s="263">
        <v>5.9411899999999997E-2</v>
      </c>
      <c r="BH7" s="263">
        <v>5.8759899999999997E-2</v>
      </c>
      <c r="BI7" s="263">
        <v>6.48233E-2</v>
      </c>
      <c r="BJ7" s="263">
        <v>7.1664199999999997E-2</v>
      </c>
      <c r="BK7" s="263">
        <v>7.8525600000000001E-2</v>
      </c>
      <c r="BL7" s="263">
        <v>7.2351200000000004E-2</v>
      </c>
      <c r="BM7" s="263">
        <v>7.9994099999999999E-2</v>
      </c>
      <c r="BN7" s="263">
        <v>8.0339900000000006E-2</v>
      </c>
      <c r="BO7" s="263">
        <v>9.1814800000000002E-2</v>
      </c>
      <c r="BP7" s="263">
        <v>8.8941999999999993E-2</v>
      </c>
      <c r="BQ7" s="263">
        <v>8.4003099999999997E-2</v>
      </c>
      <c r="BR7" s="263">
        <v>7.2661900000000001E-2</v>
      </c>
      <c r="BS7" s="263">
        <v>6.0573700000000001E-2</v>
      </c>
      <c r="BT7" s="263">
        <v>6.0208699999999997E-2</v>
      </c>
      <c r="BU7" s="263">
        <v>6.6770200000000002E-2</v>
      </c>
      <c r="BV7" s="263">
        <v>7.3892200000000005E-2</v>
      </c>
    </row>
    <row r="8" spans="1:74" ht="12" customHeight="1" x14ac:dyDescent="0.25">
      <c r="A8" s="442" t="s">
        <v>725</v>
      </c>
      <c r="B8" s="444" t="s">
        <v>987</v>
      </c>
      <c r="C8" s="214">
        <v>1.5090955473E-2</v>
      </c>
      <c r="D8" s="214">
        <v>1.8828921091000001E-2</v>
      </c>
      <c r="E8" s="214">
        <v>2.1485943074000001E-2</v>
      </c>
      <c r="F8" s="214">
        <v>2.6812762875999999E-2</v>
      </c>
      <c r="G8" s="214">
        <v>3.2671704921000001E-2</v>
      </c>
      <c r="H8" s="214">
        <v>3.2671979988999997E-2</v>
      </c>
      <c r="I8" s="214">
        <v>3.5920472226999997E-2</v>
      </c>
      <c r="J8" s="214">
        <v>3.1546800767999997E-2</v>
      </c>
      <c r="K8" s="214">
        <v>2.6179867924999999E-2</v>
      </c>
      <c r="L8" s="214">
        <v>2.4000978584E-2</v>
      </c>
      <c r="M8" s="214">
        <v>1.9532308995999999E-2</v>
      </c>
      <c r="N8" s="214">
        <v>1.7258364323999999E-2</v>
      </c>
      <c r="O8" s="214">
        <v>1.8844798146999998E-2</v>
      </c>
      <c r="P8" s="214">
        <v>2.1472607160000001E-2</v>
      </c>
      <c r="Q8" s="214">
        <v>3.1502619592E-2</v>
      </c>
      <c r="R8" s="214">
        <v>3.6910618330999997E-2</v>
      </c>
      <c r="S8" s="214">
        <v>4.2230753909000003E-2</v>
      </c>
      <c r="T8" s="214">
        <v>4.1350712105999998E-2</v>
      </c>
      <c r="U8" s="214">
        <v>4.1331908107E-2</v>
      </c>
      <c r="V8" s="214">
        <v>4.0570260752000001E-2</v>
      </c>
      <c r="W8" s="214">
        <v>3.8024885134E-2</v>
      </c>
      <c r="X8" s="214">
        <v>3.1427256936E-2</v>
      </c>
      <c r="Y8" s="214">
        <v>2.6429897373999998E-2</v>
      </c>
      <c r="Z8" s="214">
        <v>2.0657183914999998E-2</v>
      </c>
      <c r="AA8" s="214">
        <v>2.6520536798999999E-2</v>
      </c>
      <c r="AB8" s="214">
        <v>3.0603532871999999E-2</v>
      </c>
      <c r="AC8" s="214">
        <v>3.9640559776999998E-2</v>
      </c>
      <c r="AD8" s="214">
        <v>4.5421163959999997E-2</v>
      </c>
      <c r="AE8" s="214">
        <v>5.1255780905999998E-2</v>
      </c>
      <c r="AF8" s="214">
        <v>5.4408427132000003E-2</v>
      </c>
      <c r="AG8" s="214">
        <v>5.3440794131000002E-2</v>
      </c>
      <c r="AH8" s="214">
        <v>4.9143730157999999E-2</v>
      </c>
      <c r="AI8" s="214">
        <v>4.5036428136999998E-2</v>
      </c>
      <c r="AJ8" s="214">
        <v>4.0486323795000001E-2</v>
      </c>
      <c r="AK8" s="214">
        <v>2.8473728911000001E-2</v>
      </c>
      <c r="AL8" s="214">
        <v>2.2979678105000002E-2</v>
      </c>
      <c r="AM8" s="214">
        <v>2.7015423678999999E-2</v>
      </c>
      <c r="AN8" s="214">
        <v>3.1313840357000002E-2</v>
      </c>
      <c r="AO8" s="214">
        <v>4.1091341645000001E-2</v>
      </c>
      <c r="AP8" s="214">
        <v>4.9957037726999998E-2</v>
      </c>
      <c r="AQ8" s="214">
        <v>5.7302263304999997E-2</v>
      </c>
      <c r="AR8" s="214">
        <v>5.9706581756E-2</v>
      </c>
      <c r="AS8" s="214">
        <v>6.3910169837E-2</v>
      </c>
      <c r="AT8" s="214">
        <v>6.0259376062999997E-2</v>
      </c>
      <c r="AU8" s="214">
        <v>5.2682659386000003E-2</v>
      </c>
      <c r="AV8" s="214">
        <v>4.7624195026000002E-2</v>
      </c>
      <c r="AW8" s="214">
        <v>3.6462399999999999E-2</v>
      </c>
      <c r="AX8" s="214">
        <v>2.98129E-2</v>
      </c>
      <c r="AY8" s="263">
        <v>3.6464999999999997E-2</v>
      </c>
      <c r="AZ8" s="263">
        <v>4.4245300000000001E-2</v>
      </c>
      <c r="BA8" s="263">
        <v>5.8146000000000003E-2</v>
      </c>
      <c r="BB8" s="263">
        <v>6.6722100000000006E-2</v>
      </c>
      <c r="BC8" s="263">
        <v>8.2583699999999996E-2</v>
      </c>
      <c r="BD8" s="263">
        <v>8.6841299999999996E-2</v>
      </c>
      <c r="BE8" s="263">
        <v>8.9454400000000003E-2</v>
      </c>
      <c r="BF8" s="263">
        <v>8.5398199999999994E-2</v>
      </c>
      <c r="BG8" s="263">
        <v>7.66627E-2</v>
      </c>
      <c r="BH8" s="263">
        <v>6.6092799999999993E-2</v>
      </c>
      <c r="BI8" s="263">
        <v>5.0815300000000001E-2</v>
      </c>
      <c r="BJ8" s="263">
        <v>3.9946799999999998E-2</v>
      </c>
      <c r="BK8" s="263">
        <v>4.8421899999999997E-2</v>
      </c>
      <c r="BL8" s="263">
        <v>5.58735E-2</v>
      </c>
      <c r="BM8" s="263">
        <v>7.5813400000000003E-2</v>
      </c>
      <c r="BN8" s="263">
        <v>8.5899299999999998E-2</v>
      </c>
      <c r="BO8" s="263">
        <v>0.1008337</v>
      </c>
      <c r="BP8" s="263">
        <v>0.1094841</v>
      </c>
      <c r="BQ8" s="263">
        <v>0.112161</v>
      </c>
      <c r="BR8" s="263">
        <v>0.10641100000000001</v>
      </c>
      <c r="BS8" s="263">
        <v>9.4987100000000005E-2</v>
      </c>
      <c r="BT8" s="263">
        <v>8.0494499999999997E-2</v>
      </c>
      <c r="BU8" s="263">
        <v>5.98331E-2</v>
      </c>
      <c r="BV8" s="263">
        <v>4.7090399999999998E-2</v>
      </c>
    </row>
    <row r="9" spans="1:74" ht="12" customHeight="1" x14ac:dyDescent="0.25">
      <c r="A9" s="415" t="s">
        <v>589</v>
      </c>
      <c r="B9" s="444" t="s">
        <v>797</v>
      </c>
      <c r="C9" s="214">
        <v>2.19092E-2</v>
      </c>
      <c r="D9" s="214">
        <v>2.0123439999999999E-2</v>
      </c>
      <c r="E9" s="214">
        <v>2.175301E-2</v>
      </c>
      <c r="F9" s="214">
        <v>2.0050080000000001E-2</v>
      </c>
      <c r="G9" s="214">
        <v>2.0515370000000002E-2</v>
      </c>
      <c r="H9" s="214">
        <v>1.8948260000000001E-2</v>
      </c>
      <c r="I9" s="214">
        <v>2.0007919999999998E-2</v>
      </c>
      <c r="J9" s="214">
        <v>2.041138E-2</v>
      </c>
      <c r="K9" s="214">
        <v>1.9216009999999999E-2</v>
      </c>
      <c r="L9" s="214">
        <v>1.9417690000000001E-2</v>
      </c>
      <c r="M9" s="214">
        <v>1.915265E-2</v>
      </c>
      <c r="N9" s="214">
        <v>2.0694400000000002E-2</v>
      </c>
      <c r="O9" s="214">
        <v>2.0392569999999999E-2</v>
      </c>
      <c r="P9" s="214">
        <v>1.8200129999999998E-2</v>
      </c>
      <c r="Q9" s="214">
        <v>2.0288250000000001E-2</v>
      </c>
      <c r="R9" s="214">
        <v>1.8848790000000001E-2</v>
      </c>
      <c r="S9" s="214">
        <v>1.9533160000000001E-2</v>
      </c>
      <c r="T9" s="214">
        <v>1.8817380000000002E-2</v>
      </c>
      <c r="U9" s="214">
        <v>1.9405309999999999E-2</v>
      </c>
      <c r="V9" s="214">
        <v>1.9030680000000001E-2</v>
      </c>
      <c r="W9" s="214">
        <v>1.8615360000000001E-2</v>
      </c>
      <c r="X9" s="214">
        <v>1.8227650000000001E-2</v>
      </c>
      <c r="Y9" s="214">
        <v>1.8098590000000001E-2</v>
      </c>
      <c r="Z9" s="214">
        <v>2.000714E-2</v>
      </c>
      <c r="AA9" s="214">
        <v>1.5895329999999999E-2</v>
      </c>
      <c r="AB9" s="214">
        <v>1.4617059999999999E-2</v>
      </c>
      <c r="AC9" s="214">
        <v>1.6052460000000001E-2</v>
      </c>
      <c r="AD9" s="214">
        <v>1.427405E-2</v>
      </c>
      <c r="AE9" s="214">
        <v>1.427488E-2</v>
      </c>
      <c r="AF9" s="214">
        <v>1.4582380000000001E-2</v>
      </c>
      <c r="AG9" s="214">
        <v>1.5009979999999999E-2</v>
      </c>
      <c r="AH9" s="214">
        <v>1.461792E-2</v>
      </c>
      <c r="AI9" s="214">
        <v>1.398542E-2</v>
      </c>
      <c r="AJ9" s="214">
        <v>1.4335199999999999E-2</v>
      </c>
      <c r="AK9" s="214">
        <v>1.423381E-2</v>
      </c>
      <c r="AL9" s="214">
        <v>1.461138E-2</v>
      </c>
      <c r="AM9" s="214">
        <v>1.513916E-2</v>
      </c>
      <c r="AN9" s="214">
        <v>1.3689730000000001E-2</v>
      </c>
      <c r="AO9" s="214">
        <v>1.444632E-2</v>
      </c>
      <c r="AP9" s="214">
        <v>1.3338579999999999E-2</v>
      </c>
      <c r="AQ9" s="214">
        <v>1.410925E-2</v>
      </c>
      <c r="AR9" s="214">
        <v>1.34442E-2</v>
      </c>
      <c r="AS9" s="214">
        <v>1.4095430000000001E-2</v>
      </c>
      <c r="AT9" s="214">
        <v>1.3906409999999999E-2</v>
      </c>
      <c r="AU9" s="214">
        <v>1.3968247E-2</v>
      </c>
      <c r="AV9" s="214">
        <v>1.347099E-2</v>
      </c>
      <c r="AW9" s="214">
        <v>1.3455699999999999E-2</v>
      </c>
      <c r="AX9" s="214">
        <v>1.4461399999999999E-2</v>
      </c>
      <c r="AY9" s="263">
        <v>1.48676E-2</v>
      </c>
      <c r="AZ9" s="263">
        <v>1.3901999999999999E-2</v>
      </c>
      <c r="BA9" s="263">
        <v>1.46727E-2</v>
      </c>
      <c r="BB9" s="263">
        <v>1.3307299999999999E-2</v>
      </c>
      <c r="BC9" s="263">
        <v>1.4145E-2</v>
      </c>
      <c r="BD9" s="263">
        <v>1.39381E-2</v>
      </c>
      <c r="BE9" s="263">
        <v>1.4352999999999999E-2</v>
      </c>
      <c r="BF9" s="263">
        <v>1.4153900000000001E-2</v>
      </c>
      <c r="BG9" s="263">
        <v>1.3573200000000001E-2</v>
      </c>
      <c r="BH9" s="263">
        <v>1.37932E-2</v>
      </c>
      <c r="BI9" s="263">
        <v>1.3248299999999999E-2</v>
      </c>
      <c r="BJ9" s="263">
        <v>1.43196E-2</v>
      </c>
      <c r="BK9" s="263">
        <v>1.46246E-2</v>
      </c>
      <c r="BL9" s="263">
        <v>1.33709E-2</v>
      </c>
      <c r="BM9" s="263">
        <v>1.44355E-2</v>
      </c>
      <c r="BN9" s="263">
        <v>1.30127E-2</v>
      </c>
      <c r="BO9" s="263">
        <v>1.39816E-2</v>
      </c>
      <c r="BP9" s="263">
        <v>1.3793400000000001E-2</v>
      </c>
      <c r="BQ9" s="263">
        <v>1.42965E-2</v>
      </c>
      <c r="BR9" s="263">
        <v>1.41155E-2</v>
      </c>
      <c r="BS9" s="263">
        <v>1.3435600000000001E-2</v>
      </c>
      <c r="BT9" s="263">
        <v>1.3816800000000001E-2</v>
      </c>
      <c r="BU9" s="263">
        <v>1.32386E-2</v>
      </c>
      <c r="BV9" s="263">
        <v>1.41269E-2</v>
      </c>
    </row>
    <row r="10" spans="1:74" ht="12" customHeight="1" x14ac:dyDescent="0.25">
      <c r="A10" s="415" t="s">
        <v>588</v>
      </c>
      <c r="B10" s="444" t="s">
        <v>988</v>
      </c>
      <c r="C10" s="214">
        <v>1.7380719999999999E-2</v>
      </c>
      <c r="D10" s="214">
        <v>1.6404599999999998E-2</v>
      </c>
      <c r="E10" s="214">
        <v>1.571146E-2</v>
      </c>
      <c r="F10" s="214">
        <v>1.27376E-2</v>
      </c>
      <c r="G10" s="214">
        <v>1.39398E-2</v>
      </c>
      <c r="H10" s="214">
        <v>1.400333E-2</v>
      </c>
      <c r="I10" s="214">
        <v>1.633221E-2</v>
      </c>
      <c r="J10" s="214">
        <v>1.7728359999999999E-2</v>
      </c>
      <c r="K10" s="214">
        <v>1.4776320000000001E-2</v>
      </c>
      <c r="L10" s="214">
        <v>1.415014E-2</v>
      </c>
      <c r="M10" s="214">
        <v>1.547639E-2</v>
      </c>
      <c r="N10" s="214">
        <v>1.6733040000000001E-2</v>
      </c>
      <c r="O10" s="214">
        <v>1.7876389999999999E-2</v>
      </c>
      <c r="P10" s="214">
        <v>1.6996540000000001E-2</v>
      </c>
      <c r="Q10" s="214">
        <v>1.6421290000000002E-2</v>
      </c>
      <c r="R10" s="214">
        <v>1.3494590000000001E-2</v>
      </c>
      <c r="S10" s="214">
        <v>1.480655E-2</v>
      </c>
      <c r="T10" s="214">
        <v>1.669178E-2</v>
      </c>
      <c r="U10" s="214">
        <v>1.8876199999999999E-2</v>
      </c>
      <c r="V10" s="214">
        <v>1.8712889999999999E-2</v>
      </c>
      <c r="W10" s="214">
        <v>1.625795E-2</v>
      </c>
      <c r="X10" s="214">
        <v>1.4289899999999999E-2</v>
      </c>
      <c r="Y10" s="214">
        <v>1.54764E-2</v>
      </c>
      <c r="Z10" s="214">
        <v>1.6845470000000001E-2</v>
      </c>
      <c r="AA10" s="214">
        <v>1.7810869999999999E-2</v>
      </c>
      <c r="AB10" s="214">
        <v>1.7163129999999999E-2</v>
      </c>
      <c r="AC10" s="214">
        <v>1.618725E-2</v>
      </c>
      <c r="AD10" s="214">
        <v>1.3954889999999999E-2</v>
      </c>
      <c r="AE10" s="214">
        <v>1.516054E-2</v>
      </c>
      <c r="AF10" s="214">
        <v>1.6756900000000002E-2</v>
      </c>
      <c r="AG10" s="214">
        <v>1.850572E-2</v>
      </c>
      <c r="AH10" s="214">
        <v>1.8571509999999999E-2</v>
      </c>
      <c r="AI10" s="214">
        <v>1.6381030000000001E-2</v>
      </c>
      <c r="AJ10" s="214">
        <v>1.4469289999999999E-2</v>
      </c>
      <c r="AK10" s="214">
        <v>1.538846E-2</v>
      </c>
      <c r="AL10" s="214">
        <v>1.7341120000000002E-2</v>
      </c>
      <c r="AM10" s="214">
        <v>1.596508E-2</v>
      </c>
      <c r="AN10" s="214">
        <v>1.351277E-2</v>
      </c>
      <c r="AO10" s="214">
        <v>1.418316E-2</v>
      </c>
      <c r="AP10" s="214">
        <v>1.0975189999999999E-2</v>
      </c>
      <c r="AQ10" s="214">
        <v>1.400099E-2</v>
      </c>
      <c r="AR10" s="214">
        <v>1.467448E-2</v>
      </c>
      <c r="AS10" s="214">
        <v>1.6138610000000001E-2</v>
      </c>
      <c r="AT10" s="214">
        <v>1.5570290000000001E-2</v>
      </c>
      <c r="AU10" s="214">
        <v>1.2536337E-2</v>
      </c>
      <c r="AV10" s="214">
        <v>1.001339E-2</v>
      </c>
      <c r="AW10" s="214">
        <v>1.4885600000000001E-2</v>
      </c>
      <c r="AX10" s="214">
        <v>1.6501600000000002E-2</v>
      </c>
      <c r="AY10" s="263">
        <v>1.7105100000000002E-2</v>
      </c>
      <c r="AZ10" s="263">
        <v>1.6338999999999999E-2</v>
      </c>
      <c r="BA10" s="263">
        <v>1.5144400000000001E-2</v>
      </c>
      <c r="BB10" s="263">
        <v>1.2198199999999999E-2</v>
      </c>
      <c r="BC10" s="263">
        <v>1.49815E-2</v>
      </c>
      <c r="BD10" s="263">
        <v>1.6287599999999999E-2</v>
      </c>
      <c r="BE10" s="263">
        <v>1.8367999999999999E-2</v>
      </c>
      <c r="BF10" s="263">
        <v>1.8463199999999999E-2</v>
      </c>
      <c r="BG10" s="263">
        <v>1.5324600000000001E-2</v>
      </c>
      <c r="BH10" s="263">
        <v>1.2438299999999999E-2</v>
      </c>
      <c r="BI10" s="263">
        <v>1.5296000000000001E-2</v>
      </c>
      <c r="BJ10" s="263">
        <v>1.7142299999999999E-2</v>
      </c>
      <c r="BK10" s="263">
        <v>1.7258099999999998E-2</v>
      </c>
      <c r="BL10" s="263">
        <v>1.55596E-2</v>
      </c>
      <c r="BM10" s="263">
        <v>1.4627100000000001E-2</v>
      </c>
      <c r="BN10" s="263">
        <v>1.1942899999999999E-2</v>
      </c>
      <c r="BO10" s="263">
        <v>1.49789E-2</v>
      </c>
      <c r="BP10" s="263">
        <v>1.6041900000000001E-2</v>
      </c>
      <c r="BQ10" s="263">
        <v>1.8270499999999999E-2</v>
      </c>
      <c r="BR10" s="263">
        <v>1.82311E-2</v>
      </c>
      <c r="BS10" s="263">
        <v>1.4970499999999999E-2</v>
      </c>
      <c r="BT10" s="263">
        <v>1.16547E-2</v>
      </c>
      <c r="BU10" s="263">
        <v>1.5331900000000001E-2</v>
      </c>
      <c r="BV10" s="263">
        <v>1.7165199999999999E-2</v>
      </c>
    </row>
    <row r="11" spans="1:74" ht="12" customHeight="1" x14ac:dyDescent="0.25">
      <c r="A11" s="442" t="s">
        <v>93</v>
      </c>
      <c r="B11" s="444" t="s">
        <v>436</v>
      </c>
      <c r="C11" s="214">
        <v>9.5867590518000007E-2</v>
      </c>
      <c r="D11" s="214">
        <v>9.9240074410000004E-2</v>
      </c>
      <c r="E11" s="214">
        <v>9.9951485515999999E-2</v>
      </c>
      <c r="F11" s="214">
        <v>0.10142619183</v>
      </c>
      <c r="G11" s="214">
        <v>9.6743868806E-2</v>
      </c>
      <c r="H11" s="214">
        <v>0.10283013764</v>
      </c>
      <c r="I11" s="214">
        <v>7.7750886414000006E-2</v>
      </c>
      <c r="J11" s="214">
        <v>7.8346494892000004E-2</v>
      </c>
      <c r="K11" s="214">
        <v>7.8823113644000006E-2</v>
      </c>
      <c r="L11" s="214">
        <v>9.7981733330000001E-2</v>
      </c>
      <c r="M11" s="214">
        <v>0.1126319041</v>
      </c>
      <c r="N11" s="214">
        <v>0.10877228942</v>
      </c>
      <c r="O11" s="214">
        <v>0.10248982239</v>
      </c>
      <c r="P11" s="214">
        <v>9.1076609092999999E-2</v>
      </c>
      <c r="Q11" s="214">
        <v>0.13365850222</v>
      </c>
      <c r="R11" s="214">
        <v>0.12327942303</v>
      </c>
      <c r="S11" s="214">
        <v>0.11520358802</v>
      </c>
      <c r="T11" s="214">
        <v>9.0934957681999995E-2</v>
      </c>
      <c r="U11" s="214">
        <v>7.4045775544999998E-2</v>
      </c>
      <c r="V11" s="214">
        <v>9.2309463063999994E-2</v>
      </c>
      <c r="W11" s="214">
        <v>9.8863975064000006E-2</v>
      </c>
      <c r="X11" s="214">
        <v>0.10983737020000001</v>
      </c>
      <c r="Y11" s="214">
        <v>0.12188782367999999</v>
      </c>
      <c r="Z11" s="214">
        <v>0.13586660811000001</v>
      </c>
      <c r="AA11" s="214">
        <v>0.12756168017</v>
      </c>
      <c r="AB11" s="214">
        <v>0.12833724530999999</v>
      </c>
      <c r="AC11" s="214">
        <v>0.14670665608</v>
      </c>
      <c r="AD11" s="214">
        <v>0.15740888453999999</v>
      </c>
      <c r="AE11" s="214">
        <v>0.14363216253</v>
      </c>
      <c r="AF11" s="214">
        <v>0.1151429467</v>
      </c>
      <c r="AG11" s="214">
        <v>0.10051223916</v>
      </c>
      <c r="AH11" s="214">
        <v>8.4296393388999996E-2</v>
      </c>
      <c r="AI11" s="214">
        <v>9.3199519652999996E-2</v>
      </c>
      <c r="AJ11" s="214">
        <v>0.11164317419</v>
      </c>
      <c r="AK11" s="214">
        <v>0.14046370786000001</v>
      </c>
      <c r="AL11" s="214">
        <v>0.13188373965</v>
      </c>
      <c r="AM11" s="214">
        <v>0.13354338567999999</v>
      </c>
      <c r="AN11" s="214">
        <v>0.14339862936</v>
      </c>
      <c r="AO11" s="214">
        <v>0.15181636887</v>
      </c>
      <c r="AP11" s="214">
        <v>0.14667249860000001</v>
      </c>
      <c r="AQ11" s="214">
        <v>0.10916582080999999</v>
      </c>
      <c r="AR11" s="214">
        <v>9.3788736466E-2</v>
      </c>
      <c r="AS11" s="214">
        <v>9.5037494929999994E-2</v>
      </c>
      <c r="AT11" s="214">
        <v>9.7201984896999993E-2</v>
      </c>
      <c r="AU11" s="214">
        <v>9.6142008683999997E-2</v>
      </c>
      <c r="AV11" s="214">
        <v>0.12420456972</v>
      </c>
      <c r="AW11" s="214">
        <v>0.1342738</v>
      </c>
      <c r="AX11" s="214">
        <v>0.1427274</v>
      </c>
      <c r="AY11" s="263">
        <v>0.13953360000000001</v>
      </c>
      <c r="AZ11" s="263">
        <v>0.16008639999999999</v>
      </c>
      <c r="BA11" s="263">
        <v>0.16018350000000001</v>
      </c>
      <c r="BB11" s="263">
        <v>0.15003140000000001</v>
      </c>
      <c r="BC11" s="263">
        <v>0.1221237</v>
      </c>
      <c r="BD11" s="263">
        <v>0.10252840000000001</v>
      </c>
      <c r="BE11" s="263">
        <v>9.9521799999999994E-2</v>
      </c>
      <c r="BF11" s="263">
        <v>0.1045412</v>
      </c>
      <c r="BG11" s="263">
        <v>0.1013029</v>
      </c>
      <c r="BH11" s="263">
        <v>0.12800149999999999</v>
      </c>
      <c r="BI11" s="263">
        <v>0.1455497</v>
      </c>
      <c r="BJ11" s="263">
        <v>0.1556361</v>
      </c>
      <c r="BK11" s="263">
        <v>0.14637749999999999</v>
      </c>
      <c r="BL11" s="263">
        <v>0.1575426</v>
      </c>
      <c r="BM11" s="263">
        <v>0.16907710000000001</v>
      </c>
      <c r="BN11" s="263">
        <v>0.15645149999999999</v>
      </c>
      <c r="BO11" s="263">
        <v>0.12848660000000001</v>
      </c>
      <c r="BP11" s="263">
        <v>0.1040401</v>
      </c>
      <c r="BQ11" s="263">
        <v>0.1027555</v>
      </c>
      <c r="BR11" s="263">
        <v>0.105989</v>
      </c>
      <c r="BS11" s="263">
        <v>0.1067332</v>
      </c>
      <c r="BT11" s="263">
        <v>0.1318908</v>
      </c>
      <c r="BU11" s="263">
        <v>0.1540948</v>
      </c>
      <c r="BV11" s="263">
        <v>0.16247229999999999</v>
      </c>
    </row>
    <row r="12" spans="1:74" ht="12" customHeight="1" x14ac:dyDescent="0.25">
      <c r="A12" s="443" t="s">
        <v>215</v>
      </c>
      <c r="B12" s="444" t="s">
        <v>336</v>
      </c>
      <c r="C12" s="214">
        <v>0.23722246144</v>
      </c>
      <c r="D12" s="214">
        <v>0.24648425229000001</v>
      </c>
      <c r="E12" s="214">
        <v>0.24456112931000001</v>
      </c>
      <c r="F12" s="214">
        <v>0.24429865184999999</v>
      </c>
      <c r="G12" s="214">
        <v>0.27023907753999998</v>
      </c>
      <c r="H12" s="214">
        <v>0.26789642431999999</v>
      </c>
      <c r="I12" s="214">
        <v>0.24540497691999999</v>
      </c>
      <c r="J12" s="214">
        <v>0.23161411292</v>
      </c>
      <c r="K12" s="214">
        <v>0.20677425752</v>
      </c>
      <c r="L12" s="214">
        <v>0.22376499251000001</v>
      </c>
      <c r="M12" s="214">
        <v>0.24243222871</v>
      </c>
      <c r="N12" s="214">
        <v>0.24114200378</v>
      </c>
      <c r="O12" s="214">
        <v>0.24746850202000001</v>
      </c>
      <c r="P12" s="214">
        <v>0.22042394283</v>
      </c>
      <c r="Q12" s="214">
        <v>0.27802490227999999</v>
      </c>
      <c r="R12" s="214">
        <v>0.26257721407000001</v>
      </c>
      <c r="S12" s="214">
        <v>0.27531675548000001</v>
      </c>
      <c r="T12" s="214">
        <v>0.25175418886000001</v>
      </c>
      <c r="U12" s="214">
        <v>0.23319249126</v>
      </c>
      <c r="V12" s="214">
        <v>0.24409256757</v>
      </c>
      <c r="W12" s="214">
        <v>0.23395852809000001</v>
      </c>
      <c r="X12" s="214">
        <v>0.23625532149</v>
      </c>
      <c r="Y12" s="214">
        <v>0.25215859877000002</v>
      </c>
      <c r="Z12" s="214">
        <v>0.27832453550000003</v>
      </c>
      <c r="AA12" s="214">
        <v>0.27502209466999999</v>
      </c>
      <c r="AB12" s="214">
        <v>0.26735224078999997</v>
      </c>
      <c r="AC12" s="214">
        <v>0.30589268476999998</v>
      </c>
      <c r="AD12" s="214">
        <v>0.30347900864999999</v>
      </c>
      <c r="AE12" s="214">
        <v>0.30817449884999998</v>
      </c>
      <c r="AF12" s="214">
        <v>0.2936072683</v>
      </c>
      <c r="AG12" s="214">
        <v>0.27560124210999998</v>
      </c>
      <c r="AH12" s="214">
        <v>0.24307205582999999</v>
      </c>
      <c r="AI12" s="214">
        <v>0.23096367059</v>
      </c>
      <c r="AJ12" s="214">
        <v>0.23415799197000001</v>
      </c>
      <c r="AK12" s="214">
        <v>0.26412193850999999</v>
      </c>
      <c r="AL12" s="214">
        <v>0.2611971696</v>
      </c>
      <c r="AM12" s="214">
        <v>0.27263901353999997</v>
      </c>
      <c r="AN12" s="214">
        <v>0.26977193310000003</v>
      </c>
      <c r="AO12" s="214">
        <v>0.29490479129000002</v>
      </c>
      <c r="AP12" s="214">
        <v>0.28488534971000001</v>
      </c>
      <c r="AQ12" s="214">
        <v>0.29263319535999999</v>
      </c>
      <c r="AR12" s="214">
        <v>0.25210310574</v>
      </c>
      <c r="AS12" s="214">
        <v>0.26577213611</v>
      </c>
      <c r="AT12" s="214">
        <v>0.26333656931999999</v>
      </c>
      <c r="AU12" s="214">
        <v>0.23594779107</v>
      </c>
      <c r="AV12" s="214">
        <v>0.25449012575000002</v>
      </c>
      <c r="AW12" s="214">
        <v>0.27131104</v>
      </c>
      <c r="AX12" s="214">
        <v>0.28026624999999999</v>
      </c>
      <c r="AY12" s="263">
        <v>0.29175200000000001</v>
      </c>
      <c r="AZ12" s="263">
        <v>0.31239800000000001</v>
      </c>
      <c r="BA12" s="263">
        <v>0.33225650000000001</v>
      </c>
      <c r="BB12" s="263">
        <v>0.32477519999999999</v>
      </c>
      <c r="BC12" s="263">
        <v>0.32801989999999998</v>
      </c>
      <c r="BD12" s="263">
        <v>0.31124239999999997</v>
      </c>
      <c r="BE12" s="263">
        <v>0.3059152</v>
      </c>
      <c r="BF12" s="263">
        <v>0.29772939999999998</v>
      </c>
      <c r="BG12" s="263">
        <v>0.27100540000000001</v>
      </c>
      <c r="BH12" s="263">
        <v>0.28386610000000001</v>
      </c>
      <c r="BI12" s="263">
        <v>0.29440519999999998</v>
      </c>
      <c r="BJ12" s="263">
        <v>0.30373040000000001</v>
      </c>
      <c r="BK12" s="263">
        <v>0.31085390000000002</v>
      </c>
      <c r="BL12" s="263">
        <v>0.31863609999999998</v>
      </c>
      <c r="BM12" s="263">
        <v>0.35814249999999997</v>
      </c>
      <c r="BN12" s="263">
        <v>0.35032099999999999</v>
      </c>
      <c r="BO12" s="263">
        <v>0.35376950000000001</v>
      </c>
      <c r="BP12" s="263">
        <v>0.33615210000000001</v>
      </c>
      <c r="BQ12" s="263">
        <v>0.33579880000000001</v>
      </c>
      <c r="BR12" s="263">
        <v>0.3220153</v>
      </c>
      <c r="BS12" s="263">
        <v>0.29539189999999999</v>
      </c>
      <c r="BT12" s="263">
        <v>0.30262650000000002</v>
      </c>
      <c r="BU12" s="263">
        <v>0.31387520000000002</v>
      </c>
      <c r="BV12" s="263">
        <v>0.31967319999999999</v>
      </c>
    </row>
    <row r="13" spans="1:74" ht="12" customHeight="1" x14ac:dyDescent="0.25">
      <c r="A13" s="443"/>
      <c r="B13" s="132" t="s">
        <v>337</v>
      </c>
      <c r="C13" s="188"/>
      <c r="D13" s="188"/>
      <c r="E13" s="188"/>
      <c r="F13" s="188"/>
      <c r="G13" s="188"/>
      <c r="H13" s="188"/>
      <c r="I13" s="188"/>
      <c r="J13" s="188"/>
      <c r="K13" s="188"/>
      <c r="L13" s="188"/>
      <c r="M13" s="188"/>
      <c r="N13" s="188"/>
      <c r="O13" s="188"/>
      <c r="P13" s="188"/>
      <c r="Q13" s="188"/>
      <c r="R13" s="188"/>
      <c r="S13" s="188"/>
      <c r="T13" s="188"/>
      <c r="U13" s="188"/>
      <c r="V13" s="188"/>
      <c r="W13" s="188"/>
      <c r="X13" s="188"/>
      <c r="Y13" s="188"/>
      <c r="Z13" s="188"/>
      <c r="AA13" s="188"/>
      <c r="AB13" s="188"/>
      <c r="AC13" s="188"/>
      <c r="AD13" s="188"/>
      <c r="AE13" s="188"/>
      <c r="AF13" s="188"/>
      <c r="AG13" s="188"/>
      <c r="AH13" s="188"/>
      <c r="AI13" s="188"/>
      <c r="AJ13" s="188"/>
      <c r="AK13" s="188"/>
      <c r="AL13" s="188"/>
      <c r="AM13" s="188"/>
      <c r="AN13" s="188"/>
      <c r="AO13" s="188"/>
      <c r="AP13" s="188"/>
      <c r="AQ13" s="188"/>
      <c r="AR13" s="188"/>
      <c r="AS13" s="188"/>
      <c r="AT13" s="188"/>
      <c r="AU13" s="188"/>
      <c r="AV13" s="188"/>
      <c r="AW13" s="188"/>
      <c r="AX13" s="188"/>
      <c r="AY13" s="264"/>
      <c r="AZ13" s="264"/>
      <c r="BA13" s="264"/>
      <c r="BB13" s="264"/>
      <c r="BC13" s="264"/>
      <c r="BD13" s="264"/>
      <c r="BE13" s="264"/>
      <c r="BF13" s="264"/>
      <c r="BG13" s="264"/>
      <c r="BH13" s="264"/>
      <c r="BI13" s="264"/>
      <c r="BJ13" s="264"/>
      <c r="BK13" s="264"/>
      <c r="BL13" s="264"/>
      <c r="BM13" s="264"/>
      <c r="BN13" s="264"/>
      <c r="BO13" s="264"/>
      <c r="BP13" s="264"/>
      <c r="BQ13" s="264"/>
      <c r="BR13" s="264"/>
      <c r="BS13" s="264"/>
      <c r="BT13" s="264"/>
      <c r="BU13" s="264"/>
      <c r="BV13" s="264"/>
    </row>
    <row r="14" spans="1:74" ht="12" customHeight="1" x14ac:dyDescent="0.25">
      <c r="A14" s="443" t="s">
        <v>932</v>
      </c>
      <c r="B14" s="444" t="s">
        <v>989</v>
      </c>
      <c r="C14" s="214">
        <v>7.3865770999999997E-2</v>
      </c>
      <c r="D14" s="214">
        <v>6.7647374999999996E-2</v>
      </c>
      <c r="E14" s="214">
        <v>6.5207065999999994E-2</v>
      </c>
      <c r="F14" s="214">
        <v>3.7735757000000002E-2</v>
      </c>
      <c r="G14" s="214">
        <v>4.6906284999999999E-2</v>
      </c>
      <c r="H14" s="214">
        <v>5.7481765999999997E-2</v>
      </c>
      <c r="I14" s="214">
        <v>6.3542210000000002E-2</v>
      </c>
      <c r="J14" s="214">
        <v>6.2937717000000004E-2</v>
      </c>
      <c r="K14" s="214">
        <v>6.1526271E-2</v>
      </c>
      <c r="L14" s="214">
        <v>6.5532831999999999E-2</v>
      </c>
      <c r="M14" s="214">
        <v>6.6161330000000004E-2</v>
      </c>
      <c r="N14" s="214">
        <v>6.6603605999999996E-2</v>
      </c>
      <c r="O14" s="214">
        <v>6.3623842999999999E-2</v>
      </c>
      <c r="P14" s="214">
        <v>5.0555822E-2</v>
      </c>
      <c r="Q14" s="214">
        <v>6.4766035E-2</v>
      </c>
      <c r="R14" s="214">
        <v>6.2331617999999998E-2</v>
      </c>
      <c r="S14" s="214">
        <v>6.8944349000000002E-2</v>
      </c>
      <c r="T14" s="214">
        <v>6.7645392999999998E-2</v>
      </c>
      <c r="U14" s="214">
        <v>6.9433480000000006E-2</v>
      </c>
      <c r="V14" s="214">
        <v>6.4306328999999995E-2</v>
      </c>
      <c r="W14" s="214">
        <v>6.2036926999999999E-2</v>
      </c>
      <c r="X14" s="214">
        <v>7.1307403000000005E-2</v>
      </c>
      <c r="Y14" s="214">
        <v>7.1495755999999994E-2</v>
      </c>
      <c r="Z14" s="214">
        <v>7.3048482999999997E-2</v>
      </c>
      <c r="AA14" s="214">
        <v>7.0911891000000005E-2</v>
      </c>
      <c r="AB14" s="214">
        <v>6.2452928999999997E-2</v>
      </c>
      <c r="AC14" s="214">
        <v>6.9747570999999994E-2</v>
      </c>
      <c r="AD14" s="214">
        <v>6.4053737999999999E-2</v>
      </c>
      <c r="AE14" s="214">
        <v>6.9145580999999998E-2</v>
      </c>
      <c r="AF14" s="214">
        <v>6.9177629000000004E-2</v>
      </c>
      <c r="AG14" s="214">
        <v>6.9699365999999999E-2</v>
      </c>
      <c r="AH14" s="214">
        <v>6.7535672000000005E-2</v>
      </c>
      <c r="AI14" s="214">
        <v>5.9938685999999998E-2</v>
      </c>
      <c r="AJ14" s="214">
        <v>6.9516270000000005E-2</v>
      </c>
      <c r="AK14" s="214">
        <v>6.9719157000000004E-2</v>
      </c>
      <c r="AL14" s="214">
        <v>6.6330149000000005E-2</v>
      </c>
      <c r="AM14" s="214">
        <v>6.8830973000000004E-2</v>
      </c>
      <c r="AN14" s="214">
        <v>6.2006827E-2</v>
      </c>
      <c r="AO14" s="214">
        <v>6.7920419999999995E-2</v>
      </c>
      <c r="AP14" s="214">
        <v>6.4545067999999997E-2</v>
      </c>
      <c r="AQ14" s="214">
        <v>6.8536510999999994E-2</v>
      </c>
      <c r="AR14" s="214">
        <v>6.8812366E-2</v>
      </c>
      <c r="AS14" s="214">
        <v>7.0757352999999995E-2</v>
      </c>
      <c r="AT14" s="214">
        <v>6.8752308999999998E-2</v>
      </c>
      <c r="AU14" s="214">
        <v>6.6934515999999999E-2</v>
      </c>
      <c r="AV14" s="214">
        <v>7.2256600000000004E-2</v>
      </c>
      <c r="AW14" s="214">
        <v>6.9176500000000002E-2</v>
      </c>
      <c r="AX14" s="214">
        <v>6.8674799999999994E-2</v>
      </c>
      <c r="AY14" s="263">
        <v>6.9710400000000006E-2</v>
      </c>
      <c r="AZ14" s="263">
        <v>6.4681299999999997E-2</v>
      </c>
      <c r="BA14" s="263">
        <v>7.0359699999999997E-2</v>
      </c>
      <c r="BB14" s="263">
        <v>6.5760899999999997E-2</v>
      </c>
      <c r="BC14" s="263">
        <v>6.8684300000000004E-2</v>
      </c>
      <c r="BD14" s="263">
        <v>6.9678199999999996E-2</v>
      </c>
      <c r="BE14" s="263">
        <v>7.0027800000000001E-2</v>
      </c>
      <c r="BF14" s="263">
        <v>7.0825399999999997E-2</v>
      </c>
      <c r="BG14" s="263">
        <v>6.5695900000000002E-2</v>
      </c>
      <c r="BH14" s="263">
        <v>6.9108000000000003E-2</v>
      </c>
      <c r="BI14" s="263">
        <v>6.94327E-2</v>
      </c>
      <c r="BJ14" s="263">
        <v>7.0785699999999993E-2</v>
      </c>
      <c r="BK14" s="263">
        <v>7.1264800000000003E-2</v>
      </c>
      <c r="BL14" s="263">
        <v>6.2354300000000001E-2</v>
      </c>
      <c r="BM14" s="263">
        <v>7.0506899999999997E-2</v>
      </c>
      <c r="BN14" s="263">
        <v>6.6437700000000002E-2</v>
      </c>
      <c r="BO14" s="263">
        <v>7.0693300000000001E-2</v>
      </c>
      <c r="BP14" s="263">
        <v>6.9147100000000003E-2</v>
      </c>
      <c r="BQ14" s="263">
        <v>6.9878499999999996E-2</v>
      </c>
      <c r="BR14" s="263">
        <v>7.06397E-2</v>
      </c>
      <c r="BS14" s="263">
        <v>6.6055299999999997E-2</v>
      </c>
      <c r="BT14" s="263">
        <v>6.9121100000000005E-2</v>
      </c>
      <c r="BU14" s="263">
        <v>7.0108199999999996E-2</v>
      </c>
      <c r="BV14" s="263">
        <v>7.1933899999999995E-2</v>
      </c>
    </row>
    <row r="15" spans="1:74" ht="12" customHeight="1" x14ac:dyDescent="0.25">
      <c r="A15" s="443" t="s">
        <v>586</v>
      </c>
      <c r="B15" s="444" t="s">
        <v>435</v>
      </c>
      <c r="C15" s="214">
        <v>3.5573799999999997E-4</v>
      </c>
      <c r="D15" s="214">
        <v>3.3278700000000002E-4</v>
      </c>
      <c r="E15" s="214">
        <v>3.5573799999999997E-4</v>
      </c>
      <c r="F15" s="214">
        <v>3.4426200000000002E-4</v>
      </c>
      <c r="G15" s="214">
        <v>3.5573799999999997E-4</v>
      </c>
      <c r="H15" s="214">
        <v>3.4426200000000002E-4</v>
      </c>
      <c r="I15" s="214">
        <v>3.5573799999999997E-4</v>
      </c>
      <c r="J15" s="214">
        <v>3.5573799999999997E-4</v>
      </c>
      <c r="K15" s="214">
        <v>3.4426200000000002E-4</v>
      </c>
      <c r="L15" s="214">
        <v>3.5573799999999997E-4</v>
      </c>
      <c r="M15" s="214">
        <v>3.4426200000000002E-4</v>
      </c>
      <c r="N15" s="214">
        <v>3.5573799999999997E-4</v>
      </c>
      <c r="O15" s="214">
        <v>3.5671200000000002E-4</v>
      </c>
      <c r="P15" s="214">
        <v>3.2219200000000001E-4</v>
      </c>
      <c r="Q15" s="214">
        <v>3.5671200000000002E-4</v>
      </c>
      <c r="R15" s="214">
        <v>3.4520500000000001E-4</v>
      </c>
      <c r="S15" s="214">
        <v>3.5671200000000002E-4</v>
      </c>
      <c r="T15" s="214">
        <v>3.4520500000000001E-4</v>
      </c>
      <c r="U15" s="214">
        <v>3.5671200000000002E-4</v>
      </c>
      <c r="V15" s="214">
        <v>3.5671200000000002E-4</v>
      </c>
      <c r="W15" s="214">
        <v>3.4520500000000001E-4</v>
      </c>
      <c r="X15" s="214">
        <v>3.5671200000000002E-4</v>
      </c>
      <c r="Y15" s="214">
        <v>3.4520500000000001E-4</v>
      </c>
      <c r="Z15" s="214">
        <v>3.5671200000000002E-4</v>
      </c>
      <c r="AA15" s="214">
        <v>3.5671200000000002E-4</v>
      </c>
      <c r="AB15" s="214">
        <v>3.2219200000000001E-4</v>
      </c>
      <c r="AC15" s="214">
        <v>3.5671200000000002E-4</v>
      </c>
      <c r="AD15" s="214">
        <v>3.4520500000000001E-4</v>
      </c>
      <c r="AE15" s="214">
        <v>3.5671200000000002E-4</v>
      </c>
      <c r="AF15" s="214">
        <v>3.4520500000000001E-4</v>
      </c>
      <c r="AG15" s="214">
        <v>3.5671200000000002E-4</v>
      </c>
      <c r="AH15" s="214">
        <v>3.5671200000000002E-4</v>
      </c>
      <c r="AI15" s="214">
        <v>3.4520500000000001E-4</v>
      </c>
      <c r="AJ15" s="214">
        <v>3.5671200000000002E-4</v>
      </c>
      <c r="AK15" s="214">
        <v>3.4520500000000001E-4</v>
      </c>
      <c r="AL15" s="214">
        <v>3.5671200000000002E-4</v>
      </c>
      <c r="AM15" s="214">
        <v>3.5671200000000002E-4</v>
      </c>
      <c r="AN15" s="214">
        <v>3.2219200000000001E-4</v>
      </c>
      <c r="AO15" s="214">
        <v>3.5671200000000002E-4</v>
      </c>
      <c r="AP15" s="214">
        <v>3.4520500000000001E-4</v>
      </c>
      <c r="AQ15" s="214">
        <v>3.5671200000000002E-4</v>
      </c>
      <c r="AR15" s="214">
        <v>3.4520500000000001E-4</v>
      </c>
      <c r="AS15" s="214">
        <v>3.5671200000000002E-4</v>
      </c>
      <c r="AT15" s="214">
        <v>3.5671200000000002E-4</v>
      </c>
      <c r="AU15" s="214">
        <v>3.4520500000000001E-4</v>
      </c>
      <c r="AV15" s="214">
        <v>3.4938900000000003E-4</v>
      </c>
      <c r="AW15" s="214">
        <v>3.4977000000000001E-4</v>
      </c>
      <c r="AX15" s="214">
        <v>3.4913899999999999E-4</v>
      </c>
      <c r="AY15" s="263">
        <v>3.4844999999999999E-4</v>
      </c>
      <c r="AZ15" s="263">
        <v>3.50837E-4</v>
      </c>
      <c r="BA15" s="263">
        <v>3.50303E-4</v>
      </c>
      <c r="BB15" s="263">
        <v>3.5076699999999998E-4</v>
      </c>
      <c r="BC15" s="263">
        <v>3.5022599999999998E-4</v>
      </c>
      <c r="BD15" s="263">
        <v>3.5068300000000002E-4</v>
      </c>
      <c r="BE15" s="263">
        <v>3.5013500000000001E-4</v>
      </c>
      <c r="BF15" s="263">
        <v>3.4953700000000002E-4</v>
      </c>
      <c r="BG15" s="263">
        <v>3.4993099999999999E-4</v>
      </c>
      <c r="BH15" s="263">
        <v>3.4998000000000001E-4</v>
      </c>
      <c r="BI15" s="263">
        <v>3.4999899999999998E-4</v>
      </c>
      <c r="BJ15" s="263">
        <v>3.5007700000000002E-4</v>
      </c>
      <c r="BK15" s="263">
        <v>3.5022500000000002E-4</v>
      </c>
      <c r="BL15" s="263">
        <v>3.50169E-4</v>
      </c>
      <c r="BM15" s="263">
        <v>3.5015699999999997E-4</v>
      </c>
      <c r="BN15" s="263">
        <v>3.5010199999999998E-4</v>
      </c>
      <c r="BO15" s="263">
        <v>3.5009E-4</v>
      </c>
      <c r="BP15" s="263">
        <v>3.5003600000000002E-4</v>
      </c>
      <c r="BQ15" s="263">
        <v>3.50028E-4</v>
      </c>
      <c r="BR15" s="263">
        <v>3.5007199999999999E-4</v>
      </c>
      <c r="BS15" s="263">
        <v>3.5008499999999998E-4</v>
      </c>
      <c r="BT15" s="263">
        <v>3.5009499999999997E-4</v>
      </c>
      <c r="BU15" s="263">
        <v>3.5010299999999999E-4</v>
      </c>
      <c r="BV15" s="263">
        <v>3.5010599999999998E-4</v>
      </c>
    </row>
    <row r="16" spans="1:74" ht="12" customHeight="1" x14ac:dyDescent="0.25">
      <c r="A16" s="443" t="s">
        <v>587</v>
      </c>
      <c r="B16" s="444" t="s">
        <v>46</v>
      </c>
      <c r="C16" s="214">
        <v>3.4692000000000002E-4</v>
      </c>
      <c r="D16" s="214">
        <v>3.6980599999999998E-4</v>
      </c>
      <c r="E16" s="214">
        <v>4.19889E-4</v>
      </c>
      <c r="F16" s="214">
        <v>3.7968799999999999E-4</v>
      </c>
      <c r="G16" s="214">
        <v>3.4771699999999999E-4</v>
      </c>
      <c r="H16" s="214">
        <v>2.4892700000000002E-4</v>
      </c>
      <c r="I16" s="214">
        <v>2.1700800000000001E-4</v>
      </c>
      <c r="J16" s="214">
        <v>2.11926E-4</v>
      </c>
      <c r="K16" s="214">
        <v>1.83427E-4</v>
      </c>
      <c r="L16" s="214">
        <v>1.8025199999999999E-4</v>
      </c>
      <c r="M16" s="214">
        <v>2.2755099999999999E-4</v>
      </c>
      <c r="N16" s="214">
        <v>2.8202099999999998E-4</v>
      </c>
      <c r="O16" s="214">
        <v>2.94476E-4</v>
      </c>
      <c r="P16" s="214">
        <v>2.1142700000000001E-4</v>
      </c>
      <c r="Q16" s="214">
        <v>3.5132199999999999E-4</v>
      </c>
      <c r="R16" s="214">
        <v>3.0419099999999999E-4</v>
      </c>
      <c r="S16" s="214">
        <v>2.8822800000000002E-4</v>
      </c>
      <c r="T16" s="214">
        <v>2.04964E-4</v>
      </c>
      <c r="U16" s="214">
        <v>2.6044600000000001E-4</v>
      </c>
      <c r="V16" s="214">
        <v>2.3788300000000001E-4</v>
      </c>
      <c r="W16" s="214">
        <v>2.5745199999999997E-4</v>
      </c>
      <c r="X16" s="214">
        <v>2.6025100000000003E-4</v>
      </c>
      <c r="Y16" s="214">
        <v>2.8321100000000001E-4</v>
      </c>
      <c r="Z16" s="214">
        <v>2.4028299999999999E-4</v>
      </c>
      <c r="AA16" s="214">
        <v>2.6230099999999999E-4</v>
      </c>
      <c r="AB16" s="214">
        <v>2.8222799999999998E-4</v>
      </c>
      <c r="AC16" s="214">
        <v>3.7737699999999998E-4</v>
      </c>
      <c r="AD16" s="214">
        <v>3.4906599999999998E-4</v>
      </c>
      <c r="AE16" s="214">
        <v>2.8822E-4</v>
      </c>
      <c r="AF16" s="214">
        <v>2.1588600000000001E-4</v>
      </c>
      <c r="AG16" s="214">
        <v>1.7956499999999999E-4</v>
      </c>
      <c r="AH16" s="214">
        <v>2.0710100000000001E-4</v>
      </c>
      <c r="AI16" s="214">
        <v>2.0609900000000001E-4</v>
      </c>
      <c r="AJ16" s="214">
        <v>1.7561399999999999E-4</v>
      </c>
      <c r="AK16" s="214">
        <v>2.1105399999999999E-4</v>
      </c>
      <c r="AL16" s="214">
        <v>3.12372E-4</v>
      </c>
      <c r="AM16" s="214">
        <v>3.0822899999999998E-4</v>
      </c>
      <c r="AN16" s="214">
        <v>2.6277800000000002E-4</v>
      </c>
      <c r="AO16" s="214">
        <v>2.9101000000000002E-4</v>
      </c>
      <c r="AP16" s="214">
        <v>2.41139E-4</v>
      </c>
      <c r="AQ16" s="214">
        <v>2.7154799999999998E-4</v>
      </c>
      <c r="AR16" s="214">
        <v>2.1621100000000001E-4</v>
      </c>
      <c r="AS16" s="214">
        <v>2.5064500000000002E-4</v>
      </c>
      <c r="AT16" s="214">
        <v>2.54138E-4</v>
      </c>
      <c r="AU16" s="214">
        <v>2.2383900000000001E-4</v>
      </c>
      <c r="AV16" s="214">
        <v>1.7564999999999999E-4</v>
      </c>
      <c r="AW16" s="214">
        <v>2.1109699999999999E-4</v>
      </c>
      <c r="AX16" s="214">
        <v>3.1243599999999997E-4</v>
      </c>
      <c r="AY16" s="263">
        <v>3.08292E-4</v>
      </c>
      <c r="AZ16" s="263">
        <v>2.7221899999999998E-4</v>
      </c>
      <c r="BA16" s="263">
        <v>2.9106999999999999E-4</v>
      </c>
      <c r="BB16" s="263">
        <v>2.4118800000000001E-4</v>
      </c>
      <c r="BC16" s="263">
        <v>2.71604E-4</v>
      </c>
      <c r="BD16" s="263">
        <v>2.1625600000000001E-4</v>
      </c>
      <c r="BE16" s="263">
        <v>2.5069600000000001E-4</v>
      </c>
      <c r="BF16" s="263">
        <v>2.5419100000000002E-4</v>
      </c>
      <c r="BG16" s="263">
        <v>2.23885E-4</v>
      </c>
      <c r="BH16" s="263">
        <v>2.5506900000000002E-4</v>
      </c>
      <c r="BI16" s="263">
        <v>2.1109699999999999E-4</v>
      </c>
      <c r="BJ16" s="263">
        <v>3.1243599999999997E-4</v>
      </c>
      <c r="BK16" s="263">
        <v>3.08292E-4</v>
      </c>
      <c r="BL16" s="263">
        <v>2.6283200000000001E-4</v>
      </c>
      <c r="BM16" s="263">
        <v>2.9106999999999999E-4</v>
      </c>
      <c r="BN16" s="263">
        <v>2.4118800000000001E-4</v>
      </c>
      <c r="BO16" s="263">
        <v>2.71604E-4</v>
      </c>
      <c r="BP16" s="263">
        <v>2.1625600000000001E-4</v>
      </c>
      <c r="BQ16" s="263">
        <v>2.5069600000000001E-4</v>
      </c>
      <c r="BR16" s="263">
        <v>2.5419100000000002E-4</v>
      </c>
      <c r="BS16" s="263">
        <v>2.23885E-4</v>
      </c>
      <c r="BT16" s="263">
        <v>2.5506900000000002E-4</v>
      </c>
      <c r="BU16" s="263">
        <v>2.1109699999999999E-4</v>
      </c>
      <c r="BV16" s="263">
        <v>3.1243599999999997E-4</v>
      </c>
    </row>
    <row r="17" spans="1:74" ht="12" customHeight="1" x14ac:dyDescent="0.25">
      <c r="A17" s="443" t="s">
        <v>984</v>
      </c>
      <c r="B17" s="444" t="s">
        <v>983</v>
      </c>
      <c r="C17" s="214">
        <v>6.6919944285999996E-4</v>
      </c>
      <c r="D17" s="214">
        <v>7.4244370724999996E-4</v>
      </c>
      <c r="E17" s="214">
        <v>1.0207982498E-3</v>
      </c>
      <c r="F17" s="214">
        <v>1.1063374652E-3</v>
      </c>
      <c r="G17" s="214">
        <v>1.2311567197000001E-3</v>
      </c>
      <c r="H17" s="214">
        <v>1.2509927434E-3</v>
      </c>
      <c r="I17" s="214">
        <v>1.3060210188000001E-3</v>
      </c>
      <c r="J17" s="214">
        <v>1.2584486288E-3</v>
      </c>
      <c r="K17" s="214">
        <v>1.1263433041000001E-3</v>
      </c>
      <c r="L17" s="214">
        <v>1.0195014203E-3</v>
      </c>
      <c r="M17" s="214">
        <v>7.9236070767999998E-4</v>
      </c>
      <c r="N17" s="214">
        <v>7.1040672983999997E-4</v>
      </c>
      <c r="O17" s="214">
        <v>7.5641079749000004E-4</v>
      </c>
      <c r="P17" s="214">
        <v>8.0777978816999997E-4</v>
      </c>
      <c r="Q17" s="214">
        <v>1.1615609991000001E-3</v>
      </c>
      <c r="R17" s="214">
        <v>1.2609553637E-3</v>
      </c>
      <c r="S17" s="214">
        <v>1.3910844512E-3</v>
      </c>
      <c r="T17" s="214">
        <v>1.3950577798000001E-3</v>
      </c>
      <c r="U17" s="214">
        <v>1.4286440406000001E-3</v>
      </c>
      <c r="V17" s="214">
        <v>1.39029906E-3</v>
      </c>
      <c r="W17" s="214">
        <v>1.2592689316000001E-3</v>
      </c>
      <c r="X17" s="214">
        <v>1.1288742472E-3</v>
      </c>
      <c r="Y17" s="214">
        <v>8.7661542101000005E-4</v>
      </c>
      <c r="Z17" s="214">
        <v>7.7239003965999997E-4</v>
      </c>
      <c r="AA17" s="214">
        <v>8.2757227471999995E-4</v>
      </c>
      <c r="AB17" s="214">
        <v>8.8484772400999998E-4</v>
      </c>
      <c r="AC17" s="214">
        <v>1.2591416844000001E-3</v>
      </c>
      <c r="AD17" s="214">
        <v>1.366845494E-3</v>
      </c>
      <c r="AE17" s="214">
        <v>1.5041320020999999E-3</v>
      </c>
      <c r="AF17" s="214">
        <v>1.5210014520999999E-3</v>
      </c>
      <c r="AG17" s="214">
        <v>1.5619607379E-3</v>
      </c>
      <c r="AH17" s="214">
        <v>1.5052306251E-3</v>
      </c>
      <c r="AI17" s="214">
        <v>1.3467248686E-3</v>
      </c>
      <c r="AJ17" s="214">
        <v>1.2188532286E-3</v>
      </c>
      <c r="AK17" s="214">
        <v>9.3312195561999999E-4</v>
      </c>
      <c r="AL17" s="214">
        <v>8.2459078382000005E-4</v>
      </c>
      <c r="AM17" s="214">
        <v>8.9717173152999998E-4</v>
      </c>
      <c r="AN17" s="214">
        <v>9.5704419049999999E-4</v>
      </c>
      <c r="AO17" s="214">
        <v>1.363050108E-3</v>
      </c>
      <c r="AP17" s="214">
        <v>1.5073166162E-3</v>
      </c>
      <c r="AQ17" s="214">
        <v>1.6544373407999999E-3</v>
      </c>
      <c r="AR17" s="214">
        <v>1.6548777720000001E-3</v>
      </c>
      <c r="AS17" s="214">
        <v>1.7125328711E-3</v>
      </c>
      <c r="AT17" s="214">
        <v>1.6471455453999999E-3</v>
      </c>
      <c r="AU17" s="214">
        <v>1.4764316766999999E-3</v>
      </c>
      <c r="AV17" s="214">
        <v>1.3402482375E-3</v>
      </c>
      <c r="AW17" s="214">
        <v>1.0586599999999999E-3</v>
      </c>
      <c r="AX17" s="214">
        <v>9.5954899999999997E-4</v>
      </c>
      <c r="AY17" s="263">
        <v>1.00803E-3</v>
      </c>
      <c r="AZ17" s="263">
        <v>1.06609E-3</v>
      </c>
      <c r="BA17" s="263">
        <v>1.48255E-3</v>
      </c>
      <c r="BB17" s="263">
        <v>1.5953499999999999E-3</v>
      </c>
      <c r="BC17" s="263">
        <v>1.7512199999999999E-3</v>
      </c>
      <c r="BD17" s="263">
        <v>1.7501000000000001E-3</v>
      </c>
      <c r="BE17" s="263">
        <v>1.8048700000000001E-3</v>
      </c>
      <c r="BF17" s="263">
        <v>1.7479699999999999E-3</v>
      </c>
      <c r="BG17" s="263">
        <v>1.57891E-3</v>
      </c>
      <c r="BH17" s="263">
        <v>1.44006E-3</v>
      </c>
      <c r="BI17" s="263">
        <v>1.13379E-3</v>
      </c>
      <c r="BJ17" s="263">
        <v>1.0224800000000001E-3</v>
      </c>
      <c r="BK17" s="263">
        <v>1.0756800000000001E-3</v>
      </c>
      <c r="BL17" s="263">
        <v>1.1398999999999999E-3</v>
      </c>
      <c r="BM17" s="263">
        <v>1.59355E-3</v>
      </c>
      <c r="BN17" s="263">
        <v>1.71762E-3</v>
      </c>
      <c r="BO17" s="263">
        <v>1.88681E-3</v>
      </c>
      <c r="BP17" s="263">
        <v>1.88656E-3</v>
      </c>
      <c r="BQ17" s="263">
        <v>1.9456300000000001E-3</v>
      </c>
      <c r="BR17" s="263">
        <v>1.8839099999999999E-3</v>
      </c>
      <c r="BS17" s="263">
        <v>1.70093E-3</v>
      </c>
      <c r="BT17" s="263">
        <v>1.54991E-3</v>
      </c>
      <c r="BU17" s="263">
        <v>1.2177900000000001E-3</v>
      </c>
      <c r="BV17" s="263">
        <v>1.09666E-3</v>
      </c>
    </row>
    <row r="18" spans="1:74" ht="12" customHeight="1" x14ac:dyDescent="0.25">
      <c r="A18" s="443" t="s">
        <v>18</v>
      </c>
      <c r="B18" s="444" t="s">
        <v>797</v>
      </c>
      <c r="C18" s="214">
        <v>1.4441806E-2</v>
      </c>
      <c r="D18" s="214">
        <v>1.3272694999999999E-2</v>
      </c>
      <c r="E18" s="214">
        <v>1.3912946000000001E-2</v>
      </c>
      <c r="F18" s="214">
        <v>1.33612E-2</v>
      </c>
      <c r="G18" s="214">
        <v>1.3501025999999999E-2</v>
      </c>
      <c r="H18" s="214">
        <v>1.227987E-2</v>
      </c>
      <c r="I18" s="214">
        <v>1.2632936000000001E-2</v>
      </c>
      <c r="J18" s="214">
        <v>1.2759316E-2</v>
      </c>
      <c r="K18" s="214">
        <v>1.1965989999999999E-2</v>
      </c>
      <c r="L18" s="214">
        <v>1.3809586E-2</v>
      </c>
      <c r="M18" s="214">
        <v>1.3555370000000001E-2</v>
      </c>
      <c r="N18" s="214">
        <v>1.4188226E-2</v>
      </c>
      <c r="O18" s="214">
        <v>1.4552076000000001E-2</v>
      </c>
      <c r="P18" s="214">
        <v>1.2769294E-2</v>
      </c>
      <c r="Q18" s="214">
        <v>1.4248376E-2</v>
      </c>
      <c r="R18" s="214">
        <v>1.3442058999999999E-2</v>
      </c>
      <c r="S18" s="214">
        <v>1.3720546E-2</v>
      </c>
      <c r="T18" s="214">
        <v>1.2200459E-2</v>
      </c>
      <c r="U18" s="214">
        <v>1.2743526E-2</v>
      </c>
      <c r="V18" s="214">
        <v>1.2754435999999999E-2</v>
      </c>
      <c r="W18" s="214">
        <v>1.2500129E-2</v>
      </c>
      <c r="X18" s="214">
        <v>1.4033835999999999E-2</v>
      </c>
      <c r="Y18" s="214">
        <v>1.3918279E-2</v>
      </c>
      <c r="Z18" s="214">
        <v>1.4613126000000001E-2</v>
      </c>
      <c r="AA18" s="214">
        <v>1.4430966E-2</v>
      </c>
      <c r="AB18" s="214">
        <v>1.2823503999999999E-2</v>
      </c>
      <c r="AC18" s="214">
        <v>1.4604816E-2</v>
      </c>
      <c r="AD18" s="214">
        <v>1.3704149000000001E-2</v>
      </c>
      <c r="AE18" s="214">
        <v>1.4036996E-2</v>
      </c>
      <c r="AF18" s="214">
        <v>1.2325189E-2</v>
      </c>
      <c r="AG18" s="214">
        <v>1.2440306E-2</v>
      </c>
      <c r="AH18" s="214">
        <v>1.2745596E-2</v>
      </c>
      <c r="AI18" s="214">
        <v>1.2037469E-2</v>
      </c>
      <c r="AJ18" s="214">
        <v>1.3684616E-2</v>
      </c>
      <c r="AK18" s="214">
        <v>1.3531118999999999E-2</v>
      </c>
      <c r="AL18" s="214">
        <v>1.4415116E-2</v>
      </c>
      <c r="AM18" s="214">
        <v>1.4578305999999999E-2</v>
      </c>
      <c r="AN18" s="214">
        <v>1.2924094000000001E-2</v>
      </c>
      <c r="AO18" s="214">
        <v>1.4187026E-2</v>
      </c>
      <c r="AP18" s="214">
        <v>1.3527469E-2</v>
      </c>
      <c r="AQ18" s="214">
        <v>1.4086446000000001E-2</v>
      </c>
      <c r="AR18" s="214">
        <v>1.2398658999999999E-2</v>
      </c>
      <c r="AS18" s="214">
        <v>1.2558886E-2</v>
      </c>
      <c r="AT18" s="214">
        <v>1.2458606000000001E-2</v>
      </c>
      <c r="AU18" s="214">
        <v>1.1877669E-2</v>
      </c>
      <c r="AV18" s="214">
        <v>1.3616100000000001E-2</v>
      </c>
      <c r="AW18" s="214">
        <v>1.33025E-2</v>
      </c>
      <c r="AX18" s="214">
        <v>1.3898300000000001E-2</v>
      </c>
      <c r="AY18" s="263">
        <v>1.3841600000000001E-2</v>
      </c>
      <c r="AZ18" s="263">
        <v>1.25868E-2</v>
      </c>
      <c r="BA18" s="263">
        <v>1.3706299999999999E-2</v>
      </c>
      <c r="BB18" s="263">
        <v>1.29806E-2</v>
      </c>
      <c r="BC18" s="263">
        <v>1.3486100000000001E-2</v>
      </c>
      <c r="BD18" s="263">
        <v>1.26497E-2</v>
      </c>
      <c r="BE18" s="263">
        <v>1.2984300000000001E-2</v>
      </c>
      <c r="BF18" s="263">
        <v>1.29698E-2</v>
      </c>
      <c r="BG18" s="263">
        <v>1.23117E-2</v>
      </c>
      <c r="BH18" s="263">
        <v>1.3642700000000001E-2</v>
      </c>
      <c r="BI18" s="263">
        <v>1.31536E-2</v>
      </c>
      <c r="BJ18" s="263">
        <v>1.37403E-2</v>
      </c>
      <c r="BK18" s="263">
        <v>1.3713400000000001E-2</v>
      </c>
      <c r="BL18" s="263">
        <v>1.24026E-2</v>
      </c>
      <c r="BM18" s="263">
        <v>1.36632E-2</v>
      </c>
      <c r="BN18" s="263">
        <v>1.2974400000000001E-2</v>
      </c>
      <c r="BO18" s="263">
        <v>1.35245E-2</v>
      </c>
      <c r="BP18" s="263">
        <v>1.27277E-2</v>
      </c>
      <c r="BQ18" s="263">
        <v>1.3049E-2</v>
      </c>
      <c r="BR18" s="263">
        <v>1.30067E-2</v>
      </c>
      <c r="BS18" s="263">
        <v>1.2313299999999999E-2</v>
      </c>
      <c r="BT18" s="263">
        <v>1.3606099999999999E-2</v>
      </c>
      <c r="BU18" s="263">
        <v>1.31217E-2</v>
      </c>
      <c r="BV18" s="263">
        <v>1.37165E-2</v>
      </c>
    </row>
    <row r="19" spans="1:74" ht="12" customHeight="1" x14ac:dyDescent="0.25">
      <c r="A19" s="415" t="s">
        <v>48</v>
      </c>
      <c r="B19" s="444" t="s">
        <v>988</v>
      </c>
      <c r="C19" s="214">
        <v>0.12008213600000001</v>
      </c>
      <c r="D19" s="214">
        <v>0.113052235</v>
      </c>
      <c r="E19" s="214">
        <v>0.117731006</v>
      </c>
      <c r="F19" s="214">
        <v>0.111528165</v>
      </c>
      <c r="G19" s="214">
        <v>0.113976306</v>
      </c>
      <c r="H19" s="214">
        <v>0.108239895</v>
      </c>
      <c r="I19" s="214">
        <v>0.110243576</v>
      </c>
      <c r="J19" s="214">
        <v>0.111277076</v>
      </c>
      <c r="K19" s="214">
        <v>0.107697185</v>
      </c>
      <c r="L19" s="214">
        <v>0.11247259599999999</v>
      </c>
      <c r="M19" s="214">
        <v>0.112062895</v>
      </c>
      <c r="N19" s="214">
        <v>0.117824916</v>
      </c>
      <c r="O19" s="214">
        <v>0.117460754</v>
      </c>
      <c r="P19" s="214">
        <v>0.103743233</v>
      </c>
      <c r="Q19" s="214">
        <v>0.11483584400000001</v>
      </c>
      <c r="R19" s="214">
        <v>0.113256464</v>
      </c>
      <c r="S19" s="214">
        <v>0.11661287400000001</v>
      </c>
      <c r="T19" s="214">
        <v>0.112168634</v>
      </c>
      <c r="U19" s="214">
        <v>0.117851724</v>
      </c>
      <c r="V19" s="214">
        <v>0.116497534</v>
      </c>
      <c r="W19" s="214">
        <v>0.112583744</v>
      </c>
      <c r="X19" s="214">
        <v>0.113286864</v>
      </c>
      <c r="Y19" s="214">
        <v>0.11006835399999999</v>
      </c>
      <c r="Z19" s="214">
        <v>0.11749256399999999</v>
      </c>
      <c r="AA19" s="214">
        <v>0.113748944</v>
      </c>
      <c r="AB19" s="214">
        <v>0.103472323</v>
      </c>
      <c r="AC19" s="214">
        <v>0.10961486400000001</v>
      </c>
      <c r="AD19" s="214">
        <v>0.108507644</v>
      </c>
      <c r="AE19" s="214">
        <v>0.11155781400000001</v>
      </c>
      <c r="AF19" s="214">
        <v>0.109579184</v>
      </c>
      <c r="AG19" s="214">
        <v>0.11370195399999999</v>
      </c>
      <c r="AH19" s="214">
        <v>0.11227224399999999</v>
      </c>
      <c r="AI19" s="214">
        <v>0.104544364</v>
      </c>
      <c r="AJ19" s="214">
        <v>0.105467134</v>
      </c>
      <c r="AK19" s="214">
        <v>0.106990454</v>
      </c>
      <c r="AL19" s="214">
        <v>0.109035774</v>
      </c>
      <c r="AM19" s="214">
        <v>0.112425974</v>
      </c>
      <c r="AN19" s="214">
        <v>9.9739912999999999E-2</v>
      </c>
      <c r="AO19" s="214">
        <v>0.105879574</v>
      </c>
      <c r="AP19" s="214">
        <v>9.7212854000000001E-2</v>
      </c>
      <c r="AQ19" s="214">
        <v>0.104446524</v>
      </c>
      <c r="AR19" s="214">
        <v>9.7707104000000003E-2</v>
      </c>
      <c r="AS19" s="214">
        <v>0.100833114</v>
      </c>
      <c r="AT19" s="214">
        <v>0.102151324</v>
      </c>
      <c r="AU19" s="214">
        <v>9.6430533999999998E-2</v>
      </c>
      <c r="AV19" s="214">
        <v>0.10674930000000001</v>
      </c>
      <c r="AW19" s="214">
        <v>0.10232339999999999</v>
      </c>
      <c r="AX19" s="214">
        <v>0.1116742</v>
      </c>
      <c r="AY19" s="263">
        <v>0.11394899999999999</v>
      </c>
      <c r="AZ19" s="263">
        <v>0.10316989999999999</v>
      </c>
      <c r="BA19" s="263">
        <v>0.1109932</v>
      </c>
      <c r="BB19" s="263">
        <v>0.1093845</v>
      </c>
      <c r="BC19" s="263">
        <v>0.11148950000000001</v>
      </c>
      <c r="BD19" s="263">
        <v>0.1108338</v>
      </c>
      <c r="BE19" s="263">
        <v>0.1172875</v>
      </c>
      <c r="BF19" s="263">
        <v>0.11595610000000001</v>
      </c>
      <c r="BG19" s="263">
        <v>0.11184620000000001</v>
      </c>
      <c r="BH19" s="263">
        <v>0.11622349999999999</v>
      </c>
      <c r="BI19" s="263">
        <v>0.1130994</v>
      </c>
      <c r="BJ19" s="263">
        <v>0.1184216</v>
      </c>
      <c r="BK19" s="263">
        <v>0.1182289</v>
      </c>
      <c r="BL19" s="263">
        <v>0.1059259</v>
      </c>
      <c r="BM19" s="263">
        <v>0.1128142</v>
      </c>
      <c r="BN19" s="263">
        <v>0.1106526</v>
      </c>
      <c r="BO19" s="263">
        <v>0.11242199999999999</v>
      </c>
      <c r="BP19" s="263">
        <v>0.1115588</v>
      </c>
      <c r="BQ19" s="263">
        <v>0.11786050000000001</v>
      </c>
      <c r="BR19" s="263">
        <v>0.11643489999999999</v>
      </c>
      <c r="BS19" s="263">
        <v>0.1122727</v>
      </c>
      <c r="BT19" s="263">
        <v>0.1166378</v>
      </c>
      <c r="BU19" s="263">
        <v>0.11351840000000001</v>
      </c>
      <c r="BV19" s="263">
        <v>0.1188559</v>
      </c>
    </row>
    <row r="20" spans="1:74" ht="12" customHeight="1" x14ac:dyDescent="0.25">
      <c r="A20" s="443" t="s">
        <v>17</v>
      </c>
      <c r="B20" s="444" t="s">
        <v>1259</v>
      </c>
      <c r="C20" s="214">
        <v>0.21155741976</v>
      </c>
      <c r="D20" s="214">
        <v>0.19706546888000001</v>
      </c>
      <c r="E20" s="214">
        <v>0.20008446228999999</v>
      </c>
      <c r="F20" s="214">
        <v>0.16547350755000001</v>
      </c>
      <c r="G20" s="214">
        <v>0.17778848391999999</v>
      </c>
      <c r="H20" s="214">
        <v>0.18154044258999999</v>
      </c>
      <c r="I20" s="214">
        <v>0.18998784174</v>
      </c>
      <c r="J20" s="214">
        <v>0.19047212082000001</v>
      </c>
      <c r="K20" s="214">
        <v>0.18450209661</v>
      </c>
      <c r="L20" s="214">
        <v>0.19496318251</v>
      </c>
      <c r="M20" s="214">
        <v>0.19477890279000001</v>
      </c>
      <c r="N20" s="214">
        <v>0.20162860975999999</v>
      </c>
      <c r="O20" s="214">
        <v>0.19837260962</v>
      </c>
      <c r="P20" s="214">
        <v>0.16965848855999999</v>
      </c>
      <c r="Q20" s="214">
        <v>0.19729002398000001</v>
      </c>
      <c r="R20" s="214">
        <v>0.19242329517000001</v>
      </c>
      <c r="S20" s="214">
        <v>0.20299032544000001</v>
      </c>
      <c r="T20" s="214">
        <v>0.19560273975</v>
      </c>
      <c r="U20" s="214">
        <v>0.20376511459999999</v>
      </c>
      <c r="V20" s="214">
        <v>0.19718323501000001</v>
      </c>
      <c r="W20" s="214">
        <v>0.19053220892</v>
      </c>
      <c r="X20" s="214">
        <v>0.20208572882</v>
      </c>
      <c r="Y20" s="214">
        <v>0.19861468139999999</v>
      </c>
      <c r="Z20" s="214">
        <v>0.20813778362999999</v>
      </c>
      <c r="AA20" s="214">
        <v>0.20200926130999999</v>
      </c>
      <c r="AB20" s="214">
        <v>0.1816088944</v>
      </c>
      <c r="AC20" s="214">
        <v>0.19758552758</v>
      </c>
      <c r="AD20" s="214">
        <v>0.18984272251000001</v>
      </c>
      <c r="AE20" s="214">
        <v>0.19853634073000001</v>
      </c>
      <c r="AF20" s="214">
        <v>0.19480545978</v>
      </c>
      <c r="AG20" s="214">
        <v>0.19953126097000001</v>
      </c>
      <c r="AH20" s="214">
        <v>0.19630835843</v>
      </c>
      <c r="AI20" s="214">
        <v>0.17994362355999999</v>
      </c>
      <c r="AJ20" s="214">
        <v>0.19208642989999999</v>
      </c>
      <c r="AK20" s="214">
        <v>0.19333104040999999</v>
      </c>
      <c r="AL20" s="214">
        <v>0.19284221770000001</v>
      </c>
      <c r="AM20" s="214">
        <v>0.19893225634</v>
      </c>
      <c r="AN20" s="214">
        <v>0.17760519865999999</v>
      </c>
      <c r="AO20" s="214">
        <v>0.19163353394999999</v>
      </c>
      <c r="AP20" s="214">
        <v>0.17890889956</v>
      </c>
      <c r="AQ20" s="214">
        <v>0.19100755524999999</v>
      </c>
      <c r="AR20" s="214">
        <v>0.18278921455</v>
      </c>
      <c r="AS20" s="214">
        <v>0.18808160546</v>
      </c>
      <c r="AT20" s="214">
        <v>0.18732893572000001</v>
      </c>
      <c r="AU20" s="214">
        <v>0.17883679574</v>
      </c>
      <c r="AV20" s="214">
        <v>0.19617873513</v>
      </c>
      <c r="AW20" s="214">
        <v>0.18802725344999999</v>
      </c>
      <c r="AX20" s="214">
        <v>0.19749641980999999</v>
      </c>
      <c r="AY20" s="263">
        <v>0.20066490000000001</v>
      </c>
      <c r="AZ20" s="263">
        <v>0.18361050000000001</v>
      </c>
      <c r="BA20" s="263">
        <v>0.19880780000000001</v>
      </c>
      <c r="BB20" s="263">
        <v>0.19185099999999999</v>
      </c>
      <c r="BC20" s="263">
        <v>0.19766890000000001</v>
      </c>
      <c r="BD20" s="263">
        <v>0.19715479999999999</v>
      </c>
      <c r="BE20" s="263">
        <v>0.20437669999999999</v>
      </c>
      <c r="BF20" s="263">
        <v>0.203816</v>
      </c>
      <c r="BG20" s="263">
        <v>0.19355120000000001</v>
      </c>
      <c r="BH20" s="263">
        <v>0.20267170000000001</v>
      </c>
      <c r="BI20" s="263">
        <v>0.1989823</v>
      </c>
      <c r="BJ20" s="263">
        <v>0.20624590000000001</v>
      </c>
      <c r="BK20" s="263">
        <v>0.2064744</v>
      </c>
      <c r="BL20" s="263">
        <v>0.1838591</v>
      </c>
      <c r="BM20" s="263">
        <v>0.20084009999999999</v>
      </c>
      <c r="BN20" s="263">
        <v>0.1939207</v>
      </c>
      <c r="BO20" s="263">
        <v>0.2008268</v>
      </c>
      <c r="BP20" s="263">
        <v>0.1975403</v>
      </c>
      <c r="BQ20" s="263">
        <v>0.2049926</v>
      </c>
      <c r="BR20" s="263">
        <v>0.20426820000000001</v>
      </c>
      <c r="BS20" s="263">
        <v>0.19446060000000001</v>
      </c>
      <c r="BT20" s="263">
        <v>0.20316290000000001</v>
      </c>
      <c r="BU20" s="263">
        <v>0.2001366</v>
      </c>
      <c r="BV20" s="263">
        <v>0.2078979</v>
      </c>
    </row>
    <row r="21" spans="1:74" ht="12" customHeight="1" x14ac:dyDescent="0.25">
      <c r="A21" s="443"/>
      <c r="B21" s="132" t="s">
        <v>338</v>
      </c>
      <c r="C21" s="188"/>
      <c r="D21" s="188"/>
      <c r="E21" s="188"/>
      <c r="F21" s="188"/>
      <c r="G21" s="188"/>
      <c r="H21" s="188"/>
      <c r="I21" s="188"/>
      <c r="J21" s="188"/>
      <c r="K21" s="188"/>
      <c r="L21" s="188"/>
      <c r="M21" s="188"/>
      <c r="N21" s="188"/>
      <c r="O21" s="188"/>
      <c r="P21" s="188"/>
      <c r="Q21" s="188"/>
      <c r="R21" s="188"/>
      <c r="S21" s="188"/>
      <c r="T21" s="188"/>
      <c r="U21" s="188"/>
      <c r="V21" s="188"/>
      <c r="W21" s="188"/>
      <c r="X21" s="188"/>
      <c r="Y21" s="188"/>
      <c r="Z21" s="188"/>
      <c r="AA21" s="188"/>
      <c r="AB21" s="188"/>
      <c r="AC21" s="188"/>
      <c r="AD21" s="188"/>
      <c r="AE21" s="188"/>
      <c r="AF21" s="188"/>
      <c r="AG21" s="188"/>
      <c r="AH21" s="188"/>
      <c r="AI21" s="188"/>
      <c r="AJ21" s="188"/>
      <c r="AK21" s="188"/>
      <c r="AL21" s="188"/>
      <c r="AM21" s="188"/>
      <c r="AN21" s="188"/>
      <c r="AO21" s="188"/>
      <c r="AP21" s="188"/>
      <c r="AQ21" s="188"/>
      <c r="AR21" s="188"/>
      <c r="AS21" s="188"/>
      <c r="AT21" s="188"/>
      <c r="AU21" s="188"/>
      <c r="AV21" s="188"/>
      <c r="AW21" s="188"/>
      <c r="AX21" s="188"/>
      <c r="AY21" s="264"/>
      <c r="AZ21" s="264"/>
      <c r="BA21" s="264"/>
      <c r="BB21" s="264"/>
      <c r="BC21" s="264"/>
      <c r="BD21" s="264"/>
      <c r="BE21" s="264"/>
      <c r="BF21" s="264"/>
      <c r="BG21" s="264"/>
      <c r="BH21" s="264"/>
      <c r="BI21" s="264"/>
      <c r="BJ21" s="264"/>
      <c r="BK21" s="264"/>
      <c r="BL21" s="264"/>
      <c r="BM21" s="264"/>
      <c r="BN21" s="264"/>
      <c r="BO21" s="264"/>
      <c r="BP21" s="264"/>
      <c r="BQ21" s="264"/>
      <c r="BR21" s="264"/>
      <c r="BS21" s="264"/>
      <c r="BT21" s="264"/>
      <c r="BU21" s="264"/>
      <c r="BV21" s="264"/>
    </row>
    <row r="22" spans="1:74" ht="12" customHeight="1" x14ac:dyDescent="0.25">
      <c r="A22" s="443" t="s">
        <v>60</v>
      </c>
      <c r="B22" s="444" t="s">
        <v>435</v>
      </c>
      <c r="C22" s="214">
        <v>1.78933E-3</v>
      </c>
      <c r="D22" s="214">
        <v>1.7008990000000001E-3</v>
      </c>
      <c r="E22" s="214">
        <v>1.81565E-3</v>
      </c>
      <c r="F22" s="214">
        <v>1.7492549999999999E-3</v>
      </c>
      <c r="G22" s="214">
        <v>1.800549E-3</v>
      </c>
      <c r="H22" s="214">
        <v>1.7295100000000001E-3</v>
      </c>
      <c r="I22" s="214">
        <v>1.7723859999999999E-3</v>
      </c>
      <c r="J22" s="214">
        <v>1.771833E-3</v>
      </c>
      <c r="K22" s="214">
        <v>1.729752E-3</v>
      </c>
      <c r="L22" s="214">
        <v>1.799641E-3</v>
      </c>
      <c r="M22" s="214">
        <v>1.7540489999999999E-3</v>
      </c>
      <c r="N22" s="214">
        <v>1.8189320000000001E-3</v>
      </c>
      <c r="O22" s="214">
        <v>1.823135E-3</v>
      </c>
      <c r="P22" s="214">
        <v>1.6457170000000001E-3</v>
      </c>
      <c r="Q22" s="214">
        <v>1.731762E-3</v>
      </c>
      <c r="R22" s="214">
        <v>1.746493E-3</v>
      </c>
      <c r="S22" s="214">
        <v>1.847245E-3</v>
      </c>
      <c r="T22" s="214">
        <v>1.756692E-3</v>
      </c>
      <c r="U22" s="214">
        <v>1.807382E-3</v>
      </c>
      <c r="V22" s="214">
        <v>1.814633E-3</v>
      </c>
      <c r="W22" s="214">
        <v>1.7651780000000001E-3</v>
      </c>
      <c r="X22" s="214">
        <v>1.837834E-3</v>
      </c>
      <c r="Y22" s="214">
        <v>1.7691390000000001E-3</v>
      </c>
      <c r="Z22" s="214">
        <v>1.8666010000000001E-3</v>
      </c>
      <c r="AA22" s="214">
        <v>1.6731509999999999E-3</v>
      </c>
      <c r="AB22" s="214">
        <v>1.5112330000000001E-3</v>
      </c>
      <c r="AC22" s="214">
        <v>1.6731509999999999E-3</v>
      </c>
      <c r="AD22" s="214">
        <v>1.619178E-3</v>
      </c>
      <c r="AE22" s="214">
        <v>1.6731509999999999E-3</v>
      </c>
      <c r="AF22" s="214">
        <v>1.619178E-3</v>
      </c>
      <c r="AG22" s="214">
        <v>1.6731509999999999E-3</v>
      </c>
      <c r="AH22" s="214">
        <v>1.6731509999999999E-3</v>
      </c>
      <c r="AI22" s="214">
        <v>1.619178E-3</v>
      </c>
      <c r="AJ22" s="214">
        <v>1.6731509999999999E-3</v>
      </c>
      <c r="AK22" s="214">
        <v>1.619178E-3</v>
      </c>
      <c r="AL22" s="214">
        <v>1.6731509999999999E-3</v>
      </c>
      <c r="AM22" s="214">
        <v>1.6731509999999999E-3</v>
      </c>
      <c r="AN22" s="214">
        <v>1.5112330000000001E-3</v>
      </c>
      <c r="AO22" s="214">
        <v>1.6731509999999999E-3</v>
      </c>
      <c r="AP22" s="214">
        <v>1.619178E-3</v>
      </c>
      <c r="AQ22" s="214">
        <v>1.6731509999999999E-3</v>
      </c>
      <c r="AR22" s="214">
        <v>1.619178E-3</v>
      </c>
      <c r="AS22" s="214">
        <v>1.6731509999999999E-3</v>
      </c>
      <c r="AT22" s="214">
        <v>1.6731509999999999E-3</v>
      </c>
      <c r="AU22" s="214">
        <v>1.619178E-3</v>
      </c>
      <c r="AV22" s="214">
        <v>1.6387999999999999E-3</v>
      </c>
      <c r="AW22" s="214">
        <v>1.6405899999999999E-3</v>
      </c>
      <c r="AX22" s="214">
        <v>1.6376299999999999E-3</v>
      </c>
      <c r="AY22" s="263">
        <v>1.6344E-3</v>
      </c>
      <c r="AZ22" s="263">
        <v>1.6456000000000001E-3</v>
      </c>
      <c r="BA22" s="263">
        <v>1.64309E-3</v>
      </c>
      <c r="BB22" s="263">
        <v>1.6452699999999999E-3</v>
      </c>
      <c r="BC22" s="263">
        <v>1.64273E-3</v>
      </c>
      <c r="BD22" s="263">
        <v>1.6448700000000001E-3</v>
      </c>
      <c r="BE22" s="263">
        <v>1.6423E-3</v>
      </c>
      <c r="BF22" s="263">
        <v>1.6394999999999999E-3</v>
      </c>
      <c r="BG22" s="263">
        <v>1.64134E-3</v>
      </c>
      <c r="BH22" s="263">
        <v>1.64157E-3</v>
      </c>
      <c r="BI22" s="263">
        <v>1.6416600000000001E-3</v>
      </c>
      <c r="BJ22" s="263">
        <v>1.6420300000000001E-3</v>
      </c>
      <c r="BK22" s="263">
        <v>1.6427200000000001E-3</v>
      </c>
      <c r="BL22" s="263">
        <v>1.6424600000000001E-3</v>
      </c>
      <c r="BM22" s="263">
        <v>1.64241E-3</v>
      </c>
      <c r="BN22" s="263">
        <v>1.64215E-3</v>
      </c>
      <c r="BO22" s="263">
        <v>1.6420899999999999E-3</v>
      </c>
      <c r="BP22" s="263">
        <v>1.6418400000000001E-3</v>
      </c>
      <c r="BQ22" s="263">
        <v>1.6417999999999999E-3</v>
      </c>
      <c r="BR22" s="263">
        <v>1.64201E-3</v>
      </c>
      <c r="BS22" s="263">
        <v>1.64207E-3</v>
      </c>
      <c r="BT22" s="263">
        <v>1.64211E-3</v>
      </c>
      <c r="BU22" s="263">
        <v>1.64215E-3</v>
      </c>
      <c r="BV22" s="263">
        <v>1.6421599999999999E-3</v>
      </c>
    </row>
    <row r="23" spans="1:74" ht="12" customHeight="1" x14ac:dyDescent="0.25">
      <c r="A23" s="443" t="s">
        <v>986</v>
      </c>
      <c r="B23" s="444" t="s">
        <v>985</v>
      </c>
      <c r="C23" s="214">
        <v>2.6174756236999998E-3</v>
      </c>
      <c r="D23" s="214">
        <v>2.9702937089000001E-3</v>
      </c>
      <c r="E23" s="214">
        <v>3.8488246711E-3</v>
      </c>
      <c r="F23" s="214">
        <v>4.2435567401000003E-3</v>
      </c>
      <c r="G23" s="214">
        <v>4.6906177762000003E-3</v>
      </c>
      <c r="H23" s="214">
        <v>4.6784025943999996E-3</v>
      </c>
      <c r="I23" s="214">
        <v>4.8602768626000003E-3</v>
      </c>
      <c r="J23" s="214">
        <v>4.6386860580000001E-3</v>
      </c>
      <c r="K23" s="214">
        <v>4.1262500304999998E-3</v>
      </c>
      <c r="L23" s="214">
        <v>3.5979980489000002E-3</v>
      </c>
      <c r="M23" s="214">
        <v>2.8658193914E-3</v>
      </c>
      <c r="N23" s="214">
        <v>2.7370859416E-3</v>
      </c>
      <c r="O23" s="214">
        <v>3.0532666668999999E-3</v>
      </c>
      <c r="P23" s="214">
        <v>3.2933471541E-3</v>
      </c>
      <c r="Q23" s="214">
        <v>4.5454343170000001E-3</v>
      </c>
      <c r="R23" s="214">
        <v>5.0412244043000001E-3</v>
      </c>
      <c r="S23" s="214">
        <v>5.4598609282999998E-3</v>
      </c>
      <c r="T23" s="214">
        <v>5.5102827238999999E-3</v>
      </c>
      <c r="U23" s="214">
        <v>5.6774957679999998E-3</v>
      </c>
      <c r="V23" s="214">
        <v>5.4562868138999998E-3</v>
      </c>
      <c r="W23" s="214">
        <v>4.8724572965999999E-3</v>
      </c>
      <c r="X23" s="214">
        <v>4.2290211322000004E-3</v>
      </c>
      <c r="Y23" s="214">
        <v>3.3548103078999999E-3</v>
      </c>
      <c r="Z23" s="214">
        <v>3.1515090584999998E-3</v>
      </c>
      <c r="AA23" s="214">
        <v>3.5761701645E-3</v>
      </c>
      <c r="AB23" s="214">
        <v>3.9515085107999998E-3</v>
      </c>
      <c r="AC23" s="214">
        <v>5.3787992805999999E-3</v>
      </c>
      <c r="AD23" s="214">
        <v>5.8962555679E-3</v>
      </c>
      <c r="AE23" s="214">
        <v>6.4373992591999999E-3</v>
      </c>
      <c r="AF23" s="214">
        <v>6.4588381723000004E-3</v>
      </c>
      <c r="AG23" s="214">
        <v>6.7072667248000003E-3</v>
      </c>
      <c r="AH23" s="214">
        <v>6.3827005933000001E-3</v>
      </c>
      <c r="AI23" s="214">
        <v>5.6920446382999999E-3</v>
      </c>
      <c r="AJ23" s="214">
        <v>4.8963728474000004E-3</v>
      </c>
      <c r="AK23" s="214">
        <v>3.8412513343999998E-3</v>
      </c>
      <c r="AL23" s="214">
        <v>3.5376657478999999E-3</v>
      </c>
      <c r="AM23" s="214">
        <v>3.8983201222999998E-3</v>
      </c>
      <c r="AN23" s="214">
        <v>4.3479539361000004E-3</v>
      </c>
      <c r="AO23" s="214">
        <v>5.8577989909999999E-3</v>
      </c>
      <c r="AP23" s="214">
        <v>6.4875905845000002E-3</v>
      </c>
      <c r="AQ23" s="214">
        <v>7.0857359154999997E-3</v>
      </c>
      <c r="AR23" s="214">
        <v>7.0525946511E-3</v>
      </c>
      <c r="AS23" s="214">
        <v>7.3410082986000002E-3</v>
      </c>
      <c r="AT23" s="214">
        <v>7.0527843446999998E-3</v>
      </c>
      <c r="AU23" s="214">
        <v>6.3151985236000003E-3</v>
      </c>
      <c r="AV23" s="214">
        <v>5.4698505409000002E-3</v>
      </c>
      <c r="AW23" s="214">
        <v>4.3834800000000004E-3</v>
      </c>
      <c r="AX23" s="214">
        <v>4.22158E-3</v>
      </c>
      <c r="AY23" s="263">
        <v>4.5896799999999996E-3</v>
      </c>
      <c r="AZ23" s="263">
        <v>5.0747199999999996E-3</v>
      </c>
      <c r="BA23" s="263">
        <v>6.8185600000000004E-3</v>
      </c>
      <c r="BB23" s="263">
        <v>7.4946600000000002E-3</v>
      </c>
      <c r="BC23" s="263">
        <v>8.1731700000000004E-3</v>
      </c>
      <c r="BD23" s="263">
        <v>8.2108800000000003E-3</v>
      </c>
      <c r="BE23" s="263">
        <v>8.5093700000000005E-3</v>
      </c>
      <c r="BF23" s="263">
        <v>8.1648399999999996E-3</v>
      </c>
      <c r="BG23" s="263">
        <v>7.3424800000000002E-3</v>
      </c>
      <c r="BH23" s="263">
        <v>6.5112099999999999E-3</v>
      </c>
      <c r="BI23" s="263">
        <v>5.1933700000000001E-3</v>
      </c>
      <c r="BJ23" s="263">
        <v>4.9343599999999996E-3</v>
      </c>
      <c r="BK23" s="263">
        <v>5.3163000000000004E-3</v>
      </c>
      <c r="BL23" s="263">
        <v>5.8278100000000001E-3</v>
      </c>
      <c r="BM23" s="263">
        <v>7.8023299999999997E-3</v>
      </c>
      <c r="BN23" s="263">
        <v>8.5552000000000007E-3</v>
      </c>
      <c r="BO23" s="263">
        <v>9.3155400000000006E-3</v>
      </c>
      <c r="BP23" s="263">
        <v>9.3479400000000008E-3</v>
      </c>
      <c r="BQ23" s="263">
        <v>9.6807799999999999E-3</v>
      </c>
      <c r="BR23" s="263">
        <v>9.2813900000000005E-3</v>
      </c>
      <c r="BS23" s="263">
        <v>8.3415599999999996E-3</v>
      </c>
      <c r="BT23" s="263">
        <v>7.3950200000000004E-3</v>
      </c>
      <c r="BU23" s="263">
        <v>5.8931799999999996E-3</v>
      </c>
      <c r="BV23" s="263">
        <v>5.5966100000000001E-3</v>
      </c>
    </row>
    <row r="24" spans="1:74" ht="12" customHeight="1" x14ac:dyDescent="0.25">
      <c r="A24" s="415" t="s">
        <v>807</v>
      </c>
      <c r="B24" s="444" t="s">
        <v>797</v>
      </c>
      <c r="C24" s="214">
        <v>3.3092400000000002E-3</v>
      </c>
      <c r="D24" s="214">
        <v>3.0422800000000001E-3</v>
      </c>
      <c r="E24" s="214">
        <v>3.35739E-3</v>
      </c>
      <c r="F24" s="214">
        <v>3.0987900000000001E-3</v>
      </c>
      <c r="G24" s="214">
        <v>3.2196999999999998E-3</v>
      </c>
      <c r="H24" s="214">
        <v>3.05113E-3</v>
      </c>
      <c r="I24" s="214">
        <v>3.2652599999999999E-3</v>
      </c>
      <c r="J24" s="214">
        <v>3.2611300000000001E-3</v>
      </c>
      <c r="K24" s="214">
        <v>3.0693500000000002E-3</v>
      </c>
      <c r="L24" s="214">
        <v>3.09574E-3</v>
      </c>
      <c r="M24" s="214">
        <v>3.0224100000000001E-3</v>
      </c>
      <c r="N24" s="214">
        <v>3.0612399999999998E-3</v>
      </c>
      <c r="O24" s="214">
        <v>3.4265599999999999E-3</v>
      </c>
      <c r="P24" s="214">
        <v>2.8948400000000001E-3</v>
      </c>
      <c r="Q24" s="214">
        <v>3.31861E-3</v>
      </c>
      <c r="R24" s="214">
        <v>3.2242400000000002E-3</v>
      </c>
      <c r="S24" s="214">
        <v>3.1489299999999999E-3</v>
      </c>
      <c r="T24" s="214">
        <v>3.2198399999999999E-3</v>
      </c>
      <c r="U24" s="214">
        <v>3.5197800000000001E-3</v>
      </c>
      <c r="V24" s="214">
        <v>3.4868E-3</v>
      </c>
      <c r="W24" s="214">
        <v>3.3627499999999999E-3</v>
      </c>
      <c r="X24" s="214">
        <v>3.1127799999999999E-3</v>
      </c>
      <c r="Y24" s="214">
        <v>3.2176100000000001E-3</v>
      </c>
      <c r="Z24" s="214">
        <v>3.3734099999999999E-3</v>
      </c>
      <c r="AA24" s="214">
        <v>6.2699299999999999E-3</v>
      </c>
      <c r="AB24" s="214">
        <v>5.82243E-3</v>
      </c>
      <c r="AC24" s="214">
        <v>6.1109600000000004E-3</v>
      </c>
      <c r="AD24" s="214">
        <v>6.1106099999999998E-3</v>
      </c>
      <c r="AE24" s="214">
        <v>6.2791499999999998E-3</v>
      </c>
      <c r="AF24" s="214">
        <v>6.4127699999999999E-3</v>
      </c>
      <c r="AG24" s="214">
        <v>6.5400600000000003E-3</v>
      </c>
      <c r="AH24" s="214">
        <v>6.4406999999999997E-3</v>
      </c>
      <c r="AI24" s="214">
        <v>6.2039E-3</v>
      </c>
      <c r="AJ24" s="214">
        <v>6.3521200000000002E-3</v>
      </c>
      <c r="AK24" s="214">
        <v>6.3671600000000002E-3</v>
      </c>
      <c r="AL24" s="214">
        <v>6.14928E-3</v>
      </c>
      <c r="AM24" s="214">
        <v>6.1242800000000002E-3</v>
      </c>
      <c r="AN24" s="214">
        <v>5.4533100000000003E-3</v>
      </c>
      <c r="AO24" s="214">
        <v>5.6830099999999996E-3</v>
      </c>
      <c r="AP24" s="214">
        <v>5.5532300000000001E-3</v>
      </c>
      <c r="AQ24" s="214">
        <v>5.8948799999999999E-3</v>
      </c>
      <c r="AR24" s="214">
        <v>5.9201899999999997E-3</v>
      </c>
      <c r="AS24" s="214">
        <v>6.2846200000000003E-3</v>
      </c>
      <c r="AT24" s="214">
        <v>6.2203800000000002E-3</v>
      </c>
      <c r="AU24" s="214">
        <v>5.7382300000000004E-3</v>
      </c>
      <c r="AV24" s="214">
        <v>6.3831499999999998E-3</v>
      </c>
      <c r="AW24" s="214">
        <v>6.2757400000000001E-3</v>
      </c>
      <c r="AX24" s="214">
        <v>6.2336400000000004E-3</v>
      </c>
      <c r="AY24" s="263">
        <v>6.1152899999999998E-3</v>
      </c>
      <c r="AZ24" s="263">
        <v>5.4443E-3</v>
      </c>
      <c r="BA24" s="263">
        <v>5.5112599999999996E-3</v>
      </c>
      <c r="BB24" s="263">
        <v>5.3490999999999999E-3</v>
      </c>
      <c r="BC24" s="263">
        <v>5.9622E-3</v>
      </c>
      <c r="BD24" s="263">
        <v>6.1352100000000003E-3</v>
      </c>
      <c r="BE24" s="263">
        <v>6.3422499999999998E-3</v>
      </c>
      <c r="BF24" s="263">
        <v>6.1206799999999999E-3</v>
      </c>
      <c r="BG24" s="263">
        <v>5.6409299999999997E-3</v>
      </c>
      <c r="BH24" s="263">
        <v>5.9835399999999999E-3</v>
      </c>
      <c r="BI24" s="263">
        <v>6.2525200000000001E-3</v>
      </c>
      <c r="BJ24" s="263">
        <v>6.2165399999999996E-3</v>
      </c>
      <c r="BK24" s="263">
        <v>6.0898200000000001E-3</v>
      </c>
      <c r="BL24" s="263">
        <v>5.2334599999999997E-3</v>
      </c>
      <c r="BM24" s="263">
        <v>5.5003400000000003E-3</v>
      </c>
      <c r="BN24" s="263">
        <v>5.3505899999999997E-3</v>
      </c>
      <c r="BO24" s="263">
        <v>5.98118E-3</v>
      </c>
      <c r="BP24" s="263">
        <v>6.1505500000000003E-3</v>
      </c>
      <c r="BQ24" s="263">
        <v>6.3402500000000004E-3</v>
      </c>
      <c r="BR24" s="263">
        <v>6.1136100000000002E-3</v>
      </c>
      <c r="BS24" s="263">
        <v>5.64176E-3</v>
      </c>
      <c r="BT24" s="263">
        <v>5.9927000000000001E-3</v>
      </c>
      <c r="BU24" s="263">
        <v>6.2468999999999997E-3</v>
      </c>
      <c r="BV24" s="263">
        <v>6.2124800000000003E-3</v>
      </c>
    </row>
    <row r="25" spans="1:74" ht="12" customHeight="1" x14ac:dyDescent="0.25">
      <c r="A25" s="415" t="s">
        <v>19</v>
      </c>
      <c r="B25" s="444" t="s">
        <v>988</v>
      </c>
      <c r="C25" s="214">
        <v>7.2019670000000001E-3</v>
      </c>
      <c r="D25" s="214">
        <v>6.7340439999999998E-3</v>
      </c>
      <c r="E25" s="214">
        <v>7.0548670000000003E-3</v>
      </c>
      <c r="F25" s="214">
        <v>6.7002809999999998E-3</v>
      </c>
      <c r="G25" s="214">
        <v>7.0208570000000001E-3</v>
      </c>
      <c r="H25" s="214">
        <v>6.9029310000000002E-3</v>
      </c>
      <c r="I25" s="214">
        <v>7.0088069999999997E-3</v>
      </c>
      <c r="J25" s="214">
        <v>7.0035269999999998E-3</v>
      </c>
      <c r="K25" s="214">
        <v>6.6648610000000002E-3</v>
      </c>
      <c r="L25" s="214">
        <v>6.918937E-3</v>
      </c>
      <c r="M25" s="214">
        <v>6.7369309999999998E-3</v>
      </c>
      <c r="N25" s="214">
        <v>7.0023569999999999E-3</v>
      </c>
      <c r="O25" s="214">
        <v>6.981681E-3</v>
      </c>
      <c r="P25" s="214">
        <v>6.4510319999999998E-3</v>
      </c>
      <c r="Q25" s="214">
        <v>6.970291E-3</v>
      </c>
      <c r="R25" s="214">
        <v>6.6819949999999996E-3</v>
      </c>
      <c r="S25" s="214">
        <v>6.8570710000000002E-3</v>
      </c>
      <c r="T25" s="214">
        <v>6.8442249999999998E-3</v>
      </c>
      <c r="U25" s="214">
        <v>7.1057710000000003E-3</v>
      </c>
      <c r="V25" s="214">
        <v>7.1121910000000003E-3</v>
      </c>
      <c r="W25" s="214">
        <v>6.8767350000000001E-3</v>
      </c>
      <c r="X25" s="214">
        <v>6.9804710000000002E-3</v>
      </c>
      <c r="Y25" s="214">
        <v>6.7544750000000002E-3</v>
      </c>
      <c r="Z25" s="214">
        <v>7.088011E-3</v>
      </c>
      <c r="AA25" s="214">
        <v>7.0719010000000002E-3</v>
      </c>
      <c r="AB25" s="214">
        <v>6.4164720000000003E-3</v>
      </c>
      <c r="AC25" s="214">
        <v>6.9853609999999998E-3</v>
      </c>
      <c r="AD25" s="214">
        <v>6.7164950000000003E-3</v>
      </c>
      <c r="AE25" s="214">
        <v>7.0725909999999996E-3</v>
      </c>
      <c r="AF25" s="214">
        <v>6.9676549999999997E-3</v>
      </c>
      <c r="AG25" s="214">
        <v>7.1341410000000001E-3</v>
      </c>
      <c r="AH25" s="214">
        <v>7.2333709999999997E-3</v>
      </c>
      <c r="AI25" s="214">
        <v>6.7519549999999996E-3</v>
      </c>
      <c r="AJ25" s="214">
        <v>6.8789610000000003E-3</v>
      </c>
      <c r="AK25" s="214">
        <v>6.7941249999999998E-3</v>
      </c>
      <c r="AL25" s="214">
        <v>7.0216410000000003E-3</v>
      </c>
      <c r="AM25" s="214">
        <v>7.0126809999999998E-3</v>
      </c>
      <c r="AN25" s="214">
        <v>6.2507420000000001E-3</v>
      </c>
      <c r="AO25" s="214">
        <v>6.9663310000000001E-3</v>
      </c>
      <c r="AP25" s="214">
        <v>6.6809549999999997E-3</v>
      </c>
      <c r="AQ25" s="214">
        <v>6.7933109999999998E-3</v>
      </c>
      <c r="AR25" s="214">
        <v>6.7944549999999996E-3</v>
      </c>
      <c r="AS25" s="214">
        <v>6.8750310000000002E-3</v>
      </c>
      <c r="AT25" s="214">
        <v>6.9942709999999998E-3</v>
      </c>
      <c r="AU25" s="214">
        <v>6.8103749999999996E-3</v>
      </c>
      <c r="AV25" s="214">
        <v>6.8679700000000002E-3</v>
      </c>
      <c r="AW25" s="214">
        <v>6.7896500000000004E-3</v>
      </c>
      <c r="AX25" s="214">
        <v>7.0289100000000002E-3</v>
      </c>
      <c r="AY25" s="263">
        <v>7.0064200000000002E-3</v>
      </c>
      <c r="AZ25" s="263">
        <v>6.2467699999999996E-3</v>
      </c>
      <c r="BA25" s="263">
        <v>6.8936199999999996E-3</v>
      </c>
      <c r="BB25" s="263">
        <v>6.6127199999999999E-3</v>
      </c>
      <c r="BC25" s="263">
        <v>6.7629700000000001E-3</v>
      </c>
      <c r="BD25" s="263">
        <v>6.7541800000000003E-3</v>
      </c>
      <c r="BE25" s="263">
        <v>6.9523299999999996E-3</v>
      </c>
      <c r="BF25" s="263">
        <v>7.0752200000000001E-3</v>
      </c>
      <c r="BG25" s="263">
        <v>6.8194900000000001E-3</v>
      </c>
      <c r="BH25" s="263">
        <v>6.9190400000000004E-3</v>
      </c>
      <c r="BI25" s="263">
        <v>6.7820199999999997E-3</v>
      </c>
      <c r="BJ25" s="263">
        <v>7.0188799999999999E-3</v>
      </c>
      <c r="BK25" s="263">
        <v>6.9966799999999999E-3</v>
      </c>
      <c r="BL25" s="263">
        <v>6.23297E-3</v>
      </c>
      <c r="BM25" s="263">
        <v>6.8921599999999996E-3</v>
      </c>
      <c r="BN25" s="263">
        <v>6.6149700000000004E-3</v>
      </c>
      <c r="BO25" s="263">
        <v>6.7649900000000002E-3</v>
      </c>
      <c r="BP25" s="263">
        <v>6.7669200000000001E-3</v>
      </c>
      <c r="BQ25" s="263">
        <v>6.9577199999999997E-3</v>
      </c>
      <c r="BR25" s="263">
        <v>7.0725500000000004E-3</v>
      </c>
      <c r="BS25" s="263">
        <v>6.8156600000000003E-3</v>
      </c>
      <c r="BT25" s="263">
        <v>6.9174500000000003E-3</v>
      </c>
      <c r="BU25" s="263">
        <v>6.7804900000000001E-3</v>
      </c>
      <c r="BV25" s="263">
        <v>7.0182400000000002E-3</v>
      </c>
    </row>
    <row r="26" spans="1:74" ht="12" customHeight="1" x14ac:dyDescent="0.25">
      <c r="A26" s="443" t="s">
        <v>216</v>
      </c>
      <c r="B26" s="444" t="s">
        <v>1259</v>
      </c>
      <c r="C26" s="214">
        <v>1.7457186898999999E-2</v>
      </c>
      <c r="D26" s="214">
        <v>1.6784565889999999E-2</v>
      </c>
      <c r="E26" s="214">
        <v>1.8117316755000001E-2</v>
      </c>
      <c r="F26" s="214">
        <v>1.7255086203000002E-2</v>
      </c>
      <c r="G26" s="214">
        <v>1.8839851583999999E-2</v>
      </c>
      <c r="H26" s="214">
        <v>1.8776054236000001E-2</v>
      </c>
      <c r="I26" s="214">
        <v>1.9310979552999999E-2</v>
      </c>
      <c r="J26" s="214">
        <v>1.9044335363999999E-2</v>
      </c>
      <c r="K26" s="214">
        <v>1.7929033947E-2</v>
      </c>
      <c r="L26" s="214">
        <v>1.7659239877000001E-2</v>
      </c>
      <c r="M26" s="214">
        <v>1.6688853205E-2</v>
      </c>
      <c r="N26" s="214">
        <v>1.6970980372999999E-2</v>
      </c>
      <c r="O26" s="214">
        <v>1.7252827795000002E-2</v>
      </c>
      <c r="P26" s="214">
        <v>1.6129459685999999E-2</v>
      </c>
      <c r="Q26" s="214">
        <v>1.8869597517E-2</v>
      </c>
      <c r="R26" s="214">
        <v>1.8869652013000001E-2</v>
      </c>
      <c r="S26" s="214">
        <v>1.9768911438000001E-2</v>
      </c>
      <c r="T26" s="214">
        <v>1.9742339272E-2</v>
      </c>
      <c r="U26" s="214">
        <v>2.0584860332999999E-2</v>
      </c>
      <c r="V26" s="214">
        <v>2.0268038531E-2</v>
      </c>
      <c r="W26" s="214">
        <v>1.9137357657999999E-2</v>
      </c>
      <c r="X26" s="214">
        <v>1.8646570614000001E-2</v>
      </c>
      <c r="Y26" s="214">
        <v>1.7465161396E-2</v>
      </c>
      <c r="Z26" s="214">
        <v>1.7844538964000001E-2</v>
      </c>
      <c r="AA26" s="214">
        <v>2.0759180629E-2</v>
      </c>
      <c r="AB26" s="214">
        <v>1.9718426992999999E-2</v>
      </c>
      <c r="AC26" s="214">
        <v>2.2535325493999999E-2</v>
      </c>
      <c r="AD26" s="214">
        <v>2.2562133134E-2</v>
      </c>
      <c r="AE26" s="214">
        <v>2.3886055585999998E-2</v>
      </c>
      <c r="AF26" s="214">
        <v>2.3878599672000001E-2</v>
      </c>
      <c r="AG26" s="214">
        <v>2.4400206785E-2</v>
      </c>
      <c r="AH26" s="214">
        <v>2.419607042E-2</v>
      </c>
      <c r="AI26" s="214">
        <v>2.2491124277000001E-2</v>
      </c>
      <c r="AJ26" s="214">
        <v>2.2216941701000002E-2</v>
      </c>
      <c r="AK26" s="214">
        <v>2.0952495391000001E-2</v>
      </c>
      <c r="AL26" s="214">
        <v>2.0672822688000001E-2</v>
      </c>
      <c r="AM26" s="214">
        <v>2.0964174201999999E-2</v>
      </c>
      <c r="AN26" s="214">
        <v>1.9603971442999999E-2</v>
      </c>
      <c r="AO26" s="214">
        <v>2.2566731401999999E-2</v>
      </c>
      <c r="AP26" s="214">
        <v>2.256924561E-2</v>
      </c>
      <c r="AQ26" s="214">
        <v>2.3903541157E-2</v>
      </c>
      <c r="AR26" s="214">
        <v>2.3803769228999998E-2</v>
      </c>
      <c r="AS26" s="214">
        <v>2.4529100949000002E-2</v>
      </c>
      <c r="AT26" s="214">
        <v>2.4434276776000002E-2</v>
      </c>
      <c r="AU26" s="214">
        <v>2.2729463847999998E-2</v>
      </c>
      <c r="AV26" s="214">
        <v>2.2810501813000001E-2</v>
      </c>
      <c r="AW26" s="214">
        <v>2.1426518413000001E-2</v>
      </c>
      <c r="AX26" s="214">
        <v>2.1498601605000001E-2</v>
      </c>
      <c r="AY26" s="263">
        <v>2.1550799999999998E-2</v>
      </c>
      <c r="AZ26" s="263">
        <v>2.0583400000000002E-2</v>
      </c>
      <c r="BA26" s="263">
        <v>2.3237299999999999E-2</v>
      </c>
      <c r="BB26" s="263">
        <v>2.33411E-2</v>
      </c>
      <c r="BC26" s="263">
        <v>2.4969999999999999E-2</v>
      </c>
      <c r="BD26" s="263">
        <v>2.5192599999999999E-2</v>
      </c>
      <c r="BE26" s="263">
        <v>2.5885200000000001E-2</v>
      </c>
      <c r="BF26" s="263">
        <v>2.5500100000000001E-2</v>
      </c>
      <c r="BG26" s="263">
        <v>2.3685000000000001E-2</v>
      </c>
      <c r="BH26" s="263">
        <v>2.3448099999999999E-2</v>
      </c>
      <c r="BI26" s="263">
        <v>2.2201700000000001E-2</v>
      </c>
      <c r="BJ26" s="263">
        <v>2.2167599999999999E-2</v>
      </c>
      <c r="BK26" s="263">
        <v>2.2298800000000001E-2</v>
      </c>
      <c r="BL26" s="263">
        <v>2.1021399999999999E-2</v>
      </c>
      <c r="BM26" s="263">
        <v>2.42028E-2</v>
      </c>
      <c r="BN26" s="263">
        <v>2.44155E-2</v>
      </c>
      <c r="BO26" s="263">
        <v>2.6193000000000001E-2</v>
      </c>
      <c r="BP26" s="263">
        <v>2.6323200000000001E-2</v>
      </c>
      <c r="BQ26" s="263">
        <v>2.70409E-2</v>
      </c>
      <c r="BR26" s="263">
        <v>2.65892E-2</v>
      </c>
      <c r="BS26" s="263">
        <v>2.4681499999999999E-2</v>
      </c>
      <c r="BT26" s="263">
        <v>2.4326500000000001E-2</v>
      </c>
      <c r="BU26" s="263">
        <v>2.2905600000000002E-2</v>
      </c>
      <c r="BV26" s="263">
        <v>2.2852600000000001E-2</v>
      </c>
    </row>
    <row r="27" spans="1:74" ht="12" customHeight="1" x14ac:dyDescent="0.25">
      <c r="A27" s="443"/>
      <c r="B27" s="132" t="s">
        <v>339</v>
      </c>
      <c r="C27" s="188"/>
      <c r="D27" s="188"/>
      <c r="E27" s="188"/>
      <c r="F27" s="188"/>
      <c r="G27" s="188"/>
      <c r="H27" s="188"/>
      <c r="I27" s="188"/>
      <c r="J27" s="188"/>
      <c r="K27" s="188"/>
      <c r="L27" s="188"/>
      <c r="M27" s="188"/>
      <c r="N27" s="188"/>
      <c r="O27" s="188"/>
      <c r="P27" s="188"/>
      <c r="Q27" s="188"/>
      <c r="R27" s="188"/>
      <c r="S27" s="188"/>
      <c r="T27" s="188"/>
      <c r="U27" s="188"/>
      <c r="V27" s="188"/>
      <c r="W27" s="188"/>
      <c r="X27" s="188"/>
      <c r="Y27" s="188"/>
      <c r="Z27" s="188"/>
      <c r="AA27" s="188"/>
      <c r="AB27" s="188"/>
      <c r="AC27" s="188"/>
      <c r="AD27" s="188"/>
      <c r="AE27" s="188"/>
      <c r="AF27" s="188"/>
      <c r="AG27" s="188"/>
      <c r="AH27" s="188"/>
      <c r="AI27" s="188"/>
      <c r="AJ27" s="188"/>
      <c r="AK27" s="188"/>
      <c r="AL27" s="188"/>
      <c r="AM27" s="188"/>
      <c r="AN27" s="188"/>
      <c r="AO27" s="188"/>
      <c r="AP27" s="188"/>
      <c r="AQ27" s="188"/>
      <c r="AR27" s="188"/>
      <c r="AS27" s="188"/>
      <c r="AT27" s="188"/>
      <c r="AU27" s="188"/>
      <c r="AV27" s="188"/>
      <c r="AW27" s="188"/>
      <c r="AX27" s="188"/>
      <c r="AY27" s="264"/>
      <c r="AZ27" s="264"/>
      <c r="BA27" s="264"/>
      <c r="BB27" s="264"/>
      <c r="BC27" s="264"/>
      <c r="BD27" s="264"/>
      <c r="BE27" s="264"/>
      <c r="BF27" s="264"/>
      <c r="BG27" s="264"/>
      <c r="BH27" s="264"/>
      <c r="BI27" s="264"/>
      <c r="BJ27" s="264"/>
      <c r="BK27" s="264"/>
      <c r="BL27" s="264"/>
      <c r="BM27" s="264"/>
      <c r="BN27" s="264"/>
      <c r="BO27" s="264"/>
      <c r="BP27" s="264"/>
      <c r="BQ27" s="264"/>
      <c r="BR27" s="264"/>
      <c r="BS27" s="264"/>
      <c r="BT27" s="264"/>
      <c r="BU27" s="264"/>
      <c r="BV27" s="264"/>
    </row>
    <row r="28" spans="1:74" ht="12" customHeight="1" x14ac:dyDescent="0.25">
      <c r="A28" s="443" t="s">
        <v>585</v>
      </c>
      <c r="B28" s="444" t="s">
        <v>435</v>
      </c>
      <c r="C28" s="214">
        <v>3.3540979999999998E-3</v>
      </c>
      <c r="D28" s="214">
        <v>3.1377050000000002E-3</v>
      </c>
      <c r="E28" s="214">
        <v>3.3540979999999998E-3</v>
      </c>
      <c r="F28" s="214">
        <v>3.2459020000000002E-3</v>
      </c>
      <c r="G28" s="214">
        <v>3.3540979999999998E-3</v>
      </c>
      <c r="H28" s="214">
        <v>3.2459020000000002E-3</v>
      </c>
      <c r="I28" s="214">
        <v>3.3540979999999998E-3</v>
      </c>
      <c r="J28" s="214">
        <v>3.3540979999999998E-3</v>
      </c>
      <c r="K28" s="214">
        <v>3.2459020000000002E-3</v>
      </c>
      <c r="L28" s="214">
        <v>3.3540979999999998E-3</v>
      </c>
      <c r="M28" s="214">
        <v>3.2459020000000002E-3</v>
      </c>
      <c r="N28" s="214">
        <v>3.3540979999999998E-3</v>
      </c>
      <c r="O28" s="214">
        <v>3.3632879999999999E-3</v>
      </c>
      <c r="P28" s="214">
        <v>3.0378079999999999E-3</v>
      </c>
      <c r="Q28" s="214">
        <v>3.3632879999999999E-3</v>
      </c>
      <c r="R28" s="214">
        <v>3.254795E-3</v>
      </c>
      <c r="S28" s="214">
        <v>3.3632879999999999E-3</v>
      </c>
      <c r="T28" s="214">
        <v>3.254795E-3</v>
      </c>
      <c r="U28" s="214">
        <v>3.3632879999999999E-3</v>
      </c>
      <c r="V28" s="214">
        <v>3.3632879999999999E-3</v>
      </c>
      <c r="W28" s="214">
        <v>3.254795E-3</v>
      </c>
      <c r="X28" s="214">
        <v>3.3632879999999999E-3</v>
      </c>
      <c r="Y28" s="214">
        <v>3.254795E-3</v>
      </c>
      <c r="Z28" s="214">
        <v>3.3632879999999999E-3</v>
      </c>
      <c r="AA28" s="214">
        <v>3.3632879999999999E-3</v>
      </c>
      <c r="AB28" s="214">
        <v>3.0378079999999999E-3</v>
      </c>
      <c r="AC28" s="214">
        <v>3.3632879999999999E-3</v>
      </c>
      <c r="AD28" s="214">
        <v>3.254795E-3</v>
      </c>
      <c r="AE28" s="214">
        <v>3.3632879999999999E-3</v>
      </c>
      <c r="AF28" s="214">
        <v>3.254795E-3</v>
      </c>
      <c r="AG28" s="214">
        <v>3.3632879999999999E-3</v>
      </c>
      <c r="AH28" s="214">
        <v>3.3632879999999999E-3</v>
      </c>
      <c r="AI28" s="214">
        <v>3.254795E-3</v>
      </c>
      <c r="AJ28" s="214">
        <v>3.3632879999999999E-3</v>
      </c>
      <c r="AK28" s="214">
        <v>3.254795E-3</v>
      </c>
      <c r="AL28" s="214">
        <v>3.3632879999999999E-3</v>
      </c>
      <c r="AM28" s="214">
        <v>3.3632879999999999E-3</v>
      </c>
      <c r="AN28" s="214">
        <v>3.0378079999999999E-3</v>
      </c>
      <c r="AO28" s="214">
        <v>3.3632879999999999E-3</v>
      </c>
      <c r="AP28" s="214">
        <v>3.254795E-3</v>
      </c>
      <c r="AQ28" s="214">
        <v>3.3632879999999999E-3</v>
      </c>
      <c r="AR28" s="214">
        <v>3.254795E-3</v>
      </c>
      <c r="AS28" s="214">
        <v>3.3632879999999999E-3</v>
      </c>
      <c r="AT28" s="214">
        <v>3.3632879999999999E-3</v>
      </c>
      <c r="AU28" s="214">
        <v>3.254795E-3</v>
      </c>
      <c r="AV28" s="214">
        <v>3.2942499999999999E-3</v>
      </c>
      <c r="AW28" s="214">
        <v>3.2978299999999999E-3</v>
      </c>
      <c r="AX28" s="214">
        <v>3.2918800000000001E-3</v>
      </c>
      <c r="AY28" s="263">
        <v>3.28539E-3</v>
      </c>
      <c r="AZ28" s="263">
        <v>3.3078999999999999E-3</v>
      </c>
      <c r="BA28" s="263">
        <v>3.3028599999999999E-3</v>
      </c>
      <c r="BB28" s="263">
        <v>3.30723E-3</v>
      </c>
      <c r="BC28" s="263">
        <v>3.3021399999999998E-3</v>
      </c>
      <c r="BD28" s="263">
        <v>3.3064399999999999E-3</v>
      </c>
      <c r="BE28" s="263">
        <v>3.3012699999999998E-3</v>
      </c>
      <c r="BF28" s="263">
        <v>3.2956399999999999E-3</v>
      </c>
      <c r="BG28" s="263">
        <v>3.2993499999999999E-3</v>
      </c>
      <c r="BH28" s="263">
        <v>3.2998099999999998E-3</v>
      </c>
      <c r="BI28" s="263">
        <v>3.29999E-3</v>
      </c>
      <c r="BJ28" s="263">
        <v>3.30073E-3</v>
      </c>
      <c r="BK28" s="263">
        <v>3.30212E-3</v>
      </c>
      <c r="BL28" s="263">
        <v>3.3016E-3</v>
      </c>
      <c r="BM28" s="263">
        <v>3.3014799999999999E-3</v>
      </c>
      <c r="BN28" s="263">
        <v>3.3009599999999999E-3</v>
      </c>
      <c r="BO28" s="263">
        <v>3.3008500000000001E-3</v>
      </c>
      <c r="BP28" s="263">
        <v>3.3003500000000001E-3</v>
      </c>
      <c r="BQ28" s="263">
        <v>3.3002600000000002E-3</v>
      </c>
      <c r="BR28" s="263">
        <v>3.3006799999999998E-3</v>
      </c>
      <c r="BS28" s="263">
        <v>3.3008E-3</v>
      </c>
      <c r="BT28" s="263">
        <v>3.3008999999999998E-3</v>
      </c>
      <c r="BU28" s="263">
        <v>3.3009799999999998E-3</v>
      </c>
      <c r="BV28" s="263">
        <v>3.3010000000000001E-3</v>
      </c>
    </row>
    <row r="29" spans="1:74" ht="12" customHeight="1" x14ac:dyDescent="0.25">
      <c r="A29" s="443" t="s">
        <v>20</v>
      </c>
      <c r="B29" s="444" t="s">
        <v>1260</v>
      </c>
      <c r="C29" s="214">
        <v>8.3629329999999995E-3</v>
      </c>
      <c r="D29" s="214">
        <v>9.5068849999999996E-3</v>
      </c>
      <c r="E29" s="214">
        <v>1.2375682000000001E-2</v>
      </c>
      <c r="F29" s="214">
        <v>1.3882518999999999E-2</v>
      </c>
      <c r="G29" s="214">
        <v>1.5614345999999999E-2</v>
      </c>
      <c r="H29" s="214">
        <v>1.561718E-2</v>
      </c>
      <c r="I29" s="214">
        <v>1.6071930000000002E-2</v>
      </c>
      <c r="J29" s="214">
        <v>1.526784E-2</v>
      </c>
      <c r="K29" s="214">
        <v>1.3500097000000001E-2</v>
      </c>
      <c r="L29" s="214">
        <v>1.205562E-2</v>
      </c>
      <c r="M29" s="214">
        <v>9.8770980000000008E-3</v>
      </c>
      <c r="N29" s="214">
        <v>9.0723790000000002E-3</v>
      </c>
      <c r="O29" s="214">
        <v>9.3793149999999992E-3</v>
      </c>
      <c r="P29" s="214">
        <v>9.9908210000000004E-3</v>
      </c>
      <c r="Q29" s="214">
        <v>1.426697E-2</v>
      </c>
      <c r="R29" s="214">
        <v>1.5855540000000001E-2</v>
      </c>
      <c r="S29" s="214">
        <v>1.7477262E-2</v>
      </c>
      <c r="T29" s="214">
        <v>1.7625831000000002E-2</v>
      </c>
      <c r="U29" s="214">
        <v>1.7831412000000001E-2</v>
      </c>
      <c r="V29" s="214">
        <v>1.6811877999999999E-2</v>
      </c>
      <c r="W29" s="214">
        <v>1.4869149E-2</v>
      </c>
      <c r="X29" s="214">
        <v>1.2992488999999999E-2</v>
      </c>
      <c r="Y29" s="214">
        <v>1.1420840999999999E-2</v>
      </c>
      <c r="Z29" s="214">
        <v>1.0313743E-2</v>
      </c>
      <c r="AA29" s="214">
        <v>1.0883533000000001E-2</v>
      </c>
      <c r="AB29" s="214">
        <v>1.2006246999999999E-2</v>
      </c>
      <c r="AC29" s="214">
        <v>1.6527756000000001E-2</v>
      </c>
      <c r="AD29" s="214">
        <v>1.8387517999999999E-2</v>
      </c>
      <c r="AE29" s="214">
        <v>2.0261500000000002E-2</v>
      </c>
      <c r="AF29" s="214">
        <v>2.0222245E-2</v>
      </c>
      <c r="AG29" s="214">
        <v>2.0873836999999999E-2</v>
      </c>
      <c r="AH29" s="214">
        <v>2.0137342999999999E-2</v>
      </c>
      <c r="AI29" s="214">
        <v>1.8029515999999999E-2</v>
      </c>
      <c r="AJ29" s="214">
        <v>1.6588922999999998E-2</v>
      </c>
      <c r="AK29" s="214">
        <v>1.3459451000000001E-2</v>
      </c>
      <c r="AL29" s="214">
        <v>1.2280945E-2</v>
      </c>
      <c r="AM29" s="214">
        <v>1.2620960000000001E-2</v>
      </c>
      <c r="AN29" s="214">
        <v>1.3904342E-2</v>
      </c>
      <c r="AO29" s="214">
        <v>1.9000307000000001E-2</v>
      </c>
      <c r="AP29" s="214">
        <v>2.1427965E-2</v>
      </c>
      <c r="AQ29" s="214">
        <v>2.4036142999999999E-2</v>
      </c>
      <c r="AR29" s="214">
        <v>2.3610415999999999E-2</v>
      </c>
      <c r="AS29" s="214">
        <v>2.4433778999999999E-2</v>
      </c>
      <c r="AT29" s="214">
        <v>2.4108549E-2</v>
      </c>
      <c r="AU29" s="214">
        <v>2.1120648999999998E-2</v>
      </c>
      <c r="AV29" s="214">
        <v>1.8983099999999999E-2</v>
      </c>
      <c r="AW29" s="214">
        <v>1.6012200000000001E-2</v>
      </c>
      <c r="AX29" s="214">
        <v>1.44409E-2</v>
      </c>
      <c r="AY29" s="263">
        <v>1.4825400000000001E-2</v>
      </c>
      <c r="AZ29" s="263">
        <v>1.6205500000000001E-2</v>
      </c>
      <c r="BA29" s="263">
        <v>2.2193899999999999E-2</v>
      </c>
      <c r="BB29" s="263">
        <v>2.4692800000000001E-2</v>
      </c>
      <c r="BC29" s="263">
        <v>2.70987E-2</v>
      </c>
      <c r="BD29" s="263">
        <v>2.7341799999999999E-2</v>
      </c>
      <c r="BE29" s="263">
        <v>2.8109100000000001E-2</v>
      </c>
      <c r="BF29" s="263">
        <v>2.6950200000000001E-2</v>
      </c>
      <c r="BG29" s="263">
        <v>2.3916300000000001E-2</v>
      </c>
      <c r="BH29" s="263">
        <v>2.13513E-2</v>
      </c>
      <c r="BI29" s="263">
        <v>1.7291999999999998E-2</v>
      </c>
      <c r="BJ29" s="263">
        <v>1.5635E-2</v>
      </c>
      <c r="BK29" s="263">
        <v>1.6202299999999999E-2</v>
      </c>
      <c r="BL29" s="263">
        <v>1.78152E-2</v>
      </c>
      <c r="BM29" s="263">
        <v>2.4608000000000001E-2</v>
      </c>
      <c r="BN29" s="263">
        <v>2.7471099999999998E-2</v>
      </c>
      <c r="BO29" s="263">
        <v>3.0196299999999999E-2</v>
      </c>
      <c r="BP29" s="263">
        <v>3.05209E-2</v>
      </c>
      <c r="BQ29" s="263">
        <v>3.1388699999999999E-2</v>
      </c>
      <c r="BR29" s="263">
        <v>3.0098E-2</v>
      </c>
      <c r="BS29" s="263">
        <v>2.6691099999999999E-2</v>
      </c>
      <c r="BT29" s="263">
        <v>2.3793000000000002E-2</v>
      </c>
      <c r="BU29" s="263">
        <v>1.9257699999999999E-2</v>
      </c>
      <c r="BV29" s="263">
        <v>1.7411099999999999E-2</v>
      </c>
    </row>
    <row r="30" spans="1:74" ht="12" customHeight="1" x14ac:dyDescent="0.25">
      <c r="A30" s="443" t="s">
        <v>705</v>
      </c>
      <c r="B30" s="444" t="s">
        <v>988</v>
      </c>
      <c r="C30" s="214">
        <v>2.9229018999999998E-2</v>
      </c>
      <c r="D30" s="214">
        <v>2.7343276E-2</v>
      </c>
      <c r="E30" s="214">
        <v>2.9229018999999998E-2</v>
      </c>
      <c r="F30" s="214">
        <v>2.8286148000000001E-2</v>
      </c>
      <c r="G30" s="214">
        <v>2.9229018999999998E-2</v>
      </c>
      <c r="H30" s="214">
        <v>2.8286148000000001E-2</v>
      </c>
      <c r="I30" s="214">
        <v>2.9229018999999998E-2</v>
      </c>
      <c r="J30" s="214">
        <v>2.9229018999999998E-2</v>
      </c>
      <c r="K30" s="214">
        <v>2.8286148000000001E-2</v>
      </c>
      <c r="L30" s="214">
        <v>2.9229018999999998E-2</v>
      </c>
      <c r="M30" s="214">
        <v>2.8286148000000001E-2</v>
      </c>
      <c r="N30" s="214">
        <v>2.9229018999999998E-2</v>
      </c>
      <c r="O30" s="214">
        <v>2.9226538999999999E-2</v>
      </c>
      <c r="P30" s="214">
        <v>2.6398163999999998E-2</v>
      </c>
      <c r="Q30" s="214">
        <v>2.9226538999999999E-2</v>
      </c>
      <c r="R30" s="214">
        <v>2.8283748000000001E-2</v>
      </c>
      <c r="S30" s="214">
        <v>2.9226538999999999E-2</v>
      </c>
      <c r="T30" s="214">
        <v>2.8283748000000001E-2</v>
      </c>
      <c r="U30" s="214">
        <v>2.9226538999999999E-2</v>
      </c>
      <c r="V30" s="214">
        <v>2.9226538999999999E-2</v>
      </c>
      <c r="W30" s="214">
        <v>2.8283748000000001E-2</v>
      </c>
      <c r="X30" s="214">
        <v>2.9226538999999999E-2</v>
      </c>
      <c r="Y30" s="214">
        <v>2.8283748000000001E-2</v>
      </c>
      <c r="Z30" s="214">
        <v>2.9226538999999999E-2</v>
      </c>
      <c r="AA30" s="214">
        <v>3.5882234999999998E-2</v>
      </c>
      <c r="AB30" s="214">
        <v>3.2409761000000002E-2</v>
      </c>
      <c r="AC30" s="214">
        <v>3.5882234999999998E-2</v>
      </c>
      <c r="AD30" s="214">
        <v>3.4724744000000002E-2</v>
      </c>
      <c r="AE30" s="214">
        <v>3.5882234999999998E-2</v>
      </c>
      <c r="AF30" s="214">
        <v>3.4724744000000002E-2</v>
      </c>
      <c r="AG30" s="214">
        <v>3.5882234999999998E-2</v>
      </c>
      <c r="AH30" s="214">
        <v>3.5882234999999998E-2</v>
      </c>
      <c r="AI30" s="214">
        <v>3.4724744000000002E-2</v>
      </c>
      <c r="AJ30" s="214">
        <v>3.5882234999999998E-2</v>
      </c>
      <c r="AK30" s="214">
        <v>3.4724744000000002E-2</v>
      </c>
      <c r="AL30" s="214">
        <v>3.5882234999999998E-2</v>
      </c>
      <c r="AM30" s="214">
        <v>3.8246567000000002E-2</v>
      </c>
      <c r="AN30" s="214">
        <v>3.4545286000000001E-2</v>
      </c>
      <c r="AO30" s="214">
        <v>3.8246567000000002E-2</v>
      </c>
      <c r="AP30" s="214">
        <v>3.7012807000000002E-2</v>
      </c>
      <c r="AQ30" s="214">
        <v>3.8246567000000002E-2</v>
      </c>
      <c r="AR30" s="214">
        <v>3.7012807000000002E-2</v>
      </c>
      <c r="AS30" s="214">
        <v>3.8246567000000002E-2</v>
      </c>
      <c r="AT30" s="214">
        <v>3.8246567000000002E-2</v>
      </c>
      <c r="AU30" s="214">
        <v>3.7012807000000002E-2</v>
      </c>
      <c r="AV30" s="214">
        <v>3.5882200000000003E-2</v>
      </c>
      <c r="AW30" s="214">
        <v>3.4724699999999997E-2</v>
      </c>
      <c r="AX30" s="214">
        <v>3.5882200000000003E-2</v>
      </c>
      <c r="AY30" s="263">
        <v>3.8246599999999999E-2</v>
      </c>
      <c r="AZ30" s="263">
        <v>3.4545300000000001E-2</v>
      </c>
      <c r="BA30" s="263">
        <v>3.8246599999999999E-2</v>
      </c>
      <c r="BB30" s="263">
        <v>3.7012799999999998E-2</v>
      </c>
      <c r="BC30" s="263">
        <v>3.8246599999999999E-2</v>
      </c>
      <c r="BD30" s="263">
        <v>3.7012799999999998E-2</v>
      </c>
      <c r="BE30" s="263">
        <v>3.8246599999999999E-2</v>
      </c>
      <c r="BF30" s="263">
        <v>3.8246599999999999E-2</v>
      </c>
      <c r="BG30" s="263">
        <v>3.7012799999999998E-2</v>
      </c>
      <c r="BH30" s="263">
        <v>3.5882200000000003E-2</v>
      </c>
      <c r="BI30" s="263">
        <v>3.4724699999999997E-2</v>
      </c>
      <c r="BJ30" s="263">
        <v>3.5882200000000003E-2</v>
      </c>
      <c r="BK30" s="263">
        <v>3.8246599999999999E-2</v>
      </c>
      <c r="BL30" s="263">
        <v>3.4545300000000001E-2</v>
      </c>
      <c r="BM30" s="263">
        <v>3.8246599999999999E-2</v>
      </c>
      <c r="BN30" s="263">
        <v>3.7012799999999998E-2</v>
      </c>
      <c r="BO30" s="263">
        <v>3.8246599999999999E-2</v>
      </c>
      <c r="BP30" s="263">
        <v>3.7012799999999998E-2</v>
      </c>
      <c r="BQ30" s="263">
        <v>3.8246599999999999E-2</v>
      </c>
      <c r="BR30" s="263">
        <v>3.8246599999999999E-2</v>
      </c>
      <c r="BS30" s="263">
        <v>3.7012799999999998E-2</v>
      </c>
      <c r="BT30" s="263">
        <v>3.5882200000000003E-2</v>
      </c>
      <c r="BU30" s="263">
        <v>3.4724699999999997E-2</v>
      </c>
      <c r="BV30" s="263">
        <v>3.5882200000000003E-2</v>
      </c>
    </row>
    <row r="31" spans="1:74" ht="12" customHeight="1" x14ac:dyDescent="0.25">
      <c r="A31" s="442" t="s">
        <v>21</v>
      </c>
      <c r="B31" s="444" t="s">
        <v>336</v>
      </c>
      <c r="C31" s="214">
        <v>4.0946049999999998E-2</v>
      </c>
      <c r="D31" s="214">
        <v>3.9987865999999997E-2</v>
      </c>
      <c r="E31" s="214">
        <v>4.4958799000000001E-2</v>
      </c>
      <c r="F31" s="214">
        <v>4.5414569000000002E-2</v>
      </c>
      <c r="G31" s="214">
        <v>4.8197463000000003E-2</v>
      </c>
      <c r="H31" s="214">
        <v>4.714923E-2</v>
      </c>
      <c r="I31" s="214">
        <v>4.8655047E-2</v>
      </c>
      <c r="J31" s="214">
        <v>4.7850957E-2</v>
      </c>
      <c r="K31" s="214">
        <v>4.5032147000000002E-2</v>
      </c>
      <c r="L31" s="214">
        <v>4.4638736999999998E-2</v>
      </c>
      <c r="M31" s="214">
        <v>4.1409148E-2</v>
      </c>
      <c r="N31" s="214">
        <v>4.1655496E-2</v>
      </c>
      <c r="O31" s="214">
        <v>4.1969142000000001E-2</v>
      </c>
      <c r="P31" s="214">
        <v>3.9426793000000002E-2</v>
      </c>
      <c r="Q31" s="214">
        <v>4.6856796999999999E-2</v>
      </c>
      <c r="R31" s="214">
        <v>4.7394082999999997E-2</v>
      </c>
      <c r="S31" s="214">
        <v>5.0067089000000002E-2</v>
      </c>
      <c r="T31" s="214">
        <v>4.9164373999999997E-2</v>
      </c>
      <c r="U31" s="214">
        <v>5.0421239E-2</v>
      </c>
      <c r="V31" s="214">
        <v>4.9401704999999997E-2</v>
      </c>
      <c r="W31" s="214">
        <v>4.6407692E-2</v>
      </c>
      <c r="X31" s="214">
        <v>4.5582315999999998E-2</v>
      </c>
      <c r="Y31" s="214">
        <v>4.2959384000000003E-2</v>
      </c>
      <c r="Z31" s="214">
        <v>4.2903570000000002E-2</v>
      </c>
      <c r="AA31" s="214">
        <v>5.0129055999999998E-2</v>
      </c>
      <c r="AB31" s="214">
        <v>4.7453816000000003E-2</v>
      </c>
      <c r="AC31" s="214">
        <v>5.5773279000000002E-2</v>
      </c>
      <c r="AD31" s="214">
        <v>5.6367056999999998E-2</v>
      </c>
      <c r="AE31" s="214">
        <v>5.9507022999999999E-2</v>
      </c>
      <c r="AF31" s="214">
        <v>5.8201783999999999E-2</v>
      </c>
      <c r="AG31" s="214">
        <v>6.0119359999999997E-2</v>
      </c>
      <c r="AH31" s="214">
        <v>5.9382865999999999E-2</v>
      </c>
      <c r="AI31" s="214">
        <v>5.6009055000000002E-2</v>
      </c>
      <c r="AJ31" s="214">
        <v>5.5834446000000003E-2</v>
      </c>
      <c r="AK31" s="214">
        <v>5.1438989999999997E-2</v>
      </c>
      <c r="AL31" s="214">
        <v>5.1526467999999999E-2</v>
      </c>
      <c r="AM31" s="214">
        <v>5.4230815000000002E-2</v>
      </c>
      <c r="AN31" s="214">
        <v>5.1487435999999998E-2</v>
      </c>
      <c r="AO31" s="214">
        <v>6.0610162000000002E-2</v>
      </c>
      <c r="AP31" s="214">
        <v>6.1695567E-2</v>
      </c>
      <c r="AQ31" s="214">
        <v>6.5645997999999997E-2</v>
      </c>
      <c r="AR31" s="214">
        <v>6.3878017999999995E-2</v>
      </c>
      <c r="AS31" s="214">
        <v>6.6043634000000004E-2</v>
      </c>
      <c r="AT31" s="214">
        <v>6.5718403999999994E-2</v>
      </c>
      <c r="AU31" s="214">
        <v>6.1388250999999998E-2</v>
      </c>
      <c r="AV31" s="214">
        <v>5.8159549999999997E-2</v>
      </c>
      <c r="AW31" s="214">
        <v>5.4034730000000003E-2</v>
      </c>
      <c r="AX31" s="214">
        <v>5.361498E-2</v>
      </c>
      <c r="AY31" s="263">
        <v>5.6357400000000002E-2</v>
      </c>
      <c r="AZ31" s="263">
        <v>5.4058700000000001E-2</v>
      </c>
      <c r="BA31" s="263">
        <v>6.3743300000000003E-2</v>
      </c>
      <c r="BB31" s="263">
        <v>6.5012799999999996E-2</v>
      </c>
      <c r="BC31" s="263">
        <v>6.8647399999999997E-2</v>
      </c>
      <c r="BD31" s="263">
        <v>6.7660999999999999E-2</v>
      </c>
      <c r="BE31" s="263">
        <v>6.9656899999999994E-2</v>
      </c>
      <c r="BF31" s="263">
        <v>6.8492399999999995E-2</v>
      </c>
      <c r="BG31" s="263">
        <v>6.4228400000000005E-2</v>
      </c>
      <c r="BH31" s="263">
        <v>6.0533299999999998E-2</v>
      </c>
      <c r="BI31" s="263">
        <v>5.5316700000000003E-2</v>
      </c>
      <c r="BJ31" s="263">
        <v>5.4817900000000003E-2</v>
      </c>
      <c r="BK31" s="263">
        <v>5.7750999999999997E-2</v>
      </c>
      <c r="BL31" s="263">
        <v>5.5662099999999999E-2</v>
      </c>
      <c r="BM31" s="263">
        <v>6.6156099999999995E-2</v>
      </c>
      <c r="BN31" s="263">
        <v>6.7784800000000006E-2</v>
      </c>
      <c r="BO31" s="263">
        <v>7.1743699999999994E-2</v>
      </c>
      <c r="BP31" s="263">
        <v>7.0834099999999997E-2</v>
      </c>
      <c r="BQ31" s="263">
        <v>7.2935600000000003E-2</v>
      </c>
      <c r="BR31" s="263">
        <v>7.1645200000000006E-2</v>
      </c>
      <c r="BS31" s="263">
        <v>6.7004800000000003E-2</v>
      </c>
      <c r="BT31" s="263">
        <v>6.2976099999999993E-2</v>
      </c>
      <c r="BU31" s="263">
        <v>5.7283300000000002E-2</v>
      </c>
      <c r="BV31" s="263">
        <v>5.65943E-2</v>
      </c>
    </row>
    <row r="32" spans="1:74" ht="12" customHeight="1" x14ac:dyDescent="0.25">
      <c r="A32" s="442"/>
      <c r="B32" s="132" t="s">
        <v>340</v>
      </c>
      <c r="C32" s="189"/>
      <c r="D32" s="189"/>
      <c r="E32" s="189"/>
      <c r="F32" s="189"/>
      <c r="G32" s="189"/>
      <c r="H32" s="189"/>
      <c r="I32" s="189"/>
      <c r="J32" s="189"/>
      <c r="K32" s="189"/>
      <c r="L32" s="189"/>
      <c r="M32" s="189"/>
      <c r="N32" s="189"/>
      <c r="O32" s="189"/>
      <c r="P32" s="189"/>
      <c r="Q32" s="189"/>
      <c r="R32" s="189"/>
      <c r="S32" s="189"/>
      <c r="T32" s="189"/>
      <c r="U32" s="189"/>
      <c r="V32" s="189"/>
      <c r="W32" s="189"/>
      <c r="X32" s="189"/>
      <c r="Y32" s="189"/>
      <c r="Z32" s="189"/>
      <c r="AA32" s="189"/>
      <c r="AB32" s="189"/>
      <c r="AC32" s="189"/>
      <c r="AD32" s="189"/>
      <c r="AE32" s="189"/>
      <c r="AF32" s="189"/>
      <c r="AG32" s="189"/>
      <c r="AH32" s="189"/>
      <c r="AI32" s="189"/>
      <c r="AJ32" s="189"/>
      <c r="AK32" s="189"/>
      <c r="AL32" s="189"/>
      <c r="AM32" s="189"/>
      <c r="AN32" s="189"/>
      <c r="AO32" s="189"/>
      <c r="AP32" s="189"/>
      <c r="AQ32" s="189"/>
      <c r="AR32" s="189"/>
      <c r="AS32" s="189"/>
      <c r="AT32" s="189"/>
      <c r="AU32" s="189"/>
      <c r="AV32" s="189"/>
      <c r="AW32" s="189"/>
      <c r="AX32" s="189"/>
      <c r="AY32" s="265"/>
      <c r="AZ32" s="265"/>
      <c r="BA32" s="265"/>
      <c r="BB32" s="265"/>
      <c r="BC32" s="265"/>
      <c r="BD32" s="265"/>
      <c r="BE32" s="265"/>
      <c r="BF32" s="265"/>
      <c r="BG32" s="265"/>
      <c r="BH32" s="265"/>
      <c r="BI32" s="265"/>
      <c r="BJ32" s="265"/>
      <c r="BK32" s="265"/>
      <c r="BL32" s="265"/>
      <c r="BM32" s="265"/>
      <c r="BN32" s="265"/>
      <c r="BO32" s="265"/>
      <c r="BP32" s="265"/>
      <c r="BQ32" s="265"/>
      <c r="BR32" s="265"/>
      <c r="BS32" s="265"/>
      <c r="BT32" s="265"/>
      <c r="BU32" s="265"/>
      <c r="BV32" s="265"/>
    </row>
    <row r="33" spans="1:74" ht="12" customHeight="1" x14ac:dyDescent="0.25">
      <c r="A33" s="442" t="s">
        <v>1258</v>
      </c>
      <c r="B33" s="444" t="s">
        <v>1261</v>
      </c>
      <c r="C33" s="214">
        <v>2.4692929575000001E-2</v>
      </c>
      <c r="D33" s="214">
        <v>2.7480997367999999E-2</v>
      </c>
      <c r="E33" s="214">
        <v>2.7244589826999999E-2</v>
      </c>
      <c r="F33" s="214">
        <v>2.7313573930000001E-2</v>
      </c>
      <c r="G33" s="214">
        <v>2.6920782221E-2</v>
      </c>
      <c r="H33" s="214">
        <v>3.1676599876000001E-2</v>
      </c>
      <c r="I33" s="214">
        <v>3.1376474223000002E-2</v>
      </c>
      <c r="J33" s="214">
        <v>3.0120608478000001E-2</v>
      </c>
      <c r="K33" s="214">
        <v>3.1482660454E-2</v>
      </c>
      <c r="L33" s="214">
        <v>2.7126125123999999E-2</v>
      </c>
      <c r="M33" s="214">
        <v>3.0205757789E-2</v>
      </c>
      <c r="N33" s="214">
        <v>3.5459701938E-2</v>
      </c>
      <c r="O33" s="214">
        <v>2.3441945020999999E-2</v>
      </c>
      <c r="P33" s="214">
        <v>2.7083939519000001E-2</v>
      </c>
      <c r="Q33" s="214">
        <v>3.2624426555000002E-2</v>
      </c>
      <c r="R33" s="214">
        <v>3.2622070727999997E-2</v>
      </c>
      <c r="S33" s="214">
        <v>3.4551960261999998E-2</v>
      </c>
      <c r="T33" s="214">
        <v>3.1392969812000002E-2</v>
      </c>
      <c r="U33" s="214">
        <v>3.0728590723E-2</v>
      </c>
      <c r="V33" s="214">
        <v>3.4722958347000003E-2</v>
      </c>
      <c r="W33" s="214">
        <v>2.8892155172999999E-2</v>
      </c>
      <c r="X33" s="214">
        <v>3.7445940679999998E-2</v>
      </c>
      <c r="Y33" s="214">
        <v>3.5847238954000001E-2</v>
      </c>
      <c r="Z33" s="214">
        <v>3.7052519281E-2</v>
      </c>
      <c r="AA33" s="214">
        <v>3.1295586696000001E-2</v>
      </c>
      <c r="AB33" s="214">
        <v>3.0563466760000001E-2</v>
      </c>
      <c r="AC33" s="214">
        <v>3.7204449894E-2</v>
      </c>
      <c r="AD33" s="214">
        <v>3.7976023608000002E-2</v>
      </c>
      <c r="AE33" s="214">
        <v>3.7220423065000001E-2</v>
      </c>
      <c r="AF33" s="214">
        <v>4.2690898263000002E-2</v>
      </c>
      <c r="AG33" s="214">
        <v>3.8082709947999997E-2</v>
      </c>
      <c r="AH33" s="214">
        <v>4.1901542648000001E-2</v>
      </c>
      <c r="AI33" s="214">
        <v>3.8419115766000003E-2</v>
      </c>
      <c r="AJ33" s="214">
        <v>4.3662446087999997E-2</v>
      </c>
      <c r="AK33" s="214">
        <v>4.0525326464999997E-2</v>
      </c>
      <c r="AL33" s="214">
        <v>4.2173933173999999E-2</v>
      </c>
      <c r="AM33" s="214">
        <v>4.6015522299000002E-2</v>
      </c>
      <c r="AN33" s="214">
        <v>4.2166625545000003E-2</v>
      </c>
      <c r="AO33" s="214">
        <v>5.1848715947000003E-2</v>
      </c>
      <c r="AP33" s="214">
        <v>4.8259458747000002E-2</v>
      </c>
      <c r="AQ33" s="214">
        <v>6.3874551887999995E-2</v>
      </c>
      <c r="AR33" s="214">
        <v>6.0790257234999999E-2</v>
      </c>
      <c r="AS33" s="214">
        <v>5.3068560563000002E-2</v>
      </c>
      <c r="AT33" s="214">
        <v>6.1114487671000001E-2</v>
      </c>
      <c r="AU33" s="214">
        <v>6.1150381788000002E-2</v>
      </c>
      <c r="AV33" s="214">
        <v>5.8130345361000001E-2</v>
      </c>
      <c r="AW33" s="214">
        <v>5.7697583931000003E-2</v>
      </c>
      <c r="AX33" s="214">
        <v>6.2339781055000001E-2</v>
      </c>
      <c r="AY33" s="263">
        <v>5.8513999999999997E-2</v>
      </c>
      <c r="AZ33" s="263">
        <v>5.5883000000000002E-2</v>
      </c>
      <c r="BA33" s="263">
        <v>6.2166899999999997E-2</v>
      </c>
      <c r="BB33" s="263">
        <v>6.0195899999999997E-2</v>
      </c>
      <c r="BC33" s="263">
        <v>6.4328999999999997E-2</v>
      </c>
      <c r="BD33" s="263">
        <v>6.4561599999999997E-2</v>
      </c>
      <c r="BE33" s="263">
        <v>6.6458900000000001E-2</v>
      </c>
      <c r="BF33" s="263">
        <v>6.57475E-2</v>
      </c>
      <c r="BG33" s="263">
        <v>6.1864599999999999E-2</v>
      </c>
      <c r="BH33" s="263">
        <v>6.4895400000000006E-2</v>
      </c>
      <c r="BI33" s="263">
        <v>6.6789000000000001E-2</v>
      </c>
      <c r="BJ33" s="263">
        <v>7.08342E-2</v>
      </c>
      <c r="BK33" s="263">
        <v>6.5950300000000003E-2</v>
      </c>
      <c r="BL33" s="263">
        <v>6.1977699999999997E-2</v>
      </c>
      <c r="BM33" s="263">
        <v>7.2634000000000004E-2</v>
      </c>
      <c r="BN33" s="263">
        <v>7.1336300000000005E-2</v>
      </c>
      <c r="BO33" s="263">
        <v>7.6555799999999993E-2</v>
      </c>
      <c r="BP33" s="263">
        <v>7.6910000000000006E-2</v>
      </c>
      <c r="BQ33" s="263">
        <v>7.9370899999999994E-2</v>
      </c>
      <c r="BR33" s="263">
        <v>7.8110399999999997E-2</v>
      </c>
      <c r="BS33" s="263">
        <v>7.3148599999999994E-2</v>
      </c>
      <c r="BT33" s="263">
        <v>7.6318899999999995E-2</v>
      </c>
      <c r="BU33" s="263">
        <v>7.79469E-2</v>
      </c>
      <c r="BV33" s="263">
        <v>8.25351E-2</v>
      </c>
    </row>
    <row r="34" spans="1:74" ht="12" customHeight="1" x14ac:dyDescent="0.25">
      <c r="A34" s="442" t="s">
        <v>341</v>
      </c>
      <c r="B34" s="444" t="s">
        <v>1263</v>
      </c>
      <c r="C34" s="214">
        <v>9.5052505688E-2</v>
      </c>
      <c r="D34" s="214">
        <v>8.7233777299999996E-2</v>
      </c>
      <c r="E34" s="214">
        <v>7.6059992894000006E-2</v>
      </c>
      <c r="F34" s="214">
        <v>5.3886856427000002E-2</v>
      </c>
      <c r="G34" s="214">
        <v>7.7819111812999997E-2</v>
      </c>
      <c r="H34" s="214">
        <v>8.9700319141000004E-2</v>
      </c>
      <c r="I34" s="214">
        <v>8.9468601462000003E-2</v>
      </c>
      <c r="J34" s="214">
        <v>8.8491891562999997E-2</v>
      </c>
      <c r="K34" s="214">
        <v>8.7788956124000006E-2</v>
      </c>
      <c r="L34" s="214">
        <v>8.4298719625000004E-2</v>
      </c>
      <c r="M34" s="214">
        <v>8.6545935322000001E-2</v>
      </c>
      <c r="N34" s="214">
        <v>8.8057666251999997E-2</v>
      </c>
      <c r="O34" s="214">
        <v>7.8470123702999994E-2</v>
      </c>
      <c r="P34" s="214">
        <v>7.3768046754999997E-2</v>
      </c>
      <c r="Q34" s="214">
        <v>9.2756373380999999E-2</v>
      </c>
      <c r="R34" s="214">
        <v>8.7595030227000006E-2</v>
      </c>
      <c r="S34" s="214">
        <v>9.9039347481000004E-2</v>
      </c>
      <c r="T34" s="214">
        <v>9.7060033498000006E-2</v>
      </c>
      <c r="U34" s="214">
        <v>9.9869359133000005E-2</v>
      </c>
      <c r="V34" s="214">
        <v>9.6883787656999995E-2</v>
      </c>
      <c r="W34" s="214">
        <v>9.1534047782E-2</v>
      </c>
      <c r="X34" s="214">
        <v>0.10112211266</v>
      </c>
      <c r="Y34" s="214">
        <v>9.6128708955000003E-2</v>
      </c>
      <c r="Z34" s="214">
        <v>9.5358628750999999E-2</v>
      </c>
      <c r="AA34" s="214">
        <v>8.6890356900999999E-2</v>
      </c>
      <c r="AB34" s="214">
        <v>8.0982751803000005E-2</v>
      </c>
      <c r="AC34" s="214">
        <v>9.599786934E-2</v>
      </c>
      <c r="AD34" s="214">
        <v>8.9560626929000006E-2</v>
      </c>
      <c r="AE34" s="214">
        <v>9.7288144460999995E-2</v>
      </c>
      <c r="AF34" s="214">
        <v>9.6962010146000005E-2</v>
      </c>
      <c r="AG34" s="214">
        <v>9.4010212023E-2</v>
      </c>
      <c r="AH34" s="214">
        <v>9.9587099235000004E-2</v>
      </c>
      <c r="AI34" s="214">
        <v>9.0092297399000001E-2</v>
      </c>
      <c r="AJ34" s="214">
        <v>9.8489936062999994E-2</v>
      </c>
      <c r="AK34" s="214">
        <v>9.4573237480999994E-2</v>
      </c>
      <c r="AL34" s="214">
        <v>9.2598622850999998E-2</v>
      </c>
      <c r="AM34" s="214">
        <v>9.0672025968999995E-2</v>
      </c>
      <c r="AN34" s="214">
        <v>8.2251619735000003E-2</v>
      </c>
      <c r="AO34" s="214">
        <v>9.6629705390000001E-2</v>
      </c>
      <c r="AP34" s="214">
        <v>9.0374136288999998E-2</v>
      </c>
      <c r="AQ34" s="214">
        <v>9.7789626231999993E-2</v>
      </c>
      <c r="AR34" s="214">
        <v>9.7755060283999995E-2</v>
      </c>
      <c r="AS34" s="214">
        <v>9.5248600835000002E-2</v>
      </c>
      <c r="AT34" s="214">
        <v>0.10093970014</v>
      </c>
      <c r="AU34" s="214">
        <v>9.1481956732000005E-2</v>
      </c>
      <c r="AV34" s="214">
        <v>9.9920480992000002E-2</v>
      </c>
      <c r="AW34" s="214">
        <v>9.4832948400999997E-2</v>
      </c>
      <c r="AX34" s="214">
        <v>9.6172116705000005E-2</v>
      </c>
      <c r="AY34" s="263">
        <v>8.85576E-2</v>
      </c>
      <c r="AZ34" s="263">
        <v>8.7623099999999995E-2</v>
      </c>
      <c r="BA34" s="263">
        <v>9.5979499999999995E-2</v>
      </c>
      <c r="BB34" s="263">
        <v>9.0837299999999996E-2</v>
      </c>
      <c r="BC34" s="263">
        <v>9.6642199999999998E-2</v>
      </c>
      <c r="BD34" s="263">
        <v>9.9010000000000001E-2</v>
      </c>
      <c r="BE34" s="263">
        <v>9.8733699999999994E-2</v>
      </c>
      <c r="BF34" s="263">
        <v>0.1011934</v>
      </c>
      <c r="BG34" s="263">
        <v>9.1245400000000004E-2</v>
      </c>
      <c r="BH34" s="263">
        <v>9.7613599999999995E-2</v>
      </c>
      <c r="BI34" s="263">
        <v>9.4625100000000004E-2</v>
      </c>
      <c r="BJ34" s="263">
        <v>9.5295599999999994E-2</v>
      </c>
      <c r="BK34" s="263">
        <v>9.0568899999999994E-2</v>
      </c>
      <c r="BL34" s="263">
        <v>8.4084699999999998E-2</v>
      </c>
      <c r="BM34" s="263">
        <v>9.5758800000000005E-2</v>
      </c>
      <c r="BN34" s="263">
        <v>9.1389799999999993E-2</v>
      </c>
      <c r="BO34" s="263">
        <v>9.9152900000000002E-2</v>
      </c>
      <c r="BP34" s="263">
        <v>9.7696400000000003E-2</v>
      </c>
      <c r="BQ34" s="263">
        <v>9.7959900000000003E-2</v>
      </c>
      <c r="BR34" s="263">
        <v>0.1003518</v>
      </c>
      <c r="BS34" s="263">
        <v>9.1231999999999994E-2</v>
      </c>
      <c r="BT34" s="263">
        <v>9.7053399999999998E-2</v>
      </c>
      <c r="BU34" s="263">
        <v>9.5074000000000006E-2</v>
      </c>
      <c r="BV34" s="263">
        <v>9.6431900000000001E-2</v>
      </c>
    </row>
    <row r="35" spans="1:74" ht="12" customHeight="1" x14ac:dyDescent="0.25">
      <c r="A35" s="442" t="s">
        <v>342</v>
      </c>
      <c r="B35" s="444" t="s">
        <v>336</v>
      </c>
      <c r="C35" s="214">
        <v>0.11974543526</v>
      </c>
      <c r="D35" s="214">
        <v>0.11471477467000001</v>
      </c>
      <c r="E35" s="214">
        <v>0.10330458272</v>
      </c>
      <c r="F35" s="214">
        <v>8.1200430357000003E-2</v>
      </c>
      <c r="G35" s="214">
        <v>0.10473989403</v>
      </c>
      <c r="H35" s="214">
        <v>0.12137691902</v>
      </c>
      <c r="I35" s="214">
        <v>0.12084507569</v>
      </c>
      <c r="J35" s="214">
        <v>0.11861250004</v>
      </c>
      <c r="K35" s="214">
        <v>0.11927161658</v>
      </c>
      <c r="L35" s="214">
        <v>0.11142484475</v>
      </c>
      <c r="M35" s="214">
        <v>0.11675169311</v>
      </c>
      <c r="N35" s="214">
        <v>0.12351736819</v>
      </c>
      <c r="O35" s="214">
        <v>0.10191206872</v>
      </c>
      <c r="P35" s="214">
        <v>0.10085198627</v>
      </c>
      <c r="Q35" s="214">
        <v>0.12538079994000001</v>
      </c>
      <c r="R35" s="214">
        <v>0.12021710095</v>
      </c>
      <c r="S35" s="214">
        <v>0.13359130774</v>
      </c>
      <c r="T35" s="214">
        <v>0.12845300331000001</v>
      </c>
      <c r="U35" s="214">
        <v>0.13059794986000001</v>
      </c>
      <c r="V35" s="214">
        <v>0.131606746</v>
      </c>
      <c r="W35" s="214">
        <v>0.12042620296000001</v>
      </c>
      <c r="X35" s="214">
        <v>0.13856805334</v>
      </c>
      <c r="Y35" s="214">
        <v>0.13197594791</v>
      </c>
      <c r="Z35" s="214">
        <v>0.13241114803000001</v>
      </c>
      <c r="AA35" s="214">
        <v>0.1181859436</v>
      </c>
      <c r="AB35" s="214">
        <v>0.11154621855999999</v>
      </c>
      <c r="AC35" s="214">
        <v>0.13320231923</v>
      </c>
      <c r="AD35" s="214">
        <v>0.12753665053999999</v>
      </c>
      <c r="AE35" s="214">
        <v>0.13450856753000001</v>
      </c>
      <c r="AF35" s="214">
        <v>0.13965290841</v>
      </c>
      <c r="AG35" s="214">
        <v>0.13209292197</v>
      </c>
      <c r="AH35" s="214">
        <v>0.14148864187999999</v>
      </c>
      <c r="AI35" s="214">
        <v>0.12851141317000001</v>
      </c>
      <c r="AJ35" s="214">
        <v>0.14215238215000001</v>
      </c>
      <c r="AK35" s="214">
        <v>0.13509856395</v>
      </c>
      <c r="AL35" s="214">
        <v>0.13477255602999999</v>
      </c>
      <c r="AM35" s="214">
        <v>0.13668754826999999</v>
      </c>
      <c r="AN35" s="214">
        <v>0.12441824528000001</v>
      </c>
      <c r="AO35" s="214">
        <v>0.14847842134</v>
      </c>
      <c r="AP35" s="214">
        <v>0.13863359504</v>
      </c>
      <c r="AQ35" s="214">
        <v>0.16166417812</v>
      </c>
      <c r="AR35" s="214">
        <v>0.15854531752000001</v>
      </c>
      <c r="AS35" s="214">
        <v>0.14831716140000001</v>
      </c>
      <c r="AT35" s="214">
        <v>0.16205418781</v>
      </c>
      <c r="AU35" s="214">
        <v>0.15263233851999999</v>
      </c>
      <c r="AV35" s="214">
        <v>0.15805082635000001</v>
      </c>
      <c r="AW35" s="214">
        <v>0.15253053233</v>
      </c>
      <c r="AX35" s="214">
        <v>0.15851189775999999</v>
      </c>
      <c r="AY35" s="263">
        <v>0.1470716</v>
      </c>
      <c r="AZ35" s="263">
        <v>0.1435061</v>
      </c>
      <c r="BA35" s="263">
        <v>0.1581465</v>
      </c>
      <c r="BB35" s="263">
        <v>0.15103320000000001</v>
      </c>
      <c r="BC35" s="263">
        <v>0.16097120000000001</v>
      </c>
      <c r="BD35" s="263">
        <v>0.16357160000000001</v>
      </c>
      <c r="BE35" s="263">
        <v>0.16519259999999999</v>
      </c>
      <c r="BF35" s="263">
        <v>0.1669409</v>
      </c>
      <c r="BG35" s="263">
        <v>0.15311</v>
      </c>
      <c r="BH35" s="263">
        <v>0.16250899999999999</v>
      </c>
      <c r="BI35" s="263">
        <v>0.1614141</v>
      </c>
      <c r="BJ35" s="263">
        <v>0.16612979999999999</v>
      </c>
      <c r="BK35" s="263">
        <v>0.1565192</v>
      </c>
      <c r="BL35" s="263">
        <v>0.14606240000000001</v>
      </c>
      <c r="BM35" s="263">
        <v>0.16839280000000001</v>
      </c>
      <c r="BN35" s="263">
        <v>0.16272610000000001</v>
      </c>
      <c r="BO35" s="263">
        <v>0.1757088</v>
      </c>
      <c r="BP35" s="263">
        <v>0.17460639999999999</v>
      </c>
      <c r="BQ35" s="263">
        <v>0.17733080000000001</v>
      </c>
      <c r="BR35" s="263">
        <v>0.17846219999999999</v>
      </c>
      <c r="BS35" s="263">
        <v>0.16438059999999999</v>
      </c>
      <c r="BT35" s="263">
        <v>0.17337230000000001</v>
      </c>
      <c r="BU35" s="263">
        <v>0.17302090000000001</v>
      </c>
      <c r="BV35" s="263">
        <v>0.17896699999999999</v>
      </c>
    </row>
    <row r="36" spans="1:74" s="131" customFormat="1" ht="12" customHeight="1" x14ac:dyDescent="0.25">
      <c r="A36" s="103"/>
      <c r="B36" s="132" t="s">
        <v>343</v>
      </c>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308"/>
      <c r="AZ36" s="308"/>
      <c r="BA36" s="308"/>
      <c r="BB36" s="308"/>
      <c r="BC36" s="308"/>
      <c r="BD36" s="308"/>
      <c r="BE36" s="308"/>
      <c r="BF36" s="308"/>
      <c r="BG36" s="308"/>
      <c r="BH36" s="308"/>
      <c r="BI36" s="308"/>
      <c r="BJ36" s="308"/>
      <c r="BK36" s="308"/>
      <c r="BL36" s="308"/>
      <c r="BM36" s="308"/>
      <c r="BN36" s="308"/>
      <c r="BO36" s="308"/>
      <c r="BP36" s="308"/>
      <c r="BQ36" s="308"/>
      <c r="BR36" s="308"/>
      <c r="BS36" s="308"/>
      <c r="BT36" s="308"/>
      <c r="BU36" s="308"/>
      <c r="BV36" s="308"/>
    </row>
    <row r="37" spans="1:74" s="131" customFormat="1" ht="12" customHeight="1" x14ac:dyDescent="0.25">
      <c r="A37" s="442" t="s">
        <v>1258</v>
      </c>
      <c r="B37" s="444" t="s">
        <v>1261</v>
      </c>
      <c r="C37" s="214">
        <v>2.4692929575000001E-2</v>
      </c>
      <c r="D37" s="214">
        <v>2.7480997367999999E-2</v>
      </c>
      <c r="E37" s="214">
        <v>2.7244589826999999E-2</v>
      </c>
      <c r="F37" s="214">
        <v>2.7313573930000001E-2</v>
      </c>
      <c r="G37" s="214">
        <v>2.6920782221E-2</v>
      </c>
      <c r="H37" s="214">
        <v>3.1676599876000001E-2</v>
      </c>
      <c r="I37" s="214">
        <v>3.1376474223000002E-2</v>
      </c>
      <c r="J37" s="214">
        <v>3.0120608478000001E-2</v>
      </c>
      <c r="K37" s="214">
        <v>3.1482660454E-2</v>
      </c>
      <c r="L37" s="214">
        <v>2.7126125123999999E-2</v>
      </c>
      <c r="M37" s="214">
        <v>3.0205757789E-2</v>
      </c>
      <c r="N37" s="214">
        <v>3.5459701938E-2</v>
      </c>
      <c r="O37" s="214">
        <v>2.3441945020999999E-2</v>
      </c>
      <c r="P37" s="214">
        <v>2.7083939519000001E-2</v>
      </c>
      <c r="Q37" s="214">
        <v>3.2624426555000002E-2</v>
      </c>
      <c r="R37" s="214">
        <v>3.2622070727999997E-2</v>
      </c>
      <c r="S37" s="214">
        <v>3.4551960261999998E-2</v>
      </c>
      <c r="T37" s="214">
        <v>3.1392969812000002E-2</v>
      </c>
      <c r="U37" s="214">
        <v>3.0728590723E-2</v>
      </c>
      <c r="V37" s="214">
        <v>3.4722958347000003E-2</v>
      </c>
      <c r="W37" s="214">
        <v>2.8892155172999999E-2</v>
      </c>
      <c r="X37" s="214">
        <v>3.7445940679999998E-2</v>
      </c>
      <c r="Y37" s="214">
        <v>3.5847238954000001E-2</v>
      </c>
      <c r="Z37" s="214">
        <v>3.7052519281E-2</v>
      </c>
      <c r="AA37" s="214">
        <v>3.1295586696000001E-2</v>
      </c>
      <c r="AB37" s="214">
        <v>3.0563466760000001E-2</v>
      </c>
      <c r="AC37" s="214">
        <v>3.7204449894E-2</v>
      </c>
      <c r="AD37" s="214">
        <v>3.7976023608000002E-2</v>
      </c>
      <c r="AE37" s="214">
        <v>3.7220423065000001E-2</v>
      </c>
      <c r="AF37" s="214">
        <v>4.2690898263000002E-2</v>
      </c>
      <c r="AG37" s="214">
        <v>3.8082709947999997E-2</v>
      </c>
      <c r="AH37" s="214">
        <v>4.1901542648000001E-2</v>
      </c>
      <c r="AI37" s="214">
        <v>3.8419115766000003E-2</v>
      </c>
      <c r="AJ37" s="214">
        <v>4.3662446087999997E-2</v>
      </c>
      <c r="AK37" s="214">
        <v>4.0525326464999997E-2</v>
      </c>
      <c r="AL37" s="214">
        <v>4.2173933173999999E-2</v>
      </c>
      <c r="AM37" s="214">
        <v>4.6015522299000002E-2</v>
      </c>
      <c r="AN37" s="214">
        <v>4.2166625545000003E-2</v>
      </c>
      <c r="AO37" s="214">
        <v>5.1848715947000003E-2</v>
      </c>
      <c r="AP37" s="214">
        <v>4.8259458747000002E-2</v>
      </c>
      <c r="AQ37" s="214">
        <v>6.3874551887999995E-2</v>
      </c>
      <c r="AR37" s="214">
        <v>6.0790257234999999E-2</v>
      </c>
      <c r="AS37" s="214">
        <v>5.3068560563000002E-2</v>
      </c>
      <c r="AT37" s="214">
        <v>6.1114487671000001E-2</v>
      </c>
      <c r="AU37" s="214">
        <v>6.1150381788000002E-2</v>
      </c>
      <c r="AV37" s="214">
        <v>5.8130345361000001E-2</v>
      </c>
      <c r="AW37" s="214">
        <v>5.7697583931000003E-2</v>
      </c>
      <c r="AX37" s="214">
        <v>6.2339781055000001E-2</v>
      </c>
      <c r="AY37" s="263">
        <v>5.8513999999999997E-2</v>
      </c>
      <c r="AZ37" s="263">
        <v>5.5883000000000002E-2</v>
      </c>
      <c r="BA37" s="263">
        <v>6.2166899999999997E-2</v>
      </c>
      <c r="BB37" s="263">
        <v>6.0195899999999997E-2</v>
      </c>
      <c r="BC37" s="263">
        <v>6.4328999999999997E-2</v>
      </c>
      <c r="BD37" s="263">
        <v>6.4561599999999997E-2</v>
      </c>
      <c r="BE37" s="263">
        <v>6.6458900000000001E-2</v>
      </c>
      <c r="BF37" s="263">
        <v>6.57475E-2</v>
      </c>
      <c r="BG37" s="263">
        <v>6.1864599999999999E-2</v>
      </c>
      <c r="BH37" s="263">
        <v>6.4895400000000006E-2</v>
      </c>
      <c r="BI37" s="263">
        <v>6.6789000000000001E-2</v>
      </c>
      <c r="BJ37" s="263">
        <v>7.08342E-2</v>
      </c>
      <c r="BK37" s="263">
        <v>6.5950300000000003E-2</v>
      </c>
      <c r="BL37" s="263">
        <v>6.1977699999999997E-2</v>
      </c>
      <c r="BM37" s="263">
        <v>7.2634000000000004E-2</v>
      </c>
      <c r="BN37" s="263">
        <v>7.1336300000000005E-2</v>
      </c>
      <c r="BO37" s="263">
        <v>7.6555799999999993E-2</v>
      </c>
      <c r="BP37" s="263">
        <v>7.6910000000000006E-2</v>
      </c>
      <c r="BQ37" s="263">
        <v>7.9370899999999994E-2</v>
      </c>
      <c r="BR37" s="263">
        <v>7.8110399999999997E-2</v>
      </c>
      <c r="BS37" s="263">
        <v>7.3148599999999994E-2</v>
      </c>
      <c r="BT37" s="263">
        <v>7.6318899999999995E-2</v>
      </c>
      <c r="BU37" s="263">
        <v>7.79469E-2</v>
      </c>
      <c r="BV37" s="263">
        <v>8.25351E-2</v>
      </c>
    </row>
    <row r="38" spans="1:74" s="131" customFormat="1" ht="12" customHeight="1" x14ac:dyDescent="0.25">
      <c r="A38" s="443" t="s">
        <v>932</v>
      </c>
      <c r="B38" s="444" t="s">
        <v>989</v>
      </c>
      <c r="C38" s="214">
        <v>7.3865770999999997E-2</v>
      </c>
      <c r="D38" s="214">
        <v>6.7647374999999996E-2</v>
      </c>
      <c r="E38" s="214">
        <v>6.5207065999999994E-2</v>
      </c>
      <c r="F38" s="214">
        <v>3.7735757000000002E-2</v>
      </c>
      <c r="G38" s="214">
        <v>4.6906284999999999E-2</v>
      </c>
      <c r="H38" s="214">
        <v>5.7481765999999997E-2</v>
      </c>
      <c r="I38" s="214">
        <v>6.3542210000000002E-2</v>
      </c>
      <c r="J38" s="214">
        <v>6.2937717000000004E-2</v>
      </c>
      <c r="K38" s="214">
        <v>6.1526271E-2</v>
      </c>
      <c r="L38" s="214">
        <v>6.5532831999999999E-2</v>
      </c>
      <c r="M38" s="214">
        <v>6.6161330000000004E-2</v>
      </c>
      <c r="N38" s="214">
        <v>6.6603605999999996E-2</v>
      </c>
      <c r="O38" s="214">
        <v>6.3623842999999999E-2</v>
      </c>
      <c r="P38" s="214">
        <v>5.0555822E-2</v>
      </c>
      <c r="Q38" s="214">
        <v>6.4766035E-2</v>
      </c>
      <c r="R38" s="214">
        <v>6.2331617999999998E-2</v>
      </c>
      <c r="S38" s="214">
        <v>6.8944349000000002E-2</v>
      </c>
      <c r="T38" s="214">
        <v>6.7645392999999998E-2</v>
      </c>
      <c r="U38" s="214">
        <v>6.9433480000000006E-2</v>
      </c>
      <c r="V38" s="214">
        <v>6.4306328999999995E-2</v>
      </c>
      <c r="W38" s="214">
        <v>6.2036926999999999E-2</v>
      </c>
      <c r="X38" s="214">
        <v>7.1307403000000005E-2</v>
      </c>
      <c r="Y38" s="214">
        <v>7.1495755999999994E-2</v>
      </c>
      <c r="Z38" s="214">
        <v>7.3048482999999997E-2</v>
      </c>
      <c r="AA38" s="214">
        <v>7.0911891000000005E-2</v>
      </c>
      <c r="AB38" s="214">
        <v>6.2452928999999997E-2</v>
      </c>
      <c r="AC38" s="214">
        <v>6.9747570999999994E-2</v>
      </c>
      <c r="AD38" s="214">
        <v>6.4053737999999999E-2</v>
      </c>
      <c r="AE38" s="214">
        <v>6.9145580999999998E-2</v>
      </c>
      <c r="AF38" s="214">
        <v>6.9177629000000004E-2</v>
      </c>
      <c r="AG38" s="214">
        <v>6.9699365999999999E-2</v>
      </c>
      <c r="AH38" s="214">
        <v>6.7535672000000005E-2</v>
      </c>
      <c r="AI38" s="214">
        <v>5.9938685999999998E-2</v>
      </c>
      <c r="AJ38" s="214">
        <v>6.9516270000000005E-2</v>
      </c>
      <c r="AK38" s="214">
        <v>6.9719157000000004E-2</v>
      </c>
      <c r="AL38" s="214">
        <v>6.6330149000000005E-2</v>
      </c>
      <c r="AM38" s="214">
        <v>6.8830973000000004E-2</v>
      </c>
      <c r="AN38" s="214">
        <v>6.2006827E-2</v>
      </c>
      <c r="AO38" s="214">
        <v>6.7920419999999995E-2</v>
      </c>
      <c r="AP38" s="214">
        <v>6.4545067999999997E-2</v>
      </c>
      <c r="AQ38" s="214">
        <v>6.8536510999999994E-2</v>
      </c>
      <c r="AR38" s="214">
        <v>6.8812366E-2</v>
      </c>
      <c r="AS38" s="214">
        <v>7.0757352999999995E-2</v>
      </c>
      <c r="AT38" s="214">
        <v>6.8752308999999998E-2</v>
      </c>
      <c r="AU38" s="214">
        <v>6.6934515999999999E-2</v>
      </c>
      <c r="AV38" s="214">
        <v>7.2256600000000004E-2</v>
      </c>
      <c r="AW38" s="214">
        <v>6.9176500000000002E-2</v>
      </c>
      <c r="AX38" s="214">
        <v>6.8674799999999994E-2</v>
      </c>
      <c r="AY38" s="263">
        <v>6.9710400000000006E-2</v>
      </c>
      <c r="AZ38" s="263">
        <v>6.4681299999999997E-2</v>
      </c>
      <c r="BA38" s="263">
        <v>7.0359699999999997E-2</v>
      </c>
      <c r="BB38" s="263">
        <v>6.5760899999999997E-2</v>
      </c>
      <c r="BC38" s="263">
        <v>6.8684300000000004E-2</v>
      </c>
      <c r="BD38" s="263">
        <v>6.9678199999999996E-2</v>
      </c>
      <c r="BE38" s="263">
        <v>7.0027800000000001E-2</v>
      </c>
      <c r="BF38" s="263">
        <v>7.0825399999999997E-2</v>
      </c>
      <c r="BG38" s="263">
        <v>6.5695900000000002E-2</v>
      </c>
      <c r="BH38" s="263">
        <v>6.9108000000000003E-2</v>
      </c>
      <c r="BI38" s="263">
        <v>6.94327E-2</v>
      </c>
      <c r="BJ38" s="263">
        <v>7.0785699999999993E-2</v>
      </c>
      <c r="BK38" s="263">
        <v>7.1264800000000003E-2</v>
      </c>
      <c r="BL38" s="263">
        <v>6.2354300000000001E-2</v>
      </c>
      <c r="BM38" s="263">
        <v>7.0506899999999997E-2</v>
      </c>
      <c r="BN38" s="263">
        <v>6.6437700000000002E-2</v>
      </c>
      <c r="BO38" s="263">
        <v>7.0693300000000001E-2</v>
      </c>
      <c r="BP38" s="263">
        <v>6.9147100000000003E-2</v>
      </c>
      <c r="BQ38" s="263">
        <v>6.9878499999999996E-2</v>
      </c>
      <c r="BR38" s="263">
        <v>7.06397E-2</v>
      </c>
      <c r="BS38" s="263">
        <v>6.6055299999999997E-2</v>
      </c>
      <c r="BT38" s="263">
        <v>6.9121100000000005E-2</v>
      </c>
      <c r="BU38" s="263">
        <v>7.0108199999999996E-2</v>
      </c>
      <c r="BV38" s="263">
        <v>7.1933899999999995E-2</v>
      </c>
    </row>
    <row r="39" spans="1:74" s="131" customFormat="1" ht="12" customHeight="1" x14ac:dyDescent="0.25">
      <c r="A39" s="442" t="s">
        <v>41</v>
      </c>
      <c r="B39" s="444" t="s">
        <v>990</v>
      </c>
      <c r="C39" s="214">
        <v>9.9327129279000004E-2</v>
      </c>
      <c r="D39" s="214">
        <v>9.1156753650999997E-2</v>
      </c>
      <c r="E39" s="214">
        <v>7.9480497018999993E-2</v>
      </c>
      <c r="F39" s="214">
        <v>5.6310257970999998E-2</v>
      </c>
      <c r="G39" s="214">
        <v>8.1318794824000007E-2</v>
      </c>
      <c r="H39" s="214">
        <v>9.3734329628000004E-2</v>
      </c>
      <c r="I39" s="214">
        <v>9.3492203876000005E-2</v>
      </c>
      <c r="J39" s="214">
        <v>9.2471550058999999E-2</v>
      </c>
      <c r="K39" s="214">
        <v>9.1736995340999994E-2</v>
      </c>
      <c r="L39" s="214">
        <v>8.8089820545999994E-2</v>
      </c>
      <c r="M39" s="214">
        <v>9.0438113215999996E-2</v>
      </c>
      <c r="N39" s="214">
        <v>9.2017827711000005E-2</v>
      </c>
      <c r="O39" s="214">
        <v>8.1681946650000004E-2</v>
      </c>
      <c r="P39" s="214">
        <v>7.6787411062000002E-2</v>
      </c>
      <c r="Q39" s="214">
        <v>9.6552947560000005E-2</v>
      </c>
      <c r="R39" s="214">
        <v>9.1180332638000003E-2</v>
      </c>
      <c r="S39" s="214">
        <v>0.10309308398</v>
      </c>
      <c r="T39" s="214">
        <v>0.10103276002</v>
      </c>
      <c r="U39" s="214">
        <v>0.10395707326</v>
      </c>
      <c r="V39" s="214">
        <v>0.10084925732</v>
      </c>
      <c r="W39" s="214">
        <v>9.5280568134999993E-2</v>
      </c>
      <c r="X39" s="214">
        <v>0.10526106572</v>
      </c>
      <c r="Y39" s="214">
        <v>0.10006329703</v>
      </c>
      <c r="Z39" s="214">
        <v>9.9261762249999996E-2</v>
      </c>
      <c r="AA39" s="214">
        <v>9.0446860397000006E-2</v>
      </c>
      <c r="AB39" s="214">
        <v>8.4297405960999994E-2</v>
      </c>
      <c r="AC39" s="214">
        <v>9.9927069453999998E-2</v>
      </c>
      <c r="AD39" s="214">
        <v>9.3226296515000001E-2</v>
      </c>
      <c r="AE39" s="214">
        <v>0.10127009452000001</v>
      </c>
      <c r="AF39" s="214">
        <v>0.10093063398</v>
      </c>
      <c r="AG39" s="214">
        <v>9.785799731E-2</v>
      </c>
      <c r="AH39" s="214">
        <v>0.10366314986</v>
      </c>
      <c r="AI39" s="214">
        <v>9.3779719725999994E-2</v>
      </c>
      <c r="AJ39" s="214">
        <v>0.10252110359</v>
      </c>
      <c r="AK39" s="214">
        <v>9.8444147987999997E-2</v>
      </c>
      <c r="AL39" s="214">
        <v>9.6388711712000003E-2</v>
      </c>
      <c r="AM39" s="214">
        <v>9.4383258651999993E-2</v>
      </c>
      <c r="AN39" s="214">
        <v>8.5618202714999994E-2</v>
      </c>
      <c r="AO39" s="214">
        <v>0.10058478764000001</v>
      </c>
      <c r="AP39" s="214">
        <v>9.4073176260000002E-2</v>
      </c>
      <c r="AQ39" s="214">
        <v>0.10179218439</v>
      </c>
      <c r="AR39" s="214">
        <v>0.10175620364</v>
      </c>
      <c r="AS39" s="214">
        <v>9.9147154072999996E-2</v>
      </c>
      <c r="AT39" s="214">
        <v>0.10507119175</v>
      </c>
      <c r="AU39" s="214">
        <v>9.5226340118999997E-2</v>
      </c>
      <c r="AV39" s="214">
        <v>0.10401025566</v>
      </c>
      <c r="AW39" s="214">
        <v>9.8714488862999994E-2</v>
      </c>
      <c r="AX39" s="214">
        <v>0.10010846972</v>
      </c>
      <c r="AY39" s="263">
        <v>9.2182299999999995E-2</v>
      </c>
      <c r="AZ39" s="263">
        <v>9.1209499999999999E-2</v>
      </c>
      <c r="BA39" s="263">
        <v>9.9907999999999997E-2</v>
      </c>
      <c r="BB39" s="263">
        <v>9.4555299999999995E-2</v>
      </c>
      <c r="BC39" s="263">
        <v>0.1005978</v>
      </c>
      <c r="BD39" s="263">
        <v>0.1030626</v>
      </c>
      <c r="BE39" s="263">
        <v>0.1027749</v>
      </c>
      <c r="BF39" s="263">
        <v>0.10533530000000001</v>
      </c>
      <c r="BG39" s="263">
        <v>9.4980099999999998E-2</v>
      </c>
      <c r="BH39" s="263">
        <v>0.101609</v>
      </c>
      <c r="BI39" s="263">
        <v>9.8498100000000005E-2</v>
      </c>
      <c r="BJ39" s="263">
        <v>9.9196099999999995E-2</v>
      </c>
      <c r="BK39" s="263">
        <v>9.4275899999999996E-2</v>
      </c>
      <c r="BL39" s="263">
        <v>8.7526300000000001E-2</v>
      </c>
      <c r="BM39" s="263">
        <v>9.9678199999999995E-2</v>
      </c>
      <c r="BN39" s="263">
        <v>9.5130500000000007E-2</v>
      </c>
      <c r="BO39" s="263">
        <v>0.10321130000000001</v>
      </c>
      <c r="BP39" s="263">
        <v>0.1016952</v>
      </c>
      <c r="BQ39" s="263">
        <v>0.1019694</v>
      </c>
      <c r="BR39" s="263">
        <v>0.1044592</v>
      </c>
      <c r="BS39" s="263">
        <v>9.4966099999999998E-2</v>
      </c>
      <c r="BT39" s="263">
        <v>0.1010258</v>
      </c>
      <c r="BU39" s="263">
        <v>9.8965399999999995E-2</v>
      </c>
      <c r="BV39" s="263">
        <v>0.10037889999999999</v>
      </c>
    </row>
    <row r="40" spans="1:74" s="131" customFormat="1" ht="12" customHeight="1" x14ac:dyDescent="0.25">
      <c r="A40" s="439" t="s">
        <v>29</v>
      </c>
      <c r="B40" s="444" t="s">
        <v>435</v>
      </c>
      <c r="C40" s="214">
        <v>9.2937920000000004E-3</v>
      </c>
      <c r="D40" s="214">
        <v>9.2287870000000004E-3</v>
      </c>
      <c r="E40" s="214">
        <v>1.0377569999999999E-2</v>
      </c>
      <c r="F40" s="214">
        <v>9.9098859999999997E-3</v>
      </c>
      <c r="G40" s="214">
        <v>1.0026475E-2</v>
      </c>
      <c r="H40" s="214">
        <v>9.5522209999999996E-3</v>
      </c>
      <c r="I40" s="214">
        <v>9.9207659999999993E-3</v>
      </c>
      <c r="J40" s="214">
        <v>9.8925739999999995E-3</v>
      </c>
      <c r="K40" s="214">
        <v>9.5995899999999999E-3</v>
      </c>
      <c r="L40" s="214">
        <v>9.7715739999999999E-3</v>
      </c>
      <c r="M40" s="214">
        <v>9.9775869999999996E-3</v>
      </c>
      <c r="N40" s="214">
        <v>1.0164825000000001E-2</v>
      </c>
      <c r="O40" s="214">
        <v>9.9883739999999995E-3</v>
      </c>
      <c r="P40" s="214">
        <v>9.2633309999999996E-3</v>
      </c>
      <c r="Q40" s="214">
        <v>9.6303039999999993E-3</v>
      </c>
      <c r="R40" s="214">
        <v>9.6129969999999999E-3</v>
      </c>
      <c r="S40" s="214">
        <v>9.9465909999999994E-3</v>
      </c>
      <c r="T40" s="214">
        <v>9.5772970000000002E-3</v>
      </c>
      <c r="U40" s="214">
        <v>1.0001714E-2</v>
      </c>
      <c r="V40" s="214">
        <v>9.9548510000000007E-3</v>
      </c>
      <c r="W40" s="214">
        <v>9.8022140000000001E-3</v>
      </c>
      <c r="X40" s="214">
        <v>9.892952E-3</v>
      </c>
      <c r="Y40" s="214">
        <v>9.8785100000000001E-3</v>
      </c>
      <c r="Z40" s="214">
        <v>1.0457998E-2</v>
      </c>
      <c r="AA40" s="214">
        <v>1.0409272000000001E-2</v>
      </c>
      <c r="AB40" s="214">
        <v>9.1119540000000002E-3</v>
      </c>
      <c r="AC40" s="214">
        <v>9.7821339999999996E-3</v>
      </c>
      <c r="AD40" s="214">
        <v>9.5936300000000006E-3</v>
      </c>
      <c r="AE40" s="214">
        <v>9.9210500000000007E-3</v>
      </c>
      <c r="AF40" s="214">
        <v>9.5742220000000003E-3</v>
      </c>
      <c r="AG40" s="214">
        <v>9.9702699999999998E-3</v>
      </c>
      <c r="AH40" s="214">
        <v>1.0013032E-2</v>
      </c>
      <c r="AI40" s="214">
        <v>9.7550359999999999E-3</v>
      </c>
      <c r="AJ40" s="214">
        <v>9.8235370000000002E-3</v>
      </c>
      <c r="AK40" s="214">
        <v>9.984784E-3</v>
      </c>
      <c r="AL40" s="214">
        <v>1.0449682E-2</v>
      </c>
      <c r="AM40" s="214">
        <v>1.0709062E-2</v>
      </c>
      <c r="AN40" s="214">
        <v>9.3128329999999995E-3</v>
      </c>
      <c r="AO40" s="214">
        <v>1.0102297999999999E-2</v>
      </c>
      <c r="AP40" s="214">
        <v>9.8151969999999995E-3</v>
      </c>
      <c r="AQ40" s="214">
        <v>1.0070045999999999E-2</v>
      </c>
      <c r="AR40" s="214">
        <v>9.5616980000000004E-3</v>
      </c>
      <c r="AS40" s="214">
        <v>9.8399239999999999E-3</v>
      </c>
      <c r="AT40" s="214">
        <v>9.9670009999999996E-3</v>
      </c>
      <c r="AU40" s="214">
        <v>9.8277659999999999E-3</v>
      </c>
      <c r="AV40" s="214">
        <v>1.0108020000000001E-2</v>
      </c>
      <c r="AW40" s="214">
        <v>1.0071999999999999E-2</v>
      </c>
      <c r="AX40" s="214">
        <v>1.02586E-2</v>
      </c>
      <c r="AY40" s="263">
        <v>1.08977E-2</v>
      </c>
      <c r="AZ40" s="263">
        <v>1.00088E-2</v>
      </c>
      <c r="BA40" s="263">
        <v>1.00658E-2</v>
      </c>
      <c r="BB40" s="263">
        <v>8.7666700000000007E-3</v>
      </c>
      <c r="BC40" s="263">
        <v>9.7056499999999997E-3</v>
      </c>
      <c r="BD40" s="263">
        <v>9.3734600000000001E-3</v>
      </c>
      <c r="BE40" s="263">
        <v>9.6659399999999996E-3</v>
      </c>
      <c r="BF40" s="263">
        <v>9.9025499999999995E-3</v>
      </c>
      <c r="BG40" s="263">
        <v>1.00207E-2</v>
      </c>
      <c r="BH40" s="263">
        <v>1.00719E-2</v>
      </c>
      <c r="BI40" s="263">
        <v>9.9643300000000004E-3</v>
      </c>
      <c r="BJ40" s="263">
        <v>1.0314200000000001E-2</v>
      </c>
      <c r="BK40" s="263">
        <v>1.09414E-2</v>
      </c>
      <c r="BL40" s="263">
        <v>9.2325900000000006E-3</v>
      </c>
      <c r="BM40" s="263">
        <v>9.4892699999999993E-3</v>
      </c>
      <c r="BN40" s="263">
        <v>7.9679899999999994E-3</v>
      </c>
      <c r="BO40" s="263">
        <v>8.9669399999999996E-3</v>
      </c>
      <c r="BP40" s="263">
        <v>9.1427699999999997E-3</v>
      </c>
      <c r="BQ40" s="263">
        <v>9.6043299999999995E-3</v>
      </c>
      <c r="BR40" s="263">
        <v>9.8995699999999999E-3</v>
      </c>
      <c r="BS40" s="263">
        <v>9.9847600000000005E-3</v>
      </c>
      <c r="BT40" s="263">
        <v>9.8540899999999994E-3</v>
      </c>
      <c r="BU40" s="263">
        <v>9.8997600000000005E-3</v>
      </c>
      <c r="BV40" s="263">
        <v>1.0219499999999999E-2</v>
      </c>
    </row>
    <row r="41" spans="1:74" s="131" customFormat="1" ht="12" customHeight="1" x14ac:dyDescent="0.25">
      <c r="A41" s="439" t="s">
        <v>28</v>
      </c>
      <c r="B41" s="444" t="s">
        <v>46</v>
      </c>
      <c r="C41" s="214">
        <v>8.3586689000000006E-2</v>
      </c>
      <c r="D41" s="214">
        <v>8.8261827000000001E-2</v>
      </c>
      <c r="E41" s="214">
        <v>8.1284136000000007E-2</v>
      </c>
      <c r="F41" s="214">
        <v>7.9139137999999998E-2</v>
      </c>
      <c r="G41" s="214">
        <v>0.10227865999999999</v>
      </c>
      <c r="H41" s="214">
        <v>9.5533897000000007E-2</v>
      </c>
      <c r="I41" s="214">
        <v>9.1242952000000002E-2</v>
      </c>
      <c r="J41" s="214">
        <v>7.9443499000000001E-2</v>
      </c>
      <c r="K41" s="214">
        <v>6.3732099E-2</v>
      </c>
      <c r="L41" s="214">
        <v>6.4181106000000002E-2</v>
      </c>
      <c r="M41" s="214">
        <v>7.1285752999999993E-2</v>
      </c>
      <c r="N41" s="214">
        <v>7.3384774999999999E-2</v>
      </c>
      <c r="O41" s="214">
        <v>8.3798859000000003E-2</v>
      </c>
      <c r="P41" s="214">
        <v>6.8705769E-2</v>
      </c>
      <c r="Q41" s="214">
        <v>7.2404121000000002E-2</v>
      </c>
      <c r="R41" s="214">
        <v>6.6154679999999993E-2</v>
      </c>
      <c r="S41" s="214">
        <v>7.9530185000000003E-2</v>
      </c>
      <c r="T41" s="214">
        <v>8.0025317999999998E-2</v>
      </c>
      <c r="U41" s="214">
        <v>7.5396712000000005E-2</v>
      </c>
      <c r="V41" s="214">
        <v>6.9359638000000001E-2</v>
      </c>
      <c r="W41" s="214">
        <v>5.8079973E-2</v>
      </c>
      <c r="X41" s="214">
        <v>5.8457578000000003E-2</v>
      </c>
      <c r="Y41" s="214">
        <v>6.6101528000000007E-2</v>
      </c>
      <c r="Z41" s="214">
        <v>8.0393118999999999E-2</v>
      </c>
      <c r="AA41" s="214">
        <v>8.2562257E-2</v>
      </c>
      <c r="AB41" s="214">
        <v>7.2745778999999997E-2</v>
      </c>
      <c r="AC41" s="214">
        <v>8.3377053000000007E-2</v>
      </c>
      <c r="AD41" s="214">
        <v>6.8464633999999996E-2</v>
      </c>
      <c r="AE41" s="214">
        <v>7.9700155999999994E-2</v>
      </c>
      <c r="AF41" s="214">
        <v>8.8670357000000005E-2</v>
      </c>
      <c r="AG41" s="214">
        <v>8.3824154999999997E-2</v>
      </c>
      <c r="AH41" s="214">
        <v>7.2105621999999994E-2</v>
      </c>
      <c r="AI41" s="214">
        <v>5.8093213999999997E-2</v>
      </c>
      <c r="AJ41" s="214">
        <v>4.9021632000000002E-2</v>
      </c>
      <c r="AK41" s="214">
        <v>6.1068480000000001E-2</v>
      </c>
      <c r="AL41" s="214">
        <v>6.9705592999999996E-2</v>
      </c>
      <c r="AM41" s="214">
        <v>7.6047682000000005E-2</v>
      </c>
      <c r="AN41" s="214">
        <v>6.3744641000000005E-2</v>
      </c>
      <c r="AO41" s="214">
        <v>6.9016563000000003E-2</v>
      </c>
      <c r="AP41" s="214">
        <v>5.9646262999999998E-2</v>
      </c>
      <c r="AQ41" s="214">
        <v>9.3758806E-2</v>
      </c>
      <c r="AR41" s="214">
        <v>6.6433799000000002E-2</v>
      </c>
      <c r="AS41" s="214">
        <v>7.2463402999999996E-2</v>
      </c>
      <c r="AT41" s="214">
        <v>7.2149695999999999E-2</v>
      </c>
      <c r="AU41" s="214">
        <v>5.628449E-2</v>
      </c>
      <c r="AV41" s="214">
        <v>5.4579500000000003E-2</v>
      </c>
      <c r="AW41" s="214">
        <v>6.7721600000000007E-2</v>
      </c>
      <c r="AX41" s="214">
        <v>7.2164000000000006E-2</v>
      </c>
      <c r="AY41" s="263">
        <v>7.8538899999999995E-2</v>
      </c>
      <c r="AZ41" s="263">
        <v>7.3461799999999994E-2</v>
      </c>
      <c r="BA41" s="263">
        <v>7.9698599999999994E-2</v>
      </c>
      <c r="BB41" s="263">
        <v>7.9353000000000007E-2</v>
      </c>
      <c r="BC41" s="263">
        <v>9.0156299999999995E-2</v>
      </c>
      <c r="BD41" s="263">
        <v>8.7862800000000005E-2</v>
      </c>
      <c r="BE41" s="263">
        <v>8.0165600000000004E-2</v>
      </c>
      <c r="BF41" s="263">
        <v>7.0880200000000004E-2</v>
      </c>
      <c r="BG41" s="263">
        <v>5.9686500000000003E-2</v>
      </c>
      <c r="BH41" s="263">
        <v>5.9064699999999998E-2</v>
      </c>
      <c r="BI41" s="263">
        <v>6.5095200000000006E-2</v>
      </c>
      <c r="BJ41" s="263">
        <v>7.2045100000000001E-2</v>
      </c>
      <c r="BK41" s="263">
        <v>7.8913300000000006E-2</v>
      </c>
      <c r="BL41" s="263">
        <v>7.2680499999999995E-2</v>
      </c>
      <c r="BM41" s="263">
        <v>8.0352300000000002E-2</v>
      </c>
      <c r="BN41" s="263">
        <v>8.0640100000000006E-2</v>
      </c>
      <c r="BO41" s="263">
        <v>9.2195700000000005E-2</v>
      </c>
      <c r="BP41" s="263">
        <v>8.9229299999999998E-2</v>
      </c>
      <c r="BQ41" s="263">
        <v>8.4322800000000003E-2</v>
      </c>
      <c r="BR41" s="263">
        <v>7.2986999999999996E-2</v>
      </c>
      <c r="BS41" s="263">
        <v>6.0848199999999998E-2</v>
      </c>
      <c r="BT41" s="263">
        <v>6.0513499999999998E-2</v>
      </c>
      <c r="BU41" s="263">
        <v>6.7042199999999996E-2</v>
      </c>
      <c r="BV41" s="263">
        <v>7.4273099999999995E-2</v>
      </c>
    </row>
    <row r="42" spans="1:74" s="131" customFormat="1" ht="12" customHeight="1" x14ac:dyDescent="0.25">
      <c r="A42" s="439" t="s">
        <v>30</v>
      </c>
      <c r="B42" s="444" t="s">
        <v>1262</v>
      </c>
      <c r="C42" s="214">
        <v>2.6740563540000001E-2</v>
      </c>
      <c r="D42" s="214">
        <v>3.2048543507000003E-2</v>
      </c>
      <c r="E42" s="214">
        <v>3.8731247995000002E-2</v>
      </c>
      <c r="F42" s="214">
        <v>4.6045176080999999E-2</v>
      </c>
      <c r="G42" s="214">
        <v>5.4207825416999998E-2</v>
      </c>
      <c r="H42" s="214">
        <v>5.4218555326999998E-2</v>
      </c>
      <c r="I42" s="214">
        <v>5.8158700108999997E-2</v>
      </c>
      <c r="J42" s="214">
        <v>5.2711775454E-2</v>
      </c>
      <c r="K42" s="214">
        <v>4.4932558258999999E-2</v>
      </c>
      <c r="L42" s="214">
        <v>4.0674098053999998E-2</v>
      </c>
      <c r="M42" s="214">
        <v>3.3067587095000003E-2</v>
      </c>
      <c r="N42" s="214">
        <v>2.9778235996000001E-2</v>
      </c>
      <c r="O42" s="214">
        <v>3.2033790611999999E-2</v>
      </c>
      <c r="P42" s="214">
        <v>3.5564555102000003E-2</v>
      </c>
      <c r="Q42" s="214">
        <v>5.1476584908E-2</v>
      </c>
      <c r="R42" s="214">
        <v>5.9068338099000001E-2</v>
      </c>
      <c r="S42" s="214">
        <v>6.6558961287999999E-2</v>
      </c>
      <c r="T42" s="214">
        <v>6.5881883609999997E-2</v>
      </c>
      <c r="U42" s="214">
        <v>6.6269459914999995E-2</v>
      </c>
      <c r="V42" s="214">
        <v>6.4228724626000003E-2</v>
      </c>
      <c r="W42" s="214">
        <v>5.9025760363000002E-2</v>
      </c>
      <c r="X42" s="214">
        <v>4.9777641315000003E-2</v>
      </c>
      <c r="Y42" s="214">
        <v>4.2082164103000003E-2</v>
      </c>
      <c r="Z42" s="214">
        <v>3.4894826013000001E-2</v>
      </c>
      <c r="AA42" s="214">
        <v>4.1807812238000001E-2</v>
      </c>
      <c r="AB42" s="214">
        <v>4.7446136106E-2</v>
      </c>
      <c r="AC42" s="214">
        <v>6.2806256741999994E-2</v>
      </c>
      <c r="AD42" s="214">
        <v>7.1071783021999999E-2</v>
      </c>
      <c r="AE42" s="214">
        <v>7.9458812167000001E-2</v>
      </c>
      <c r="AF42" s="214">
        <v>8.2610511757000002E-2</v>
      </c>
      <c r="AG42" s="214">
        <v>8.2583858593999998E-2</v>
      </c>
      <c r="AH42" s="214">
        <v>7.7169004375999994E-2</v>
      </c>
      <c r="AI42" s="214">
        <v>7.0104713644000005E-2</v>
      </c>
      <c r="AJ42" s="214">
        <v>6.3190472871000006E-2</v>
      </c>
      <c r="AK42" s="214">
        <v>4.6707553201E-2</v>
      </c>
      <c r="AL42" s="214">
        <v>3.9622879637000001E-2</v>
      </c>
      <c r="AM42" s="214">
        <v>4.4431875533000001E-2</v>
      </c>
      <c r="AN42" s="214">
        <v>5.0523180483000002E-2</v>
      </c>
      <c r="AO42" s="214">
        <v>6.7312497743999999E-2</v>
      </c>
      <c r="AP42" s="214">
        <v>7.9379909927999995E-2</v>
      </c>
      <c r="AQ42" s="214">
        <v>9.0078579561999994E-2</v>
      </c>
      <c r="AR42" s="214">
        <v>9.2024470179000006E-2</v>
      </c>
      <c r="AS42" s="214">
        <v>9.7397490005999995E-2</v>
      </c>
      <c r="AT42" s="214">
        <v>9.3067854953000004E-2</v>
      </c>
      <c r="AU42" s="214">
        <v>8.1594938586999996E-2</v>
      </c>
      <c r="AV42" s="214">
        <v>7.3417393804999995E-2</v>
      </c>
      <c r="AW42" s="214">
        <v>5.7916740000000001E-2</v>
      </c>
      <c r="AX42" s="214">
        <v>4.9434929000000002E-2</v>
      </c>
      <c r="AY42" s="263">
        <v>5.6888099999999997E-2</v>
      </c>
      <c r="AZ42" s="263">
        <v>6.6591600000000001E-2</v>
      </c>
      <c r="BA42" s="263">
        <v>8.8640999999999998E-2</v>
      </c>
      <c r="BB42" s="263">
        <v>0.10050489999999999</v>
      </c>
      <c r="BC42" s="263">
        <v>0.1196067</v>
      </c>
      <c r="BD42" s="263">
        <v>0.12414409999999999</v>
      </c>
      <c r="BE42" s="263">
        <v>0.12787770000000001</v>
      </c>
      <c r="BF42" s="263">
        <v>0.1222612</v>
      </c>
      <c r="BG42" s="263">
        <v>0.1095004</v>
      </c>
      <c r="BH42" s="263">
        <v>9.5395300000000002E-2</v>
      </c>
      <c r="BI42" s="263">
        <v>7.4434500000000001E-2</v>
      </c>
      <c r="BJ42" s="263">
        <v>6.1538700000000002E-2</v>
      </c>
      <c r="BK42" s="263">
        <v>7.1016200000000002E-2</v>
      </c>
      <c r="BL42" s="263">
        <v>8.0656400000000003E-2</v>
      </c>
      <c r="BM42" s="263">
        <v>0.1098174</v>
      </c>
      <c r="BN42" s="263">
        <v>0.12364319999999999</v>
      </c>
      <c r="BO42" s="263">
        <v>0.14223230000000001</v>
      </c>
      <c r="BP42" s="263">
        <v>0.1512395</v>
      </c>
      <c r="BQ42" s="263">
        <v>0.15517610000000001</v>
      </c>
      <c r="BR42" s="263">
        <v>0.14767430000000001</v>
      </c>
      <c r="BS42" s="263">
        <v>0.1317207</v>
      </c>
      <c r="BT42" s="263">
        <v>0.1132325</v>
      </c>
      <c r="BU42" s="263">
        <v>8.6201799999999995E-2</v>
      </c>
      <c r="BV42" s="263">
        <v>7.1194900000000005E-2</v>
      </c>
    </row>
    <row r="43" spans="1:74" s="131" customFormat="1" ht="12" customHeight="1" x14ac:dyDescent="0.25">
      <c r="A43" s="415" t="s">
        <v>33</v>
      </c>
      <c r="B43" s="444" t="s">
        <v>797</v>
      </c>
      <c r="C43" s="214">
        <v>3.9660246000000003E-2</v>
      </c>
      <c r="D43" s="214">
        <v>3.6438415000000002E-2</v>
      </c>
      <c r="E43" s="214">
        <v>3.9023346E-2</v>
      </c>
      <c r="F43" s="214">
        <v>3.6510069999999999E-2</v>
      </c>
      <c r="G43" s="214">
        <v>3.7236096000000003E-2</v>
      </c>
      <c r="H43" s="214">
        <v>3.4279259999999999E-2</v>
      </c>
      <c r="I43" s="214">
        <v>3.5906116000000002E-2</v>
      </c>
      <c r="J43" s="214">
        <v>3.6431826E-2</v>
      </c>
      <c r="K43" s="214">
        <v>3.425135E-2</v>
      </c>
      <c r="L43" s="214">
        <v>3.6323016E-2</v>
      </c>
      <c r="M43" s="214">
        <v>3.5730430000000001E-2</v>
      </c>
      <c r="N43" s="214">
        <v>3.7943866E-2</v>
      </c>
      <c r="O43" s="214">
        <v>3.8371205999999998E-2</v>
      </c>
      <c r="P43" s="214">
        <v>3.3864263999999998E-2</v>
      </c>
      <c r="Q43" s="214">
        <v>3.7855236E-2</v>
      </c>
      <c r="R43" s="214">
        <v>3.5515089E-2</v>
      </c>
      <c r="S43" s="214">
        <v>3.6402636000000002E-2</v>
      </c>
      <c r="T43" s="214">
        <v>3.4237679E-2</v>
      </c>
      <c r="U43" s="214">
        <v>3.5668616E-2</v>
      </c>
      <c r="V43" s="214">
        <v>3.5271916E-2</v>
      </c>
      <c r="W43" s="214">
        <v>3.4478239000000001E-2</v>
      </c>
      <c r="X43" s="214">
        <v>3.5374266000000001E-2</v>
      </c>
      <c r="Y43" s="214">
        <v>3.5234478999999999E-2</v>
      </c>
      <c r="Z43" s="214">
        <v>3.7993675999999997E-2</v>
      </c>
      <c r="AA43" s="214">
        <v>3.6596226000000003E-2</v>
      </c>
      <c r="AB43" s="214">
        <v>3.3262993999999997E-2</v>
      </c>
      <c r="AC43" s="214">
        <v>3.6768236000000003E-2</v>
      </c>
      <c r="AD43" s="214">
        <v>3.4088808999999998E-2</v>
      </c>
      <c r="AE43" s="214">
        <v>3.4591025999999997E-2</v>
      </c>
      <c r="AF43" s="214">
        <v>3.3320338999999997E-2</v>
      </c>
      <c r="AG43" s="214">
        <v>3.3990345999999998E-2</v>
      </c>
      <c r="AH43" s="214">
        <v>3.3804215999999998E-2</v>
      </c>
      <c r="AI43" s="214">
        <v>3.2226788999999999E-2</v>
      </c>
      <c r="AJ43" s="214">
        <v>3.4371935999999999E-2</v>
      </c>
      <c r="AK43" s="214">
        <v>3.4132088999999997E-2</v>
      </c>
      <c r="AL43" s="214">
        <v>3.5175775999999999E-2</v>
      </c>
      <c r="AM43" s="214">
        <v>3.5841746000000001E-2</v>
      </c>
      <c r="AN43" s="214">
        <v>3.2067133999999997E-2</v>
      </c>
      <c r="AO43" s="214">
        <v>3.4316355999999999E-2</v>
      </c>
      <c r="AP43" s="214">
        <v>3.2419279000000002E-2</v>
      </c>
      <c r="AQ43" s="214">
        <v>3.4090575999999997E-2</v>
      </c>
      <c r="AR43" s="214">
        <v>3.1763049000000002E-2</v>
      </c>
      <c r="AS43" s="214">
        <v>3.2938936000000002E-2</v>
      </c>
      <c r="AT43" s="214">
        <v>3.2585396000000003E-2</v>
      </c>
      <c r="AU43" s="214">
        <v>3.1584146E-2</v>
      </c>
      <c r="AV43" s="214">
        <v>3.40173E-2</v>
      </c>
      <c r="AW43" s="214">
        <v>3.3033899999999998E-2</v>
      </c>
      <c r="AX43" s="214">
        <v>3.4593400000000003E-2</v>
      </c>
      <c r="AY43" s="263">
        <v>3.4824500000000001E-2</v>
      </c>
      <c r="AZ43" s="263">
        <v>3.1933099999999999E-2</v>
      </c>
      <c r="BA43" s="263">
        <v>3.3890299999999998E-2</v>
      </c>
      <c r="BB43" s="263">
        <v>3.1636999999999998E-2</v>
      </c>
      <c r="BC43" s="263">
        <v>3.3593400000000002E-2</v>
      </c>
      <c r="BD43" s="263">
        <v>3.2723000000000002E-2</v>
      </c>
      <c r="BE43" s="263">
        <v>3.3679599999999997E-2</v>
      </c>
      <c r="BF43" s="263">
        <v>3.3244299999999997E-2</v>
      </c>
      <c r="BG43" s="263">
        <v>3.1525900000000003E-2</v>
      </c>
      <c r="BH43" s="263">
        <v>3.3419400000000002E-2</v>
      </c>
      <c r="BI43" s="263">
        <v>3.2654500000000003E-2</v>
      </c>
      <c r="BJ43" s="263">
        <v>3.4276500000000001E-2</v>
      </c>
      <c r="BK43" s="263">
        <v>3.4427800000000001E-2</v>
      </c>
      <c r="BL43" s="263">
        <v>3.1007E-2</v>
      </c>
      <c r="BM43" s="263">
        <v>3.3598999999999997E-2</v>
      </c>
      <c r="BN43" s="263">
        <v>3.1337700000000003E-2</v>
      </c>
      <c r="BO43" s="263">
        <v>3.3487299999999998E-2</v>
      </c>
      <c r="BP43" s="263">
        <v>3.2671699999999998E-2</v>
      </c>
      <c r="BQ43" s="263">
        <v>3.3685699999999999E-2</v>
      </c>
      <c r="BR43" s="263">
        <v>3.3235800000000003E-2</v>
      </c>
      <c r="BS43" s="263">
        <v>3.1390700000000001E-2</v>
      </c>
      <c r="BT43" s="263">
        <v>3.3415500000000001E-2</v>
      </c>
      <c r="BU43" s="263">
        <v>3.2607200000000003E-2</v>
      </c>
      <c r="BV43" s="263">
        <v>3.40559E-2</v>
      </c>
    </row>
    <row r="44" spans="1:74" s="131" customFormat="1" ht="12" customHeight="1" x14ac:dyDescent="0.25">
      <c r="A44" s="415" t="s">
        <v>32</v>
      </c>
      <c r="B44" s="444" t="s">
        <v>988</v>
      </c>
      <c r="C44" s="214">
        <v>0.17389384299999999</v>
      </c>
      <c r="D44" s="214">
        <v>0.16353415399999999</v>
      </c>
      <c r="E44" s="214">
        <v>0.169726353</v>
      </c>
      <c r="F44" s="214">
        <v>0.15925219299999999</v>
      </c>
      <c r="G44" s="214">
        <v>0.16416598299999999</v>
      </c>
      <c r="H44" s="214">
        <v>0.157432303</v>
      </c>
      <c r="I44" s="214">
        <v>0.162813613</v>
      </c>
      <c r="J44" s="214">
        <v>0.165237983</v>
      </c>
      <c r="K44" s="214">
        <v>0.15742451299999999</v>
      </c>
      <c r="L44" s="214">
        <v>0.16277069299999999</v>
      </c>
      <c r="M44" s="214">
        <v>0.16256236299999999</v>
      </c>
      <c r="N44" s="214">
        <v>0.17078933299999999</v>
      </c>
      <c r="O44" s="214">
        <v>0.17154536400000001</v>
      </c>
      <c r="P44" s="214">
        <v>0.15358896999999999</v>
      </c>
      <c r="Q44" s="214">
        <v>0.16745396400000001</v>
      </c>
      <c r="R44" s="214">
        <v>0.161716796</v>
      </c>
      <c r="S44" s="214">
        <v>0.167503034</v>
      </c>
      <c r="T44" s="214">
        <v>0.16398838600000001</v>
      </c>
      <c r="U44" s="214">
        <v>0.17306023400000001</v>
      </c>
      <c r="V44" s="214">
        <v>0.17154915400000001</v>
      </c>
      <c r="W44" s="214">
        <v>0.164002176</v>
      </c>
      <c r="X44" s="214">
        <v>0.16378377399999999</v>
      </c>
      <c r="Y44" s="214">
        <v>0.16058297599999999</v>
      </c>
      <c r="Z44" s="214">
        <v>0.170652584</v>
      </c>
      <c r="AA44" s="214">
        <v>0.17451395</v>
      </c>
      <c r="AB44" s="214">
        <v>0.15946168599999999</v>
      </c>
      <c r="AC44" s="214">
        <v>0.16866971</v>
      </c>
      <c r="AD44" s="214">
        <v>0.163903772</v>
      </c>
      <c r="AE44" s="214">
        <v>0.16967318000000001</v>
      </c>
      <c r="AF44" s="214">
        <v>0.16802848200000001</v>
      </c>
      <c r="AG44" s="214">
        <v>0.17522404999999999</v>
      </c>
      <c r="AH44" s="214">
        <v>0.17395936000000001</v>
      </c>
      <c r="AI44" s="214">
        <v>0.162402092</v>
      </c>
      <c r="AJ44" s="214">
        <v>0.16269761999999999</v>
      </c>
      <c r="AK44" s="214">
        <v>0.16389778199999999</v>
      </c>
      <c r="AL44" s="214">
        <v>0.16928077</v>
      </c>
      <c r="AM44" s="214">
        <v>0.17365030200000001</v>
      </c>
      <c r="AN44" s="214">
        <v>0.154048711</v>
      </c>
      <c r="AO44" s="214">
        <v>0.16527563200000001</v>
      </c>
      <c r="AP44" s="214">
        <v>0.15188180600000001</v>
      </c>
      <c r="AQ44" s="214">
        <v>0.16348739200000001</v>
      </c>
      <c r="AR44" s="214">
        <v>0.15618884599999999</v>
      </c>
      <c r="AS44" s="214">
        <v>0.16209332200000001</v>
      </c>
      <c r="AT44" s="214">
        <v>0.16296245200000001</v>
      </c>
      <c r="AU44" s="214">
        <v>0.15279005300000001</v>
      </c>
      <c r="AV44" s="214">
        <v>0.15951286000000001</v>
      </c>
      <c r="AW44" s="214">
        <v>0.15872335000000001</v>
      </c>
      <c r="AX44" s="214">
        <v>0.17108691000000001</v>
      </c>
      <c r="AY44" s="263">
        <v>0.17630699999999999</v>
      </c>
      <c r="AZ44" s="263">
        <v>0.1603009</v>
      </c>
      <c r="BA44" s="263">
        <v>0.17127780000000001</v>
      </c>
      <c r="BB44" s="263">
        <v>0.1652081</v>
      </c>
      <c r="BC44" s="263">
        <v>0.17148060000000001</v>
      </c>
      <c r="BD44" s="263">
        <v>0.1708884</v>
      </c>
      <c r="BE44" s="263">
        <v>0.1808544</v>
      </c>
      <c r="BF44" s="263">
        <v>0.17974109999999999</v>
      </c>
      <c r="BG44" s="263">
        <v>0.17100309999999999</v>
      </c>
      <c r="BH44" s="263">
        <v>0.171463</v>
      </c>
      <c r="BI44" s="263">
        <v>0.169902</v>
      </c>
      <c r="BJ44" s="263">
        <v>0.17846500000000001</v>
      </c>
      <c r="BK44" s="263">
        <v>0.18073020000000001</v>
      </c>
      <c r="BL44" s="263">
        <v>0.16226370000000001</v>
      </c>
      <c r="BM44" s="263">
        <v>0.17258000000000001</v>
      </c>
      <c r="BN44" s="263">
        <v>0.16622329999999999</v>
      </c>
      <c r="BO44" s="263">
        <v>0.1724125</v>
      </c>
      <c r="BP44" s="263">
        <v>0.17138039999999999</v>
      </c>
      <c r="BQ44" s="263">
        <v>0.1813353</v>
      </c>
      <c r="BR44" s="263">
        <v>0.17998510000000001</v>
      </c>
      <c r="BS44" s="263">
        <v>0.17107159999999999</v>
      </c>
      <c r="BT44" s="263">
        <v>0.1710921</v>
      </c>
      <c r="BU44" s="263">
        <v>0.17035539999999999</v>
      </c>
      <c r="BV44" s="263">
        <v>0.17892150000000001</v>
      </c>
    </row>
    <row r="45" spans="1:74" s="131" customFormat="1" ht="12" customHeight="1" x14ac:dyDescent="0.25">
      <c r="A45" s="439" t="s">
        <v>92</v>
      </c>
      <c r="B45" s="444" t="s">
        <v>436</v>
      </c>
      <c r="C45" s="214">
        <v>9.5867590518000007E-2</v>
      </c>
      <c r="D45" s="214">
        <v>9.9240074410000004E-2</v>
      </c>
      <c r="E45" s="214">
        <v>9.9951485515999999E-2</v>
      </c>
      <c r="F45" s="214">
        <v>0.10142619183</v>
      </c>
      <c r="G45" s="214">
        <v>9.6743868806E-2</v>
      </c>
      <c r="H45" s="214">
        <v>0.10283013764</v>
      </c>
      <c r="I45" s="214">
        <v>7.7750886414000006E-2</v>
      </c>
      <c r="J45" s="214">
        <v>7.8346494892000004E-2</v>
      </c>
      <c r="K45" s="214">
        <v>7.8823113644000006E-2</v>
      </c>
      <c r="L45" s="214">
        <v>9.7981733330000001E-2</v>
      </c>
      <c r="M45" s="214">
        <v>0.1126319041</v>
      </c>
      <c r="N45" s="214">
        <v>0.10877228942</v>
      </c>
      <c r="O45" s="214">
        <v>0.10248982239</v>
      </c>
      <c r="P45" s="214">
        <v>9.1076609092999999E-2</v>
      </c>
      <c r="Q45" s="214">
        <v>0.13365850222</v>
      </c>
      <c r="R45" s="214">
        <v>0.12327942303</v>
      </c>
      <c r="S45" s="214">
        <v>0.11520358802</v>
      </c>
      <c r="T45" s="214">
        <v>9.0934957681999995E-2</v>
      </c>
      <c r="U45" s="214">
        <v>7.4045775544999998E-2</v>
      </c>
      <c r="V45" s="214">
        <v>9.2309463063999994E-2</v>
      </c>
      <c r="W45" s="214">
        <v>9.8863975064000006E-2</v>
      </c>
      <c r="X45" s="214">
        <v>0.10983737020000001</v>
      </c>
      <c r="Y45" s="214">
        <v>0.12188782367999999</v>
      </c>
      <c r="Z45" s="214">
        <v>0.13586660811000001</v>
      </c>
      <c r="AA45" s="214">
        <v>0.12756168017</v>
      </c>
      <c r="AB45" s="214">
        <v>0.12833724530999999</v>
      </c>
      <c r="AC45" s="214">
        <v>0.14670665608</v>
      </c>
      <c r="AD45" s="214">
        <v>0.15740888453999999</v>
      </c>
      <c r="AE45" s="214">
        <v>0.14363216253</v>
      </c>
      <c r="AF45" s="214">
        <v>0.1151429467</v>
      </c>
      <c r="AG45" s="214">
        <v>0.10051223916</v>
      </c>
      <c r="AH45" s="214">
        <v>8.4296393388999996E-2</v>
      </c>
      <c r="AI45" s="214">
        <v>9.3199519652999996E-2</v>
      </c>
      <c r="AJ45" s="214">
        <v>0.11164317419</v>
      </c>
      <c r="AK45" s="214">
        <v>0.14046370786000001</v>
      </c>
      <c r="AL45" s="214">
        <v>0.13188373965</v>
      </c>
      <c r="AM45" s="214">
        <v>0.13354338567999999</v>
      </c>
      <c r="AN45" s="214">
        <v>0.14339862936</v>
      </c>
      <c r="AO45" s="214">
        <v>0.15181636887</v>
      </c>
      <c r="AP45" s="214">
        <v>0.14667249860000001</v>
      </c>
      <c r="AQ45" s="214">
        <v>0.10916582080999999</v>
      </c>
      <c r="AR45" s="214">
        <v>9.3788736466E-2</v>
      </c>
      <c r="AS45" s="214">
        <v>9.5037494929999994E-2</v>
      </c>
      <c r="AT45" s="214">
        <v>9.7201984896999993E-2</v>
      </c>
      <c r="AU45" s="214">
        <v>9.6142008683999997E-2</v>
      </c>
      <c r="AV45" s="214">
        <v>0.12420456972</v>
      </c>
      <c r="AW45" s="214">
        <v>0.1342738</v>
      </c>
      <c r="AX45" s="214">
        <v>0.1427274</v>
      </c>
      <c r="AY45" s="263">
        <v>0.13953360000000001</v>
      </c>
      <c r="AZ45" s="263">
        <v>0.16008639999999999</v>
      </c>
      <c r="BA45" s="263">
        <v>0.16018350000000001</v>
      </c>
      <c r="BB45" s="263">
        <v>0.15003140000000001</v>
      </c>
      <c r="BC45" s="263">
        <v>0.1221237</v>
      </c>
      <c r="BD45" s="263">
        <v>0.10252840000000001</v>
      </c>
      <c r="BE45" s="263">
        <v>9.9521799999999994E-2</v>
      </c>
      <c r="BF45" s="263">
        <v>0.1045412</v>
      </c>
      <c r="BG45" s="263">
        <v>0.1013029</v>
      </c>
      <c r="BH45" s="263">
        <v>0.12800149999999999</v>
      </c>
      <c r="BI45" s="263">
        <v>0.1455497</v>
      </c>
      <c r="BJ45" s="263">
        <v>0.1556361</v>
      </c>
      <c r="BK45" s="263">
        <v>0.14637749999999999</v>
      </c>
      <c r="BL45" s="263">
        <v>0.1575426</v>
      </c>
      <c r="BM45" s="263">
        <v>0.16907710000000001</v>
      </c>
      <c r="BN45" s="263">
        <v>0.15645149999999999</v>
      </c>
      <c r="BO45" s="263">
        <v>0.12848660000000001</v>
      </c>
      <c r="BP45" s="263">
        <v>0.1040401</v>
      </c>
      <c r="BQ45" s="263">
        <v>0.1027555</v>
      </c>
      <c r="BR45" s="263">
        <v>0.105989</v>
      </c>
      <c r="BS45" s="263">
        <v>0.1067332</v>
      </c>
      <c r="BT45" s="263">
        <v>0.1318908</v>
      </c>
      <c r="BU45" s="263">
        <v>0.1540948</v>
      </c>
      <c r="BV45" s="263">
        <v>0.16247229999999999</v>
      </c>
    </row>
    <row r="46" spans="1:74" ht="12" customHeight="1" x14ac:dyDescent="0.25">
      <c r="A46" s="445" t="s">
        <v>22</v>
      </c>
      <c r="B46" s="446" t="s">
        <v>754</v>
      </c>
      <c r="C46" s="215">
        <v>0.62692855391000002</v>
      </c>
      <c r="D46" s="215">
        <v>0.61503692694000001</v>
      </c>
      <c r="E46" s="215">
        <v>0.61102629135999997</v>
      </c>
      <c r="F46" s="215">
        <v>0.55364224381000005</v>
      </c>
      <c r="G46" s="215">
        <v>0.61980477027000003</v>
      </c>
      <c r="H46" s="215">
        <v>0.63673906947000003</v>
      </c>
      <c r="I46" s="215">
        <v>0.62420392162000005</v>
      </c>
      <c r="J46" s="215">
        <v>0.60759402788000005</v>
      </c>
      <c r="K46" s="215">
        <v>0.57350915069999997</v>
      </c>
      <c r="L46" s="215">
        <v>0.59245099805000001</v>
      </c>
      <c r="M46" s="215">
        <v>0.61206082520000005</v>
      </c>
      <c r="N46" s="215">
        <v>0.62491446005999995</v>
      </c>
      <c r="O46" s="215">
        <v>0.60697515066999996</v>
      </c>
      <c r="P46" s="215">
        <v>0.54649067078000002</v>
      </c>
      <c r="Q46" s="215">
        <v>0.66642212124</v>
      </c>
      <c r="R46" s="215">
        <v>0.64148134450000005</v>
      </c>
      <c r="S46" s="215">
        <v>0.68173438855000001</v>
      </c>
      <c r="T46" s="215">
        <v>0.64471664411999996</v>
      </c>
      <c r="U46" s="215">
        <v>0.63856165543999999</v>
      </c>
      <c r="V46" s="215">
        <v>0.64255229136000003</v>
      </c>
      <c r="W46" s="215">
        <v>0.61046198774000004</v>
      </c>
      <c r="X46" s="215">
        <v>0.64113799091000001</v>
      </c>
      <c r="Y46" s="215">
        <v>0.64317377276999999</v>
      </c>
      <c r="Z46" s="215">
        <v>0.67962157566000003</v>
      </c>
      <c r="AA46" s="215">
        <v>0.66610553549999996</v>
      </c>
      <c r="AB46" s="215">
        <v>0.62767959614000002</v>
      </c>
      <c r="AC46" s="215">
        <v>0.71498913617000004</v>
      </c>
      <c r="AD46" s="215">
        <v>0.69978757068999997</v>
      </c>
      <c r="AE46" s="215">
        <v>0.72461248528</v>
      </c>
      <c r="AF46" s="215">
        <v>0.71014601970000002</v>
      </c>
      <c r="AG46" s="215">
        <v>0.69174499200999995</v>
      </c>
      <c r="AH46" s="215">
        <v>0.66444799227999995</v>
      </c>
      <c r="AI46" s="215">
        <v>0.61791888578999998</v>
      </c>
      <c r="AJ46" s="215">
        <v>0.64644819175000001</v>
      </c>
      <c r="AK46" s="215">
        <v>0.66494302752000001</v>
      </c>
      <c r="AL46" s="215">
        <v>0.66101123417999996</v>
      </c>
      <c r="AM46" s="215">
        <v>0.68346774955</v>
      </c>
      <c r="AN46" s="215">
        <v>0.64289776496999995</v>
      </c>
      <c r="AO46" s="215">
        <v>0.71819929378000003</v>
      </c>
      <c r="AP46" s="215">
        <v>0.68670049609999995</v>
      </c>
      <c r="AQ46" s="215">
        <v>0.73485961487999996</v>
      </c>
      <c r="AR46" s="215">
        <v>0.68112529456000004</v>
      </c>
      <c r="AS46" s="215">
        <v>0.69275369923999996</v>
      </c>
      <c r="AT46" s="215">
        <v>0.70287574585000001</v>
      </c>
      <c r="AU46" s="215">
        <v>0.65154286476000001</v>
      </c>
      <c r="AV46" s="215">
        <v>0.68968973904999997</v>
      </c>
      <c r="AW46" s="215">
        <v>0.68729146233000005</v>
      </c>
      <c r="AX46" s="215">
        <v>0.71123217776000003</v>
      </c>
      <c r="AY46" s="261">
        <v>0.7173967</v>
      </c>
      <c r="AZ46" s="261">
        <v>0.71415669999999998</v>
      </c>
      <c r="BA46" s="261">
        <v>0.77619150000000003</v>
      </c>
      <c r="BB46" s="261">
        <v>0.7560133</v>
      </c>
      <c r="BC46" s="261">
        <v>0.78027740000000001</v>
      </c>
      <c r="BD46" s="261">
        <v>0.76482249999999996</v>
      </c>
      <c r="BE46" s="261">
        <v>0.77102660000000001</v>
      </c>
      <c r="BF46" s="261">
        <v>0.76247869999999995</v>
      </c>
      <c r="BG46" s="261">
        <v>0.70557999999999998</v>
      </c>
      <c r="BH46" s="261">
        <v>0.73302820000000002</v>
      </c>
      <c r="BI46" s="261">
        <v>0.73232010000000003</v>
      </c>
      <c r="BJ46" s="261">
        <v>0.75309159999999997</v>
      </c>
      <c r="BK46" s="261">
        <v>0.75389740000000005</v>
      </c>
      <c r="BL46" s="261">
        <v>0.72524120000000003</v>
      </c>
      <c r="BM46" s="261">
        <v>0.81773419999999997</v>
      </c>
      <c r="BN46" s="261">
        <v>0.7991682</v>
      </c>
      <c r="BO46" s="261">
        <v>0.82824180000000003</v>
      </c>
      <c r="BP46" s="261">
        <v>0.80545610000000001</v>
      </c>
      <c r="BQ46" s="261">
        <v>0.81809860000000001</v>
      </c>
      <c r="BR46" s="261">
        <v>0.80298000000000003</v>
      </c>
      <c r="BS46" s="261">
        <v>0.74591940000000001</v>
      </c>
      <c r="BT46" s="261">
        <v>0.76646429999999999</v>
      </c>
      <c r="BU46" s="261">
        <v>0.7672215</v>
      </c>
      <c r="BV46" s="261">
        <v>0.78598509999999999</v>
      </c>
    </row>
    <row r="47" spans="1:74" s="449" customFormat="1" ht="12" customHeight="1" x14ac:dyDescent="0.25">
      <c r="A47" s="447"/>
      <c r="B47" s="711" t="str">
        <f>"Notes: "&amp;"EIA completed modeling and analysis for this report on " &amp;Dates!$D$2&amp;"."</f>
        <v>Notes: EIA completed modeling and analysis for this report on Thursday January 4, 2024.</v>
      </c>
      <c r="C47" s="712"/>
      <c r="D47" s="712"/>
      <c r="E47" s="712"/>
      <c r="F47" s="712"/>
      <c r="G47" s="712"/>
      <c r="H47" s="712"/>
      <c r="I47" s="712"/>
      <c r="J47" s="712"/>
      <c r="K47" s="712"/>
      <c r="L47" s="712"/>
      <c r="M47" s="712"/>
      <c r="N47" s="712"/>
      <c r="O47" s="712"/>
      <c r="P47" s="712"/>
      <c r="Q47" s="712"/>
      <c r="R47" s="448"/>
      <c r="S47" s="448"/>
      <c r="T47" s="448"/>
      <c r="U47" s="448"/>
      <c r="V47" s="448"/>
      <c r="W47" s="448"/>
      <c r="X47" s="448"/>
      <c r="Y47" s="448"/>
      <c r="Z47" s="448"/>
      <c r="AA47" s="448"/>
      <c r="AB47" s="448"/>
      <c r="AC47" s="448"/>
      <c r="AD47" s="448"/>
      <c r="AE47" s="448"/>
      <c r="AF47" s="448"/>
      <c r="AG47" s="448"/>
      <c r="AH47" s="448"/>
      <c r="AI47" s="214"/>
      <c r="AJ47" s="214"/>
      <c r="AK47" s="214"/>
      <c r="AL47" s="214"/>
      <c r="AM47" s="214"/>
      <c r="AN47" s="214"/>
      <c r="AO47" s="214"/>
      <c r="AP47" s="214"/>
      <c r="AQ47" s="214"/>
      <c r="AR47" s="214"/>
      <c r="AS47" s="214"/>
      <c r="AT47" s="214"/>
      <c r="AU47" s="214"/>
      <c r="AV47" s="214"/>
      <c r="AW47" s="214"/>
      <c r="AX47" s="214"/>
      <c r="AY47" s="214"/>
      <c r="AZ47" s="214"/>
      <c r="BA47" s="214"/>
      <c r="BB47" s="214"/>
      <c r="BC47" s="214"/>
      <c r="BD47" s="214"/>
      <c r="BE47" s="214"/>
      <c r="BF47" s="214"/>
      <c r="BG47" s="214"/>
      <c r="BH47" s="214"/>
      <c r="BI47" s="214"/>
      <c r="BJ47" s="214"/>
      <c r="BK47" s="214"/>
      <c r="BL47" s="214"/>
      <c r="BM47" s="214"/>
      <c r="BN47" s="214"/>
      <c r="BO47" s="214"/>
      <c r="BP47" s="214"/>
      <c r="BQ47" s="214"/>
      <c r="BR47" s="214"/>
      <c r="BS47" s="214"/>
      <c r="BT47" s="448"/>
      <c r="BU47" s="448"/>
      <c r="BV47" s="448"/>
    </row>
    <row r="48" spans="1:74" s="449" customFormat="1" ht="12" customHeight="1" x14ac:dyDescent="0.25">
      <c r="A48" s="447"/>
      <c r="B48" s="713" t="s">
        <v>334</v>
      </c>
      <c r="C48" s="714"/>
      <c r="D48" s="714"/>
      <c r="E48" s="714"/>
      <c r="F48" s="714"/>
      <c r="G48" s="714"/>
      <c r="H48" s="714"/>
      <c r="I48" s="714"/>
      <c r="J48" s="714"/>
      <c r="K48" s="714"/>
      <c r="L48" s="714"/>
      <c r="M48" s="714"/>
      <c r="N48" s="714"/>
      <c r="O48" s="714"/>
      <c r="P48" s="714"/>
      <c r="Q48" s="715"/>
      <c r="R48" s="448"/>
      <c r="S48" s="448"/>
      <c r="T48" s="448"/>
      <c r="U48" s="448"/>
      <c r="V48" s="448"/>
      <c r="W48" s="448"/>
      <c r="X48" s="448"/>
      <c r="Y48" s="448"/>
      <c r="Z48" s="448"/>
      <c r="AA48" s="448"/>
      <c r="AB48" s="448"/>
      <c r="AC48" s="448"/>
      <c r="AD48" s="448"/>
      <c r="AE48" s="448"/>
      <c r="AF48" s="448"/>
      <c r="AG48" s="448"/>
      <c r="AH48" s="448"/>
      <c r="AI48" s="448"/>
      <c r="AJ48" s="448"/>
      <c r="AK48" s="448"/>
      <c r="AL48" s="448"/>
      <c r="AM48" s="588"/>
      <c r="AN48" s="588"/>
      <c r="AO48" s="588"/>
      <c r="AP48" s="588"/>
      <c r="AQ48" s="588"/>
      <c r="AR48" s="588"/>
      <c r="AS48" s="588"/>
      <c r="AT48" s="588"/>
      <c r="AU48" s="588"/>
      <c r="AV48" s="588"/>
      <c r="AW48" s="588"/>
      <c r="AX48" s="588"/>
      <c r="AY48" s="588"/>
      <c r="AZ48" s="588"/>
      <c r="BA48" s="588"/>
      <c r="BB48" s="588"/>
      <c r="BC48" s="588"/>
      <c r="BD48" s="588"/>
      <c r="BE48" s="588"/>
      <c r="BF48" s="588"/>
      <c r="BG48" s="588"/>
      <c r="BH48" s="588"/>
      <c r="BI48" s="588"/>
      <c r="BJ48" s="588"/>
      <c r="BK48" s="588"/>
      <c r="BL48" s="588"/>
      <c r="BM48" s="588"/>
      <c r="BN48" s="588"/>
      <c r="BO48" s="588"/>
      <c r="BP48" s="588"/>
      <c r="BQ48" s="588"/>
      <c r="BR48" s="588"/>
      <c r="BS48" s="588"/>
      <c r="BT48" s="448"/>
      <c r="BU48" s="448"/>
      <c r="BV48" s="448"/>
    </row>
    <row r="49" spans="1:74" s="449" customFormat="1" ht="12" customHeight="1" x14ac:dyDescent="0.25">
      <c r="A49" s="447"/>
      <c r="B49" s="716" t="s">
        <v>1398</v>
      </c>
      <c r="C49" s="716"/>
      <c r="D49" s="716"/>
      <c r="E49" s="716"/>
      <c r="F49" s="716"/>
      <c r="G49" s="716"/>
      <c r="H49" s="716"/>
      <c r="I49" s="716"/>
      <c r="J49" s="716"/>
      <c r="K49" s="716"/>
      <c r="L49" s="716"/>
      <c r="M49" s="716"/>
      <c r="N49" s="716"/>
      <c r="O49" s="716"/>
      <c r="P49" s="716"/>
      <c r="Q49" s="716"/>
      <c r="R49" s="448"/>
      <c r="S49" s="448"/>
      <c r="T49" s="448"/>
      <c r="U49" s="448"/>
      <c r="V49" s="448"/>
      <c r="W49" s="448"/>
      <c r="X49" s="448"/>
      <c r="Y49" s="448"/>
      <c r="Z49" s="448"/>
      <c r="AA49" s="448"/>
      <c r="AB49" s="448"/>
      <c r="AC49" s="448"/>
      <c r="AD49" s="448"/>
      <c r="AE49" s="448"/>
      <c r="AF49" s="448"/>
      <c r="AG49" s="448"/>
      <c r="AH49" s="448"/>
      <c r="AI49" s="448"/>
      <c r="AJ49" s="448"/>
      <c r="AK49" s="448"/>
      <c r="AL49" s="448"/>
      <c r="AM49" s="214"/>
      <c r="AN49" s="214"/>
      <c r="AO49" s="214"/>
      <c r="AP49" s="214"/>
      <c r="AQ49" s="214"/>
      <c r="AR49" s="214"/>
      <c r="AS49" s="214"/>
      <c r="AT49" s="214"/>
      <c r="AU49" s="214"/>
      <c r="AV49" s="214"/>
      <c r="AW49" s="214"/>
      <c r="AX49" s="214"/>
      <c r="AY49" s="214"/>
      <c r="AZ49" s="214"/>
      <c r="BA49" s="214"/>
      <c r="BB49" s="214"/>
      <c r="BC49" s="214"/>
      <c r="BD49" s="214"/>
      <c r="BE49" s="214"/>
      <c r="BF49" s="214"/>
      <c r="BG49" s="214"/>
      <c r="BH49" s="214"/>
      <c r="BI49" s="214"/>
      <c r="BJ49" s="214"/>
      <c r="BK49" s="214"/>
      <c r="BL49" s="214"/>
      <c r="BM49" s="214"/>
      <c r="BN49" s="214"/>
      <c r="BO49" s="214"/>
      <c r="BP49" s="214"/>
      <c r="BQ49" s="214"/>
      <c r="BR49" s="214"/>
      <c r="BS49" s="214"/>
      <c r="BT49" s="448"/>
      <c r="BU49" s="448"/>
      <c r="BV49" s="448"/>
    </row>
    <row r="50" spans="1:74" s="449" customFormat="1" ht="12" customHeight="1" x14ac:dyDescent="0.25">
      <c r="A50" s="447"/>
      <c r="B50" s="706" t="s">
        <v>1399</v>
      </c>
      <c r="C50" s="707"/>
      <c r="D50" s="707"/>
      <c r="E50" s="707"/>
      <c r="F50" s="707"/>
      <c r="G50" s="707"/>
      <c r="H50" s="707"/>
      <c r="I50" s="707"/>
      <c r="J50" s="707"/>
      <c r="K50" s="707"/>
      <c r="L50" s="707"/>
      <c r="M50" s="707"/>
      <c r="N50" s="707"/>
      <c r="O50" s="707"/>
      <c r="P50" s="707"/>
      <c r="Q50" s="707"/>
      <c r="R50" s="450"/>
      <c r="S50" s="450"/>
      <c r="T50" s="450"/>
      <c r="U50" s="450"/>
      <c r="V50" s="450"/>
      <c r="W50" s="450"/>
      <c r="X50" s="450"/>
      <c r="Y50" s="450"/>
      <c r="Z50" s="450"/>
      <c r="AA50" s="450"/>
      <c r="AB50" s="450"/>
      <c r="AC50" s="450"/>
      <c r="AD50" s="450"/>
      <c r="AE50" s="450"/>
      <c r="AF50" s="450"/>
      <c r="AG50" s="450"/>
      <c r="AH50" s="450"/>
      <c r="AI50" s="450"/>
      <c r="AJ50" s="450"/>
      <c r="AK50" s="450"/>
      <c r="AL50" s="450"/>
      <c r="AM50" s="214"/>
      <c r="AN50" s="214"/>
      <c r="AO50" s="214"/>
      <c r="AP50" s="214"/>
      <c r="AQ50" s="214"/>
      <c r="AR50" s="214"/>
      <c r="AS50" s="214"/>
      <c r="AT50" s="214"/>
      <c r="AU50" s="214"/>
      <c r="AV50" s="214"/>
      <c r="AW50" s="214"/>
      <c r="AX50" s="214"/>
      <c r="AY50" s="214"/>
      <c r="AZ50" s="214"/>
      <c r="BA50" s="214"/>
      <c r="BB50" s="214"/>
      <c r="BC50" s="214"/>
      <c r="BD50" s="214"/>
      <c r="BE50" s="214"/>
      <c r="BF50" s="214"/>
      <c r="BG50" s="214"/>
      <c r="BH50" s="214"/>
      <c r="BI50" s="214"/>
      <c r="BJ50" s="214"/>
      <c r="BK50" s="214"/>
      <c r="BL50" s="214"/>
      <c r="BM50" s="214"/>
      <c r="BN50" s="214"/>
      <c r="BO50" s="214"/>
      <c r="BP50" s="214"/>
      <c r="BQ50" s="214"/>
      <c r="BR50" s="214"/>
      <c r="BS50" s="214"/>
      <c r="BT50" s="450"/>
      <c r="BU50" s="450"/>
      <c r="BV50" s="450"/>
    </row>
    <row r="51" spans="1:74" s="449" customFormat="1" ht="12" customHeight="1" x14ac:dyDescent="0.25">
      <c r="A51" s="447"/>
      <c r="B51" s="707" t="s">
        <v>798</v>
      </c>
      <c r="C51" s="707"/>
      <c r="D51" s="707"/>
      <c r="E51" s="707"/>
      <c r="F51" s="707"/>
      <c r="G51" s="707"/>
      <c r="H51" s="707"/>
      <c r="I51" s="707"/>
      <c r="J51" s="707"/>
      <c r="K51" s="707"/>
      <c r="L51" s="707"/>
      <c r="M51" s="707"/>
      <c r="N51" s="707"/>
      <c r="O51" s="707"/>
      <c r="P51" s="707"/>
      <c r="Q51" s="707"/>
      <c r="R51" s="450"/>
      <c r="S51" s="450"/>
      <c r="T51" s="450"/>
      <c r="U51" s="450"/>
      <c r="V51" s="450"/>
      <c r="W51" s="450"/>
      <c r="X51" s="450"/>
      <c r="Y51" s="450"/>
      <c r="Z51" s="450"/>
      <c r="AA51" s="450"/>
      <c r="AB51" s="450"/>
      <c r="AC51" s="450"/>
      <c r="AD51" s="450"/>
      <c r="AE51" s="450"/>
      <c r="AF51" s="450"/>
      <c r="AG51" s="450"/>
      <c r="AH51" s="450"/>
      <c r="AI51" s="450"/>
      <c r="AJ51" s="450"/>
      <c r="AK51" s="450"/>
      <c r="AL51" s="450"/>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214"/>
      <c r="BK51" s="214"/>
      <c r="BL51" s="214"/>
      <c r="BM51" s="214"/>
      <c r="BN51" s="214"/>
      <c r="BO51" s="214"/>
      <c r="BP51" s="214"/>
      <c r="BQ51" s="214"/>
      <c r="BR51" s="214"/>
      <c r="BS51" s="214"/>
      <c r="BT51" s="450"/>
      <c r="BU51" s="450"/>
      <c r="BV51" s="450"/>
    </row>
    <row r="52" spans="1:74" s="449" customFormat="1" ht="12" customHeight="1" x14ac:dyDescent="0.25">
      <c r="A52" s="447"/>
      <c r="B52" s="707" t="s">
        <v>1413</v>
      </c>
      <c r="C52" s="707"/>
      <c r="D52" s="707"/>
      <c r="E52" s="707"/>
      <c r="F52" s="707"/>
      <c r="G52" s="707"/>
      <c r="H52" s="707"/>
      <c r="I52" s="707"/>
      <c r="J52" s="707"/>
      <c r="K52" s="707"/>
      <c r="L52" s="707"/>
      <c r="M52" s="707"/>
      <c r="N52" s="707"/>
      <c r="O52" s="707"/>
      <c r="P52" s="707"/>
      <c r="Q52" s="707"/>
      <c r="R52" s="448"/>
      <c r="S52" s="448"/>
      <c r="T52" s="448"/>
      <c r="U52" s="448"/>
      <c r="V52" s="448"/>
      <c r="W52" s="448"/>
      <c r="X52" s="448"/>
      <c r="Y52" s="448"/>
      <c r="Z52" s="448"/>
      <c r="AA52" s="448"/>
      <c r="AB52" s="448"/>
      <c r="AC52" s="448"/>
      <c r="AD52" s="448"/>
      <c r="AE52" s="448"/>
      <c r="AF52" s="448"/>
      <c r="AG52" s="448"/>
      <c r="AH52" s="448"/>
      <c r="AI52" s="448"/>
      <c r="AJ52" s="448"/>
      <c r="AK52" s="448"/>
      <c r="AL52" s="44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448"/>
      <c r="BU52" s="448"/>
      <c r="BV52" s="448"/>
    </row>
    <row r="53" spans="1:74" s="449" customFormat="1" ht="22.15" customHeight="1" x14ac:dyDescent="0.25">
      <c r="A53" s="447"/>
      <c r="B53" s="706" t="s">
        <v>1400</v>
      </c>
      <c r="C53" s="710"/>
      <c r="D53" s="710"/>
      <c r="E53" s="710"/>
      <c r="F53" s="710"/>
      <c r="G53" s="710"/>
      <c r="H53" s="710"/>
      <c r="I53" s="710"/>
      <c r="J53" s="710"/>
      <c r="K53" s="710"/>
      <c r="L53" s="710"/>
      <c r="M53" s="710"/>
      <c r="N53" s="710"/>
      <c r="O53" s="710"/>
      <c r="P53" s="710"/>
      <c r="Q53" s="710"/>
      <c r="R53" s="448"/>
      <c r="S53" s="448"/>
      <c r="T53" s="448"/>
      <c r="U53" s="448"/>
      <c r="V53" s="448"/>
      <c r="W53" s="448"/>
      <c r="X53" s="448"/>
      <c r="Y53" s="448"/>
      <c r="Z53" s="448"/>
      <c r="AA53" s="448"/>
      <c r="AB53" s="448"/>
      <c r="AC53" s="448"/>
      <c r="AD53" s="448"/>
      <c r="AE53" s="448"/>
      <c r="AF53" s="448"/>
      <c r="AG53" s="448"/>
      <c r="AH53" s="448"/>
      <c r="AI53" s="448"/>
      <c r="AJ53" s="448"/>
      <c r="AK53" s="448"/>
      <c r="AL53" s="448"/>
      <c r="AM53" s="214"/>
      <c r="AN53" s="448"/>
      <c r="AO53" s="448"/>
      <c r="AP53" s="448"/>
      <c r="AQ53" s="448"/>
      <c r="AR53" s="448"/>
      <c r="AS53" s="448"/>
      <c r="AT53" s="448"/>
      <c r="AU53" s="448"/>
      <c r="AV53" s="448"/>
      <c r="AW53" s="448"/>
      <c r="AX53" s="448"/>
      <c r="AY53" s="448"/>
      <c r="AZ53" s="448"/>
      <c r="BA53" s="448"/>
      <c r="BB53" s="448"/>
      <c r="BC53" s="448"/>
      <c r="BD53" s="521"/>
      <c r="BE53" s="521"/>
      <c r="BF53" s="521"/>
      <c r="BG53" s="448"/>
      <c r="BH53" s="448"/>
      <c r="BI53" s="448"/>
      <c r="BJ53" s="448"/>
      <c r="BK53" s="448"/>
      <c r="BL53" s="448"/>
      <c r="BM53" s="448"/>
      <c r="BN53" s="448"/>
      <c r="BO53" s="448"/>
      <c r="BP53" s="448"/>
      <c r="BQ53" s="448"/>
      <c r="BR53" s="448"/>
      <c r="BS53" s="448"/>
      <c r="BT53" s="448"/>
      <c r="BU53" s="448"/>
      <c r="BV53" s="448"/>
    </row>
    <row r="54" spans="1:74" s="449" customFormat="1" ht="12" customHeight="1" x14ac:dyDescent="0.2">
      <c r="A54" s="447"/>
      <c r="B54" s="707" t="s">
        <v>1401</v>
      </c>
      <c r="C54" s="707"/>
      <c r="D54" s="707"/>
      <c r="E54" s="707"/>
      <c r="F54" s="707"/>
      <c r="G54" s="707"/>
      <c r="H54" s="707"/>
      <c r="I54" s="707"/>
      <c r="J54" s="707"/>
      <c r="K54" s="707"/>
      <c r="L54" s="707"/>
      <c r="M54" s="707"/>
      <c r="N54" s="707"/>
      <c r="O54" s="707"/>
      <c r="P54" s="707"/>
      <c r="Q54" s="707"/>
      <c r="R54" s="448"/>
      <c r="S54" s="448"/>
      <c r="T54" s="448"/>
      <c r="U54" s="448"/>
      <c r="V54" s="448"/>
      <c r="W54" s="448"/>
      <c r="X54" s="448"/>
      <c r="Y54" s="448"/>
      <c r="Z54" s="448"/>
      <c r="AA54" s="448"/>
      <c r="AB54" s="448"/>
      <c r="AC54" s="448"/>
      <c r="AD54" s="448"/>
      <c r="AE54" s="448"/>
      <c r="AF54" s="448"/>
      <c r="AG54" s="448"/>
      <c r="AH54" s="448"/>
      <c r="AI54" s="448"/>
      <c r="AJ54" s="448"/>
      <c r="AK54" s="448"/>
      <c r="AL54" s="448"/>
      <c r="AM54" s="448"/>
      <c r="AN54" s="448"/>
      <c r="AO54" s="448"/>
      <c r="AP54" s="448"/>
      <c r="AQ54" s="448"/>
      <c r="AR54" s="448"/>
      <c r="AS54" s="448"/>
      <c r="AT54" s="448"/>
      <c r="AU54" s="448"/>
      <c r="AV54" s="448"/>
      <c r="AW54" s="448"/>
      <c r="AX54" s="448"/>
      <c r="AY54" s="448"/>
      <c r="AZ54" s="448"/>
      <c r="BA54" s="448"/>
      <c r="BB54" s="448"/>
      <c r="BC54" s="448"/>
      <c r="BD54" s="521"/>
      <c r="BE54" s="521"/>
      <c r="BF54" s="521"/>
      <c r="BG54" s="448"/>
      <c r="BH54" s="448"/>
      <c r="BI54" s="448"/>
      <c r="BJ54" s="448"/>
      <c r="BK54" s="448"/>
      <c r="BL54" s="448"/>
      <c r="BM54" s="448"/>
      <c r="BN54" s="448"/>
      <c r="BO54" s="448"/>
      <c r="BP54" s="448"/>
      <c r="BQ54" s="448"/>
      <c r="BR54" s="448"/>
      <c r="BS54" s="448"/>
      <c r="BT54" s="448"/>
      <c r="BU54" s="448"/>
      <c r="BV54" s="448"/>
    </row>
    <row r="55" spans="1:74" s="449" customFormat="1" ht="12" customHeight="1" x14ac:dyDescent="0.25">
      <c r="A55" s="447"/>
      <c r="B55" s="706" t="s">
        <v>1402</v>
      </c>
      <c r="C55" s="710"/>
      <c r="D55" s="710"/>
      <c r="E55" s="710"/>
      <c r="F55" s="710"/>
      <c r="G55" s="710"/>
      <c r="H55" s="710"/>
      <c r="I55" s="710"/>
      <c r="J55" s="710"/>
      <c r="K55" s="710"/>
      <c r="L55" s="710"/>
      <c r="M55" s="710"/>
      <c r="N55" s="710"/>
      <c r="O55" s="710"/>
      <c r="P55" s="710"/>
      <c r="Q55" s="710"/>
      <c r="R55" s="448"/>
      <c r="S55" s="448"/>
      <c r="T55" s="448"/>
      <c r="U55" s="448"/>
      <c r="V55" s="448"/>
      <c r="W55" s="448"/>
      <c r="X55" s="448"/>
      <c r="Y55" s="448"/>
      <c r="Z55" s="448"/>
      <c r="AA55" s="448"/>
      <c r="AB55" s="448"/>
      <c r="AC55" s="448"/>
      <c r="AD55" s="448"/>
      <c r="AE55" s="448"/>
      <c r="AF55" s="448"/>
      <c r="AG55" s="448"/>
      <c r="AH55" s="448"/>
      <c r="AI55" s="448"/>
      <c r="AJ55" s="448"/>
      <c r="AK55" s="448"/>
      <c r="AL55" s="448"/>
      <c r="AM55" s="448"/>
      <c r="AN55" s="448"/>
      <c r="AO55" s="448"/>
      <c r="AP55" s="448"/>
      <c r="AQ55" s="448"/>
      <c r="AR55" s="448"/>
      <c r="AS55" s="448"/>
      <c r="AT55" s="448"/>
      <c r="AU55" s="448"/>
      <c r="AV55" s="448"/>
      <c r="AW55" s="448"/>
      <c r="AX55" s="448"/>
      <c r="AY55" s="448"/>
      <c r="AZ55" s="448"/>
      <c r="BA55" s="448"/>
      <c r="BB55" s="448"/>
      <c r="BC55" s="448"/>
      <c r="BD55" s="521"/>
      <c r="BE55" s="521"/>
      <c r="BF55" s="521"/>
      <c r="BG55" s="448"/>
      <c r="BH55" s="448"/>
      <c r="BI55" s="448"/>
      <c r="BJ55" s="448"/>
      <c r="BK55" s="448"/>
      <c r="BL55" s="448"/>
      <c r="BM55" s="448"/>
      <c r="BN55" s="448"/>
      <c r="BO55" s="448"/>
      <c r="BP55" s="448"/>
      <c r="BQ55" s="448"/>
      <c r="BR55" s="448"/>
      <c r="BS55" s="448"/>
      <c r="BT55" s="448"/>
      <c r="BU55" s="448"/>
      <c r="BV55" s="448"/>
    </row>
    <row r="56" spans="1:74" s="449" customFormat="1" ht="12" customHeight="1" x14ac:dyDescent="0.25">
      <c r="A56" s="447"/>
      <c r="B56" s="665" t="s">
        <v>1403</v>
      </c>
      <c r="C56" s="660"/>
      <c r="D56" s="660"/>
      <c r="E56" s="660"/>
      <c r="F56" s="660"/>
      <c r="G56" s="660"/>
      <c r="H56" s="660"/>
      <c r="I56" s="660"/>
      <c r="J56" s="660"/>
      <c r="K56" s="660"/>
      <c r="L56" s="660"/>
      <c r="M56" s="660"/>
      <c r="N56" s="660"/>
      <c r="O56" s="660"/>
      <c r="P56" s="660"/>
      <c r="Q56" s="608"/>
      <c r="R56" s="448"/>
      <c r="S56" s="448"/>
      <c r="T56" s="448"/>
      <c r="U56" s="448"/>
      <c r="V56" s="448"/>
      <c r="W56" s="448"/>
      <c r="X56" s="448"/>
      <c r="Y56" s="448"/>
      <c r="Z56" s="448"/>
      <c r="AA56" s="448"/>
      <c r="AB56" s="448"/>
      <c r="AC56" s="448"/>
      <c r="AD56" s="448"/>
      <c r="AE56" s="448"/>
      <c r="AF56" s="448"/>
      <c r="AG56" s="448"/>
      <c r="AH56" s="448"/>
      <c r="AI56" s="448"/>
      <c r="AJ56" s="448"/>
      <c r="AK56" s="448"/>
      <c r="AL56" s="448"/>
      <c r="AM56" s="448"/>
      <c r="AN56" s="448"/>
      <c r="AO56" s="448"/>
      <c r="AP56" s="448"/>
      <c r="AQ56" s="448"/>
      <c r="AR56" s="448"/>
      <c r="AS56" s="448"/>
      <c r="AT56" s="448"/>
      <c r="AU56" s="448"/>
      <c r="AV56" s="448"/>
      <c r="AW56" s="448"/>
      <c r="AX56" s="448"/>
      <c r="AY56" s="448"/>
      <c r="AZ56" s="448"/>
      <c r="BA56" s="448"/>
      <c r="BB56" s="448"/>
      <c r="BC56" s="448"/>
      <c r="BD56" s="521"/>
      <c r="BE56" s="521"/>
      <c r="BF56" s="521"/>
      <c r="BG56" s="448"/>
      <c r="BH56" s="448"/>
      <c r="BI56" s="448"/>
      <c r="BJ56" s="448"/>
      <c r="BK56" s="448"/>
      <c r="BL56" s="448"/>
      <c r="BM56" s="448"/>
      <c r="BN56" s="448"/>
      <c r="BO56" s="448"/>
      <c r="BP56" s="448"/>
      <c r="BQ56" s="448"/>
      <c r="BR56" s="448"/>
      <c r="BS56" s="448"/>
      <c r="BT56" s="448"/>
      <c r="BU56" s="448"/>
      <c r="BV56" s="448"/>
    </row>
    <row r="57" spans="1:74" s="449" customFormat="1" ht="12" customHeight="1" x14ac:dyDescent="0.25">
      <c r="A57" s="447"/>
      <c r="B57" s="607" t="s">
        <v>1378</v>
      </c>
      <c r="C57" s="608"/>
      <c r="D57" s="608"/>
      <c r="E57" s="608"/>
      <c r="F57" s="608"/>
      <c r="G57" s="608"/>
      <c r="H57" s="608"/>
      <c r="I57" s="608"/>
      <c r="J57" s="608"/>
      <c r="K57" s="608"/>
      <c r="L57" s="608"/>
      <c r="M57" s="608"/>
      <c r="N57" s="608"/>
      <c r="O57" s="608"/>
      <c r="P57" s="608"/>
      <c r="Q57" s="663"/>
      <c r="R57" s="448"/>
      <c r="S57" s="448"/>
      <c r="T57" s="448"/>
      <c r="U57" s="448"/>
      <c r="V57" s="448"/>
      <c r="W57" s="448"/>
      <c r="X57" s="448"/>
      <c r="Y57" s="448"/>
      <c r="Z57" s="448"/>
      <c r="AA57" s="448"/>
      <c r="AB57" s="448"/>
      <c r="AC57" s="448"/>
      <c r="AD57" s="448"/>
      <c r="AE57" s="448"/>
      <c r="AF57" s="448"/>
      <c r="AG57" s="448"/>
      <c r="AH57" s="448"/>
      <c r="AI57" s="448"/>
      <c r="AJ57" s="448"/>
      <c r="AK57" s="448"/>
      <c r="AL57" s="448"/>
      <c r="AM57" s="448"/>
      <c r="AN57" s="448"/>
      <c r="AO57" s="448"/>
      <c r="AP57" s="448"/>
      <c r="AQ57" s="448"/>
      <c r="AR57" s="448"/>
      <c r="AS57" s="448"/>
      <c r="AT57" s="448"/>
      <c r="AU57" s="448"/>
      <c r="AV57" s="448"/>
      <c r="AW57" s="448"/>
      <c r="AX57" s="448"/>
      <c r="AY57" s="448"/>
      <c r="AZ57" s="448"/>
      <c r="BA57" s="448"/>
      <c r="BB57" s="448"/>
      <c r="BC57" s="448"/>
      <c r="BD57" s="521"/>
      <c r="BE57" s="521"/>
      <c r="BF57" s="521"/>
      <c r="BG57" s="448"/>
      <c r="BH57" s="448"/>
      <c r="BI57" s="448"/>
      <c r="BJ57" s="448"/>
      <c r="BK57" s="448"/>
      <c r="BL57" s="448"/>
      <c r="BM57" s="448"/>
      <c r="BN57" s="448"/>
      <c r="BO57" s="448"/>
      <c r="BP57" s="448"/>
      <c r="BQ57" s="448"/>
      <c r="BR57" s="448"/>
      <c r="BS57" s="448"/>
      <c r="BT57" s="448"/>
      <c r="BU57" s="448"/>
      <c r="BV57" s="448"/>
    </row>
    <row r="58" spans="1:74" s="449" customFormat="1" ht="12" customHeight="1" x14ac:dyDescent="0.25">
      <c r="A58" s="447"/>
      <c r="B58" s="664" t="s">
        <v>1379</v>
      </c>
      <c r="C58" s="600"/>
      <c r="D58" s="600"/>
      <c r="E58" s="600"/>
      <c r="F58" s="600"/>
      <c r="G58" s="600"/>
      <c r="H58" s="600"/>
      <c r="I58" s="600"/>
      <c r="J58" s="600"/>
      <c r="K58" s="600"/>
      <c r="L58" s="600"/>
      <c r="M58" s="600"/>
      <c r="N58" s="600"/>
      <c r="O58" s="600"/>
      <c r="P58" s="600"/>
      <c r="Q58" s="600"/>
      <c r="R58" s="452"/>
      <c r="S58" s="452"/>
      <c r="T58" s="452"/>
      <c r="U58" s="452"/>
      <c r="V58" s="452"/>
      <c r="W58" s="452"/>
      <c r="X58" s="452"/>
      <c r="Y58" s="452"/>
      <c r="Z58" s="452"/>
      <c r="AA58" s="452"/>
      <c r="AB58" s="452"/>
      <c r="AC58" s="452"/>
      <c r="AD58" s="452"/>
      <c r="AE58" s="452"/>
      <c r="AF58" s="452"/>
      <c r="AG58" s="452"/>
      <c r="AH58" s="452"/>
      <c r="AI58" s="452"/>
      <c r="AJ58" s="452"/>
      <c r="AK58" s="452"/>
      <c r="AL58" s="452"/>
      <c r="AM58" s="452"/>
      <c r="AN58" s="452"/>
      <c r="AO58" s="452"/>
      <c r="AP58" s="452"/>
      <c r="AQ58" s="452"/>
      <c r="AR58" s="452"/>
      <c r="AS58" s="452"/>
      <c r="AT58" s="452"/>
      <c r="AU58" s="452"/>
      <c r="AV58" s="452"/>
      <c r="AW58" s="452"/>
      <c r="AX58" s="452"/>
      <c r="AY58" s="452"/>
      <c r="AZ58" s="452"/>
      <c r="BA58" s="452"/>
      <c r="BB58" s="452"/>
      <c r="BC58" s="452"/>
      <c r="BD58" s="522"/>
      <c r="BE58" s="522"/>
      <c r="BF58" s="522"/>
      <c r="BG58" s="452"/>
      <c r="BH58" s="452"/>
      <c r="BI58" s="452"/>
      <c r="BJ58" s="452"/>
      <c r="BK58" s="452"/>
      <c r="BL58" s="452"/>
      <c r="BM58" s="452"/>
      <c r="BN58" s="452"/>
      <c r="BO58" s="452"/>
      <c r="BP58" s="452"/>
      <c r="BQ58" s="452"/>
      <c r="BR58" s="452"/>
      <c r="BS58" s="452"/>
      <c r="BT58" s="452"/>
      <c r="BU58" s="452"/>
      <c r="BV58" s="452"/>
    </row>
    <row r="59" spans="1:74" s="449" customFormat="1" ht="12" customHeight="1" x14ac:dyDescent="0.2">
      <c r="A59" s="438"/>
      <c r="B59" s="708"/>
      <c r="C59" s="709"/>
      <c r="D59" s="709"/>
      <c r="E59" s="709"/>
      <c r="F59" s="709"/>
      <c r="G59" s="709"/>
      <c r="H59" s="709"/>
      <c r="I59" s="709"/>
      <c r="J59" s="709"/>
      <c r="K59" s="709"/>
      <c r="L59" s="709"/>
      <c r="M59" s="709"/>
      <c r="N59" s="709"/>
      <c r="O59" s="709"/>
      <c r="P59" s="709"/>
      <c r="Q59" s="709"/>
      <c r="R59" s="452"/>
      <c r="S59" s="452"/>
      <c r="T59" s="452"/>
      <c r="U59" s="452"/>
      <c r="V59" s="452"/>
      <c r="W59" s="452"/>
      <c r="X59" s="452"/>
      <c r="Y59" s="452"/>
      <c r="Z59" s="452"/>
      <c r="AA59" s="452"/>
      <c r="AB59" s="452"/>
      <c r="AC59" s="452"/>
      <c r="AD59" s="452"/>
      <c r="AE59" s="452"/>
      <c r="AF59" s="452"/>
      <c r="AG59" s="452"/>
      <c r="AH59" s="452"/>
      <c r="AI59" s="452"/>
      <c r="AJ59" s="452"/>
      <c r="AK59" s="452"/>
      <c r="AL59" s="452"/>
      <c r="AM59" s="452"/>
      <c r="AN59" s="452"/>
      <c r="AO59" s="452"/>
      <c r="AP59" s="452"/>
      <c r="AQ59" s="452"/>
      <c r="AR59" s="452"/>
      <c r="AS59" s="452"/>
      <c r="AT59" s="452"/>
      <c r="AU59" s="452"/>
      <c r="AV59" s="452"/>
      <c r="AW59" s="452"/>
      <c r="AX59" s="452"/>
      <c r="AY59" s="452"/>
      <c r="AZ59" s="452"/>
      <c r="BA59" s="452"/>
      <c r="BB59" s="452"/>
      <c r="BC59" s="452"/>
      <c r="BD59" s="522"/>
      <c r="BE59" s="522"/>
      <c r="BF59" s="522"/>
      <c r="BG59" s="452"/>
      <c r="BH59" s="452"/>
      <c r="BI59" s="452"/>
      <c r="BJ59" s="452"/>
      <c r="BK59" s="452"/>
      <c r="BL59" s="452"/>
      <c r="BM59" s="452"/>
      <c r="BN59" s="452"/>
      <c r="BO59" s="452"/>
      <c r="BP59" s="452"/>
      <c r="BQ59" s="452"/>
      <c r="BR59" s="452"/>
      <c r="BS59" s="452"/>
      <c r="BT59" s="452"/>
      <c r="BU59" s="452"/>
      <c r="BV59" s="452"/>
    </row>
  </sheetData>
  <mergeCells count="20">
    <mergeCell ref="B47:Q47"/>
    <mergeCell ref="B48:Q48"/>
    <mergeCell ref="B49:Q49"/>
    <mergeCell ref="BK3:BV3"/>
    <mergeCell ref="A1:A2"/>
    <mergeCell ref="C3:N3"/>
    <mergeCell ref="O3:Z3"/>
    <mergeCell ref="AA3:AL3"/>
    <mergeCell ref="AM3:AX3"/>
    <mergeCell ref="AY3:BJ3"/>
    <mergeCell ref="B50:Q50"/>
    <mergeCell ref="B52:Q52"/>
    <mergeCell ref="B54:Q54"/>
    <mergeCell ref="B58:Q58"/>
    <mergeCell ref="B59:Q59"/>
    <mergeCell ref="B53:Q53"/>
    <mergeCell ref="B56:Q56"/>
    <mergeCell ref="B55:Q55"/>
    <mergeCell ref="B57:Q57"/>
    <mergeCell ref="B51:Q51"/>
  </mergeCells>
  <phoneticPr fontId="0" type="noConversion"/>
  <hyperlinks>
    <hyperlink ref="A1:A2" location="Contents!A1" display="Table of Contents" xr:uid="{00000000-0004-0000-1400-000000000000}"/>
  </hyperlinks>
  <pageMargins left="0.25" right="0.25" top="0.25" bottom="0.25" header="0.5" footer="0.5"/>
  <pageSetup scale="83"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F1" sqref="BF1"/>
      <selection pane="topRight" activeCell="BF1" sqref="BF1"/>
      <selection pane="bottomLeft" activeCell="BF1" sqref="BF1"/>
      <selection pane="bottomRight" activeCell="B1" sqref="B1:AL1"/>
    </sheetView>
  </sheetViews>
  <sheetFormatPr defaultColWidth="9.54296875" defaultRowHeight="10.5" x14ac:dyDescent="0.25"/>
  <cols>
    <col min="1" max="1" width="8.453125" style="106" customWidth="1"/>
    <col min="2" max="2" width="42.54296875" style="106" customWidth="1"/>
    <col min="3" max="50" width="7.453125" style="106" customWidth="1"/>
    <col min="51" max="55" width="7.453125" style="262" customWidth="1"/>
    <col min="56" max="58" width="7.453125" style="523" customWidth="1"/>
    <col min="59" max="62" width="7.453125" style="262" customWidth="1"/>
    <col min="63" max="74" width="7.453125" style="106" customWidth="1"/>
    <col min="75" max="16384" width="9.54296875" style="106"/>
  </cols>
  <sheetData>
    <row r="1" spans="1:74" ht="13.4" customHeight="1" x14ac:dyDescent="0.3">
      <c r="A1" s="622" t="s">
        <v>767</v>
      </c>
      <c r="B1" s="718" t="s">
        <v>1010</v>
      </c>
      <c r="C1" s="719"/>
      <c r="D1" s="719"/>
      <c r="E1" s="719"/>
      <c r="F1" s="719"/>
      <c r="G1" s="719"/>
      <c r="H1" s="719"/>
      <c r="I1" s="719"/>
      <c r="J1" s="719"/>
      <c r="K1" s="719"/>
      <c r="L1" s="719"/>
      <c r="M1" s="719"/>
      <c r="N1" s="719"/>
      <c r="O1" s="719"/>
      <c r="P1" s="719"/>
      <c r="Q1" s="719"/>
      <c r="R1" s="719"/>
      <c r="S1" s="719"/>
      <c r="T1" s="719"/>
      <c r="U1" s="719"/>
      <c r="V1" s="719"/>
      <c r="W1" s="719"/>
      <c r="X1" s="719"/>
      <c r="Y1" s="719"/>
      <c r="Z1" s="719"/>
      <c r="AA1" s="719"/>
      <c r="AB1" s="719"/>
      <c r="AC1" s="719"/>
      <c r="AD1" s="719"/>
      <c r="AE1" s="719"/>
      <c r="AF1" s="719"/>
      <c r="AG1" s="719"/>
      <c r="AH1" s="719"/>
      <c r="AI1" s="719"/>
      <c r="AJ1" s="719"/>
      <c r="AK1" s="719"/>
      <c r="AL1" s="719"/>
    </row>
    <row r="2" spans="1:74" s="35"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296"/>
      <c r="AZ2" s="296"/>
      <c r="BA2" s="296"/>
      <c r="BB2" s="296"/>
      <c r="BC2" s="296"/>
      <c r="BD2" s="488"/>
      <c r="BE2" s="488"/>
      <c r="BF2" s="488"/>
      <c r="BG2" s="296"/>
      <c r="BH2" s="296"/>
      <c r="BI2" s="296"/>
      <c r="BJ2" s="296"/>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111"/>
      <c r="B5" s="107" t="s">
        <v>763</v>
      </c>
      <c r="C5" s="108"/>
      <c r="D5" s="108"/>
      <c r="E5" s="108"/>
      <c r="F5" s="108"/>
      <c r="G5" s="108"/>
      <c r="H5" s="108"/>
      <c r="I5" s="108"/>
      <c r="J5" s="108"/>
      <c r="K5" s="108"/>
      <c r="L5" s="108"/>
      <c r="M5" s="108"/>
      <c r="N5" s="108"/>
      <c r="O5" s="108"/>
      <c r="P5" s="108"/>
      <c r="Q5" s="108"/>
      <c r="R5" s="108"/>
      <c r="S5" s="108"/>
      <c r="T5" s="108"/>
      <c r="U5" s="108"/>
      <c r="V5" s="108"/>
      <c r="W5" s="108"/>
      <c r="X5" s="108"/>
      <c r="Y5" s="108"/>
      <c r="Z5" s="108"/>
      <c r="AA5" s="108"/>
      <c r="AB5" s="108"/>
      <c r="AC5" s="108"/>
      <c r="AD5" s="108"/>
      <c r="AE5" s="108"/>
      <c r="AF5" s="108"/>
      <c r="AG5" s="108"/>
      <c r="AH5" s="108"/>
      <c r="AI5" s="108"/>
      <c r="AJ5" s="108"/>
      <c r="AK5" s="108"/>
      <c r="AL5" s="108"/>
      <c r="AM5" s="108"/>
      <c r="AN5" s="108"/>
      <c r="AO5" s="108"/>
      <c r="AP5" s="108"/>
      <c r="AQ5" s="108"/>
      <c r="AR5" s="108"/>
      <c r="AS5" s="108"/>
      <c r="AT5" s="108"/>
      <c r="AU5" s="108"/>
      <c r="AV5" s="108"/>
      <c r="AW5" s="108"/>
      <c r="AX5" s="108"/>
      <c r="AY5" s="306"/>
      <c r="AZ5" s="306"/>
      <c r="BA5" s="306"/>
      <c r="BB5" s="306"/>
      <c r="BC5" s="306"/>
      <c r="BD5" s="524"/>
      <c r="BE5" s="524"/>
      <c r="BF5" s="524"/>
      <c r="BG5" s="524"/>
      <c r="BH5" s="524"/>
      <c r="BI5" s="524"/>
      <c r="BJ5" s="306"/>
      <c r="BK5" s="306"/>
      <c r="BL5" s="306"/>
      <c r="BM5" s="306"/>
      <c r="BN5" s="306"/>
      <c r="BO5" s="306"/>
      <c r="BP5" s="306"/>
      <c r="BQ5" s="306"/>
      <c r="BR5" s="306"/>
      <c r="BS5" s="306"/>
      <c r="BT5" s="306"/>
      <c r="BU5" s="306"/>
      <c r="BV5" s="306"/>
    </row>
    <row r="6" spans="1:74" ht="11.15" customHeight="1" x14ac:dyDescent="0.2">
      <c r="A6" s="111"/>
      <c r="B6" s="25" t="s">
        <v>530</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307"/>
      <c r="AZ6" s="307"/>
      <c r="BA6" s="307"/>
      <c r="BB6" s="307"/>
      <c r="BC6" s="307"/>
      <c r="BD6" s="307"/>
      <c r="BE6" s="307"/>
      <c r="BF6" s="307"/>
      <c r="BG6" s="307"/>
      <c r="BH6" s="307"/>
      <c r="BI6" s="307"/>
      <c r="BJ6" s="307"/>
      <c r="BK6" s="307"/>
      <c r="BL6" s="307"/>
      <c r="BM6" s="307"/>
      <c r="BN6" s="307"/>
      <c r="BO6" s="307"/>
      <c r="BP6" s="307"/>
      <c r="BQ6" s="307"/>
      <c r="BR6" s="307"/>
      <c r="BS6" s="307"/>
      <c r="BT6" s="307"/>
      <c r="BU6" s="307"/>
      <c r="BV6" s="307"/>
    </row>
    <row r="7" spans="1:74" ht="11.15" customHeight="1" x14ac:dyDescent="0.25">
      <c r="A7" s="111" t="s">
        <v>531</v>
      </c>
      <c r="B7" s="27" t="s">
        <v>1418</v>
      </c>
      <c r="C7" s="190">
        <v>20665.553</v>
      </c>
      <c r="D7" s="190">
        <v>20665.553</v>
      </c>
      <c r="E7" s="190">
        <v>20665.553</v>
      </c>
      <c r="F7" s="190">
        <v>19034.830000000002</v>
      </c>
      <c r="G7" s="190">
        <v>19034.830000000002</v>
      </c>
      <c r="H7" s="190">
        <v>19034.830000000002</v>
      </c>
      <c r="I7" s="190">
        <v>20511.785</v>
      </c>
      <c r="J7" s="190">
        <v>20511.785</v>
      </c>
      <c r="K7" s="190">
        <v>20511.785</v>
      </c>
      <c r="L7" s="190">
        <v>20724.128000000001</v>
      </c>
      <c r="M7" s="190">
        <v>20724.128000000001</v>
      </c>
      <c r="N7" s="190">
        <v>20724.128000000001</v>
      </c>
      <c r="O7" s="190">
        <v>20990.541000000001</v>
      </c>
      <c r="P7" s="190">
        <v>20990.541000000001</v>
      </c>
      <c r="Q7" s="190">
        <v>20990.541000000001</v>
      </c>
      <c r="R7" s="190">
        <v>21309.544000000002</v>
      </c>
      <c r="S7" s="190">
        <v>21309.544000000002</v>
      </c>
      <c r="T7" s="190">
        <v>21309.544000000002</v>
      </c>
      <c r="U7" s="190">
        <v>21483.082999999999</v>
      </c>
      <c r="V7" s="190">
        <v>21483.082999999999</v>
      </c>
      <c r="W7" s="190">
        <v>21483.082999999999</v>
      </c>
      <c r="X7" s="190">
        <v>21847.601999999999</v>
      </c>
      <c r="Y7" s="190">
        <v>21847.601999999999</v>
      </c>
      <c r="Z7" s="190">
        <v>21847.601999999999</v>
      </c>
      <c r="AA7" s="190">
        <v>21738.870999999999</v>
      </c>
      <c r="AB7" s="190">
        <v>21738.870999999999</v>
      </c>
      <c r="AC7" s="190">
        <v>21738.870999999999</v>
      </c>
      <c r="AD7" s="190">
        <v>21708.16</v>
      </c>
      <c r="AE7" s="190">
        <v>21708.16</v>
      </c>
      <c r="AF7" s="190">
        <v>21708.16</v>
      </c>
      <c r="AG7" s="190">
        <v>21851.133999999998</v>
      </c>
      <c r="AH7" s="190">
        <v>21851.133999999998</v>
      </c>
      <c r="AI7" s="190">
        <v>21851.133999999998</v>
      </c>
      <c r="AJ7" s="190">
        <v>21989.981</v>
      </c>
      <c r="AK7" s="190">
        <v>21989.981</v>
      </c>
      <c r="AL7" s="190">
        <v>21989.981</v>
      </c>
      <c r="AM7" s="190">
        <v>22112.329000000002</v>
      </c>
      <c r="AN7" s="190">
        <v>22112.329000000002</v>
      </c>
      <c r="AO7" s="190">
        <v>22112.329000000002</v>
      </c>
      <c r="AP7" s="190">
        <v>22225.35</v>
      </c>
      <c r="AQ7" s="190">
        <v>22225.35</v>
      </c>
      <c r="AR7" s="190">
        <v>22225.35</v>
      </c>
      <c r="AS7" s="190">
        <v>22506.365000000002</v>
      </c>
      <c r="AT7" s="190">
        <v>22506.365000000002</v>
      </c>
      <c r="AU7" s="190">
        <v>22506.365000000002</v>
      </c>
      <c r="AV7" s="190">
        <v>22541.650394</v>
      </c>
      <c r="AW7" s="190">
        <v>22560.335804999999</v>
      </c>
      <c r="AX7" s="190">
        <v>22579.646843999999</v>
      </c>
      <c r="AY7" s="242">
        <v>22604.15</v>
      </c>
      <c r="AZ7" s="242">
        <v>22621.29</v>
      </c>
      <c r="BA7" s="242">
        <v>22635.62</v>
      </c>
      <c r="BB7" s="242">
        <v>22639.32</v>
      </c>
      <c r="BC7" s="242">
        <v>22653.93</v>
      </c>
      <c r="BD7" s="242">
        <v>22671.61</v>
      </c>
      <c r="BE7" s="242">
        <v>22693.32</v>
      </c>
      <c r="BF7" s="242">
        <v>22716.42</v>
      </c>
      <c r="BG7" s="242">
        <v>22741.87</v>
      </c>
      <c r="BH7" s="242">
        <v>22775.16</v>
      </c>
      <c r="BI7" s="242">
        <v>22801.19</v>
      </c>
      <c r="BJ7" s="242">
        <v>22825.47</v>
      </c>
      <c r="BK7" s="242">
        <v>22844.41</v>
      </c>
      <c r="BL7" s="242">
        <v>22867.83</v>
      </c>
      <c r="BM7" s="242">
        <v>22892.17</v>
      </c>
      <c r="BN7" s="242">
        <v>22917.74</v>
      </c>
      <c r="BO7" s="242">
        <v>22943.67</v>
      </c>
      <c r="BP7" s="242">
        <v>22970.28</v>
      </c>
      <c r="BQ7" s="242">
        <v>22997.7</v>
      </c>
      <c r="BR7" s="242">
        <v>23025.56</v>
      </c>
      <c r="BS7" s="242">
        <v>23053.97</v>
      </c>
      <c r="BT7" s="242">
        <v>23082.83</v>
      </c>
      <c r="BU7" s="242">
        <v>23112.48</v>
      </c>
      <c r="BV7" s="242">
        <v>23142.799999999999</v>
      </c>
    </row>
    <row r="8" spans="1:74" ht="11.15" customHeight="1" x14ac:dyDescent="0.25">
      <c r="A8" s="111"/>
      <c r="B8" s="25" t="s">
        <v>788</v>
      </c>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242"/>
      <c r="AZ8" s="242"/>
      <c r="BA8" s="242"/>
      <c r="BB8" s="242"/>
      <c r="BC8" s="242"/>
      <c r="BD8" s="242"/>
      <c r="BE8" s="242"/>
      <c r="BF8" s="242"/>
      <c r="BG8" s="242"/>
      <c r="BH8" s="242"/>
      <c r="BI8" s="242"/>
      <c r="BJ8" s="242"/>
      <c r="BK8" s="242"/>
      <c r="BL8" s="242"/>
      <c r="BM8" s="242"/>
      <c r="BN8" s="242"/>
      <c r="BO8" s="242"/>
      <c r="BP8" s="242"/>
      <c r="BQ8" s="242"/>
      <c r="BR8" s="242"/>
      <c r="BS8" s="242"/>
      <c r="BT8" s="242"/>
      <c r="BU8" s="242"/>
      <c r="BV8" s="242"/>
    </row>
    <row r="9" spans="1:74" ht="11.15" customHeight="1" x14ac:dyDescent="0.25">
      <c r="A9" s="111" t="s">
        <v>789</v>
      </c>
      <c r="B9" s="27" t="s">
        <v>1418</v>
      </c>
      <c r="C9" s="190">
        <v>14184.8</v>
      </c>
      <c r="D9" s="190">
        <v>14167.8</v>
      </c>
      <c r="E9" s="190">
        <v>13234.3</v>
      </c>
      <c r="F9" s="190">
        <v>11783.3</v>
      </c>
      <c r="G9" s="190">
        <v>12758</v>
      </c>
      <c r="H9" s="190">
        <v>13464.8</v>
      </c>
      <c r="I9" s="190">
        <v>13667.3</v>
      </c>
      <c r="J9" s="190">
        <v>13761.1</v>
      </c>
      <c r="K9" s="190">
        <v>13953.4</v>
      </c>
      <c r="L9" s="190">
        <v>13988.6</v>
      </c>
      <c r="M9" s="190">
        <v>13953.9</v>
      </c>
      <c r="N9" s="190">
        <v>14006.3</v>
      </c>
      <c r="O9" s="190">
        <v>14180.7</v>
      </c>
      <c r="P9" s="190">
        <v>14037.8</v>
      </c>
      <c r="Q9" s="190">
        <v>14629.3</v>
      </c>
      <c r="R9" s="190">
        <v>14730.7</v>
      </c>
      <c r="S9" s="190">
        <v>14689.6</v>
      </c>
      <c r="T9" s="190">
        <v>14816.4</v>
      </c>
      <c r="U9" s="190">
        <v>14784</v>
      </c>
      <c r="V9" s="190">
        <v>14863</v>
      </c>
      <c r="W9" s="190">
        <v>14899.4</v>
      </c>
      <c r="X9" s="190">
        <v>14997.3</v>
      </c>
      <c r="Y9" s="190">
        <v>15019.2</v>
      </c>
      <c r="Z9" s="190">
        <v>14970.4</v>
      </c>
      <c r="AA9" s="190">
        <v>14971.1</v>
      </c>
      <c r="AB9" s="190">
        <v>14980.6</v>
      </c>
      <c r="AC9" s="190">
        <v>15034</v>
      </c>
      <c r="AD9" s="190">
        <v>15081.7</v>
      </c>
      <c r="AE9" s="190">
        <v>15060</v>
      </c>
      <c r="AF9" s="190">
        <v>15065.8</v>
      </c>
      <c r="AG9" s="190">
        <v>15069.1</v>
      </c>
      <c r="AH9" s="190">
        <v>15136.3</v>
      </c>
      <c r="AI9" s="190">
        <v>15176.7</v>
      </c>
      <c r="AJ9" s="190">
        <v>15202.7</v>
      </c>
      <c r="AK9" s="190">
        <v>15149.8</v>
      </c>
      <c r="AL9" s="190">
        <v>15161.7</v>
      </c>
      <c r="AM9" s="190">
        <v>15317.6</v>
      </c>
      <c r="AN9" s="190">
        <v>15325.5</v>
      </c>
      <c r="AO9" s="190">
        <v>15295.4</v>
      </c>
      <c r="AP9" s="190">
        <v>15316.9</v>
      </c>
      <c r="AQ9" s="190">
        <v>15337.4</v>
      </c>
      <c r="AR9" s="190">
        <v>15376.3</v>
      </c>
      <c r="AS9" s="190">
        <v>15461.5</v>
      </c>
      <c r="AT9" s="190">
        <v>15462.1</v>
      </c>
      <c r="AU9" s="190">
        <v>15515</v>
      </c>
      <c r="AV9" s="190">
        <v>15541.3</v>
      </c>
      <c r="AW9" s="190">
        <v>15572.09499</v>
      </c>
      <c r="AX9" s="190">
        <v>15572.09499</v>
      </c>
      <c r="AY9" s="242">
        <v>15625.47</v>
      </c>
      <c r="AZ9" s="242">
        <v>15625.47</v>
      </c>
      <c r="BA9" s="242">
        <v>15625.47</v>
      </c>
      <c r="BB9" s="242">
        <v>15671.16</v>
      </c>
      <c r="BC9" s="242">
        <v>15671.16</v>
      </c>
      <c r="BD9" s="242">
        <v>15671.16</v>
      </c>
      <c r="BE9" s="242">
        <v>15724.62</v>
      </c>
      <c r="BF9" s="242">
        <v>15724.62</v>
      </c>
      <c r="BG9" s="242">
        <v>15724.62</v>
      </c>
      <c r="BH9" s="242">
        <v>15776.41</v>
      </c>
      <c r="BI9" s="242">
        <v>15776.41</v>
      </c>
      <c r="BJ9" s="242">
        <v>15776.41</v>
      </c>
      <c r="BK9" s="242">
        <v>15812.64</v>
      </c>
      <c r="BL9" s="242">
        <v>15812.64</v>
      </c>
      <c r="BM9" s="242">
        <v>15812.64</v>
      </c>
      <c r="BN9" s="242">
        <v>15852.2</v>
      </c>
      <c r="BO9" s="242">
        <v>15852.2</v>
      </c>
      <c r="BP9" s="242">
        <v>15852.2</v>
      </c>
      <c r="BQ9" s="242">
        <v>15907.94</v>
      </c>
      <c r="BR9" s="242">
        <v>15907.94</v>
      </c>
      <c r="BS9" s="242">
        <v>15907.94</v>
      </c>
      <c r="BT9" s="242">
        <v>15968.5</v>
      </c>
      <c r="BU9" s="242">
        <v>15968.5</v>
      </c>
      <c r="BV9" s="242">
        <v>15968.5</v>
      </c>
    </row>
    <row r="10" spans="1:74" ht="11.15" customHeight="1" x14ac:dyDescent="0.25">
      <c r="A10" s="111"/>
      <c r="B10" s="554" t="s">
        <v>1011</v>
      </c>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2"/>
      <c r="AK10" s="192"/>
      <c r="AL10" s="192"/>
      <c r="AM10" s="192"/>
      <c r="AN10" s="192"/>
      <c r="AO10" s="192"/>
      <c r="AP10" s="192"/>
      <c r="AQ10" s="192"/>
      <c r="AR10" s="192"/>
      <c r="AS10" s="192"/>
      <c r="AT10" s="192"/>
      <c r="AU10" s="192"/>
      <c r="AV10" s="192"/>
      <c r="AW10" s="192"/>
      <c r="AX10" s="192"/>
      <c r="AY10" s="257"/>
      <c r="AZ10" s="257"/>
      <c r="BA10" s="257"/>
      <c r="BB10" s="257"/>
      <c r="BC10" s="257"/>
      <c r="BD10" s="257"/>
      <c r="BE10" s="257"/>
      <c r="BF10" s="257"/>
      <c r="BG10" s="257"/>
      <c r="BH10" s="257"/>
      <c r="BI10" s="257"/>
      <c r="BJ10" s="257"/>
      <c r="BK10" s="257"/>
      <c r="BL10" s="257"/>
      <c r="BM10" s="257"/>
      <c r="BN10" s="257"/>
      <c r="BO10" s="257"/>
      <c r="BP10" s="257"/>
      <c r="BQ10" s="257"/>
      <c r="BR10" s="257"/>
      <c r="BS10" s="257"/>
      <c r="BT10" s="257"/>
      <c r="BU10" s="257"/>
      <c r="BV10" s="257"/>
    </row>
    <row r="11" spans="1:74" ht="11.15" customHeight="1" x14ac:dyDescent="0.25">
      <c r="A11" s="111" t="s">
        <v>545</v>
      </c>
      <c r="B11" s="27" t="s">
        <v>1418</v>
      </c>
      <c r="C11" s="190">
        <v>3708.1930000000002</v>
      </c>
      <c r="D11" s="190">
        <v>3708.1930000000002</v>
      </c>
      <c r="E11" s="190">
        <v>3708.1930000000002</v>
      </c>
      <c r="F11" s="190">
        <v>3413.9760000000001</v>
      </c>
      <c r="G11" s="190">
        <v>3413.9760000000001</v>
      </c>
      <c r="H11" s="190">
        <v>3413.9760000000001</v>
      </c>
      <c r="I11" s="190">
        <v>3633.585</v>
      </c>
      <c r="J11" s="190">
        <v>3633.585</v>
      </c>
      <c r="K11" s="190">
        <v>3633.585</v>
      </c>
      <c r="L11" s="190">
        <v>3764.741</v>
      </c>
      <c r="M11" s="190">
        <v>3764.741</v>
      </c>
      <c r="N11" s="190">
        <v>3764.741</v>
      </c>
      <c r="O11" s="190">
        <v>3849.069</v>
      </c>
      <c r="P11" s="190">
        <v>3849.069</v>
      </c>
      <c r="Q11" s="190">
        <v>3849.069</v>
      </c>
      <c r="R11" s="190">
        <v>3904.337</v>
      </c>
      <c r="S11" s="190">
        <v>3904.337</v>
      </c>
      <c r="T11" s="190">
        <v>3904.337</v>
      </c>
      <c r="U11" s="190">
        <v>3888.7510000000002</v>
      </c>
      <c r="V11" s="190">
        <v>3888.7510000000002</v>
      </c>
      <c r="W11" s="190">
        <v>3888.7510000000002</v>
      </c>
      <c r="X11" s="190">
        <v>3907.0929999999998</v>
      </c>
      <c r="Y11" s="190">
        <v>3907.0929999999998</v>
      </c>
      <c r="Z11" s="190">
        <v>3907.0929999999998</v>
      </c>
      <c r="AA11" s="190">
        <v>3976.0160000000001</v>
      </c>
      <c r="AB11" s="190">
        <v>3976.0160000000001</v>
      </c>
      <c r="AC11" s="190">
        <v>3976.0160000000001</v>
      </c>
      <c r="AD11" s="190">
        <v>3974.0030000000002</v>
      </c>
      <c r="AE11" s="190">
        <v>3974.0030000000002</v>
      </c>
      <c r="AF11" s="190">
        <v>3974.0030000000002</v>
      </c>
      <c r="AG11" s="190">
        <v>3930.8969999999999</v>
      </c>
      <c r="AH11" s="190">
        <v>3930.8969999999999</v>
      </c>
      <c r="AI11" s="190">
        <v>3930.8969999999999</v>
      </c>
      <c r="AJ11" s="190">
        <v>3876.4560000000001</v>
      </c>
      <c r="AK11" s="190">
        <v>3876.4560000000001</v>
      </c>
      <c r="AL11" s="190">
        <v>3876.4560000000001</v>
      </c>
      <c r="AM11" s="190">
        <v>3905.933</v>
      </c>
      <c r="AN11" s="190">
        <v>3905.933</v>
      </c>
      <c r="AO11" s="190">
        <v>3905.933</v>
      </c>
      <c r="AP11" s="190">
        <v>3955.9079999999999</v>
      </c>
      <c r="AQ11" s="190">
        <v>3955.9079999999999</v>
      </c>
      <c r="AR11" s="190">
        <v>3955.9079999999999</v>
      </c>
      <c r="AS11" s="190">
        <v>3978.9630000000002</v>
      </c>
      <c r="AT11" s="190">
        <v>3978.9630000000002</v>
      </c>
      <c r="AU11" s="190">
        <v>3978.9630000000002</v>
      </c>
      <c r="AV11" s="190">
        <v>3998.0582533000002</v>
      </c>
      <c r="AW11" s="190">
        <v>4002.4558981</v>
      </c>
      <c r="AX11" s="190">
        <v>4003.7635538999998</v>
      </c>
      <c r="AY11" s="242">
        <v>3996.596</v>
      </c>
      <c r="AZ11" s="242">
        <v>3995.7629999999999</v>
      </c>
      <c r="BA11" s="242">
        <v>3995.8780000000002</v>
      </c>
      <c r="BB11" s="242">
        <v>3997.951</v>
      </c>
      <c r="BC11" s="242">
        <v>3999.2089999999998</v>
      </c>
      <c r="BD11" s="242">
        <v>4000.6590000000001</v>
      </c>
      <c r="BE11" s="242">
        <v>4000.47</v>
      </c>
      <c r="BF11" s="242">
        <v>4003.6790000000001</v>
      </c>
      <c r="BG11" s="242">
        <v>4008.4540000000002</v>
      </c>
      <c r="BH11" s="242">
        <v>4016.4209999999998</v>
      </c>
      <c r="BI11" s="242">
        <v>4023.1080000000002</v>
      </c>
      <c r="BJ11" s="242">
        <v>4030.143</v>
      </c>
      <c r="BK11" s="242">
        <v>4038.0160000000001</v>
      </c>
      <c r="BL11" s="242">
        <v>4045.3739999999998</v>
      </c>
      <c r="BM11" s="242">
        <v>4052.7109999999998</v>
      </c>
      <c r="BN11" s="242">
        <v>4060.3440000000001</v>
      </c>
      <c r="BO11" s="242">
        <v>4067.3969999999999</v>
      </c>
      <c r="BP11" s="242">
        <v>4074.1880000000001</v>
      </c>
      <c r="BQ11" s="242">
        <v>4080.4749999999999</v>
      </c>
      <c r="BR11" s="242">
        <v>4086.9259999999999</v>
      </c>
      <c r="BS11" s="242">
        <v>4093.2979999999998</v>
      </c>
      <c r="BT11" s="242">
        <v>4099.8530000000001</v>
      </c>
      <c r="BU11" s="242">
        <v>4105.87</v>
      </c>
      <c r="BV11" s="242">
        <v>4111.6099999999997</v>
      </c>
    </row>
    <row r="12" spans="1:74" ht="11.15" customHeight="1" x14ac:dyDescent="0.25">
      <c r="A12" s="111"/>
      <c r="B12" s="112" t="s">
        <v>550</v>
      </c>
      <c r="C12" s="173"/>
      <c r="D12" s="173"/>
      <c r="E12" s="173"/>
      <c r="F12" s="173"/>
      <c r="G12" s="173"/>
      <c r="H12" s="173"/>
      <c r="I12" s="173"/>
      <c r="J12" s="173"/>
      <c r="K12" s="173"/>
      <c r="L12" s="173"/>
      <c r="M12" s="173"/>
      <c r="N12" s="173"/>
      <c r="O12" s="173"/>
      <c r="P12" s="173"/>
      <c r="Q12" s="173"/>
      <c r="R12" s="173"/>
      <c r="S12" s="173"/>
      <c r="T12" s="173"/>
      <c r="U12" s="173"/>
      <c r="V12" s="173"/>
      <c r="W12" s="173"/>
      <c r="X12" s="173"/>
      <c r="Y12" s="173"/>
      <c r="Z12" s="173"/>
      <c r="AA12" s="173"/>
      <c r="AB12" s="173"/>
      <c r="AC12" s="173"/>
      <c r="AD12" s="173"/>
      <c r="AE12" s="173"/>
      <c r="AF12" s="173"/>
      <c r="AG12" s="173"/>
      <c r="AH12" s="173"/>
      <c r="AI12" s="173"/>
      <c r="AJ12" s="173"/>
      <c r="AK12" s="173"/>
      <c r="AL12" s="173"/>
      <c r="AM12" s="173"/>
      <c r="AN12" s="173"/>
      <c r="AO12" s="173"/>
      <c r="AP12" s="173"/>
      <c r="AQ12" s="173"/>
      <c r="AR12" s="173"/>
      <c r="AS12" s="173"/>
      <c r="AT12" s="173"/>
      <c r="AU12" s="173"/>
      <c r="AV12" s="173"/>
      <c r="AW12" s="173"/>
      <c r="AX12" s="173"/>
      <c r="AY12" s="241"/>
      <c r="AZ12" s="241"/>
      <c r="BA12" s="241"/>
      <c r="BB12" s="241"/>
      <c r="BC12" s="241"/>
      <c r="BD12" s="241"/>
      <c r="BE12" s="241"/>
      <c r="BF12" s="241"/>
      <c r="BG12" s="241"/>
      <c r="BH12" s="241"/>
      <c r="BI12" s="241"/>
      <c r="BJ12" s="241"/>
      <c r="BK12" s="241"/>
      <c r="BL12" s="241"/>
      <c r="BM12" s="241"/>
      <c r="BN12" s="241"/>
      <c r="BO12" s="241"/>
      <c r="BP12" s="241"/>
      <c r="BQ12" s="241"/>
      <c r="BR12" s="241"/>
      <c r="BS12" s="241"/>
      <c r="BT12" s="241"/>
      <c r="BU12" s="241"/>
      <c r="BV12" s="241"/>
    </row>
    <row r="13" spans="1:74" ht="11.15" customHeight="1" x14ac:dyDescent="0.25">
      <c r="A13" s="111" t="s">
        <v>551</v>
      </c>
      <c r="B13" s="27" t="s">
        <v>1418</v>
      </c>
      <c r="C13" s="466">
        <v>-32.950000000000003</v>
      </c>
      <c r="D13" s="466">
        <v>-32.950000000000003</v>
      </c>
      <c r="E13" s="466">
        <v>-32.950000000000003</v>
      </c>
      <c r="F13" s="466">
        <v>-294.96100000000001</v>
      </c>
      <c r="G13" s="466">
        <v>-294.96100000000001</v>
      </c>
      <c r="H13" s="466">
        <v>-294.96100000000001</v>
      </c>
      <c r="I13" s="466">
        <v>94.855999999999995</v>
      </c>
      <c r="J13" s="466">
        <v>94.855999999999995</v>
      </c>
      <c r="K13" s="466">
        <v>94.855999999999995</v>
      </c>
      <c r="L13" s="466">
        <v>82.781000000000006</v>
      </c>
      <c r="M13" s="466">
        <v>82.781000000000006</v>
      </c>
      <c r="N13" s="466">
        <v>82.781000000000006</v>
      </c>
      <c r="O13" s="466">
        <v>-44.363999999999997</v>
      </c>
      <c r="P13" s="466">
        <v>-44.363999999999997</v>
      </c>
      <c r="Q13" s="466">
        <v>-44.363999999999997</v>
      </c>
      <c r="R13" s="466">
        <v>-161.226</v>
      </c>
      <c r="S13" s="466">
        <v>-161.226</v>
      </c>
      <c r="T13" s="466">
        <v>-161.226</v>
      </c>
      <c r="U13" s="466">
        <v>-3.2759999999999998</v>
      </c>
      <c r="V13" s="466">
        <v>-3.2759999999999998</v>
      </c>
      <c r="W13" s="466">
        <v>-3.2759999999999998</v>
      </c>
      <c r="X13" s="466">
        <v>255.54400000000001</v>
      </c>
      <c r="Y13" s="466">
        <v>255.54400000000001</v>
      </c>
      <c r="Z13" s="466">
        <v>255.54400000000001</v>
      </c>
      <c r="AA13" s="466">
        <v>248.977</v>
      </c>
      <c r="AB13" s="466">
        <v>248.977</v>
      </c>
      <c r="AC13" s="466">
        <v>248.977</v>
      </c>
      <c r="AD13" s="466">
        <v>120.17700000000001</v>
      </c>
      <c r="AE13" s="466">
        <v>120.17700000000001</v>
      </c>
      <c r="AF13" s="466">
        <v>120.17700000000001</v>
      </c>
      <c r="AG13" s="466">
        <v>82.328000000000003</v>
      </c>
      <c r="AH13" s="466">
        <v>82.328000000000003</v>
      </c>
      <c r="AI13" s="466">
        <v>82.328000000000003</v>
      </c>
      <c r="AJ13" s="466">
        <v>177.74299999999999</v>
      </c>
      <c r="AK13" s="466">
        <v>177.74299999999999</v>
      </c>
      <c r="AL13" s="466">
        <v>177.74299999999999</v>
      </c>
      <c r="AM13" s="466">
        <v>23.696000000000002</v>
      </c>
      <c r="AN13" s="466">
        <v>23.696000000000002</v>
      </c>
      <c r="AO13" s="466">
        <v>23.696000000000002</v>
      </c>
      <c r="AP13" s="466">
        <v>18.556999999999999</v>
      </c>
      <c r="AQ13" s="466">
        <v>18.556999999999999</v>
      </c>
      <c r="AR13" s="466">
        <v>18.556999999999999</v>
      </c>
      <c r="AS13" s="466">
        <v>110.685</v>
      </c>
      <c r="AT13" s="466">
        <v>110.685</v>
      </c>
      <c r="AU13" s="466">
        <v>110.685</v>
      </c>
      <c r="AV13" s="466">
        <v>47.547531110999998</v>
      </c>
      <c r="AW13" s="466">
        <v>34.172857778000001</v>
      </c>
      <c r="AX13" s="466">
        <v>31.714621111</v>
      </c>
      <c r="AY13" s="467">
        <v>63.196898148000002</v>
      </c>
      <c r="AZ13" s="467">
        <v>65.303477036999993</v>
      </c>
      <c r="BA13" s="467">
        <v>61.058434814999998</v>
      </c>
      <c r="BB13" s="467">
        <v>37.685998148000003</v>
      </c>
      <c r="BC13" s="467">
        <v>30.319543704000001</v>
      </c>
      <c r="BD13" s="467">
        <v>26.183298147999999</v>
      </c>
      <c r="BE13" s="467">
        <v>26.808787407000001</v>
      </c>
      <c r="BF13" s="467">
        <v>27.984315185</v>
      </c>
      <c r="BG13" s="467">
        <v>31.241407407000001</v>
      </c>
      <c r="BH13" s="467">
        <v>40.116709999999998</v>
      </c>
      <c r="BI13" s="467">
        <v>44.884446666999999</v>
      </c>
      <c r="BJ13" s="467">
        <v>49.081263333000003</v>
      </c>
      <c r="BK13" s="467">
        <v>51.619385184999999</v>
      </c>
      <c r="BL13" s="467">
        <v>55.490192962999998</v>
      </c>
      <c r="BM13" s="467">
        <v>59.605911851999998</v>
      </c>
      <c r="BN13" s="467">
        <v>65.398801110999997</v>
      </c>
      <c r="BO13" s="467">
        <v>68.930147778000006</v>
      </c>
      <c r="BP13" s="467">
        <v>71.632211111000004</v>
      </c>
      <c r="BQ13" s="467">
        <v>72.937352593</v>
      </c>
      <c r="BR13" s="467">
        <v>74.406578147999994</v>
      </c>
      <c r="BS13" s="467">
        <v>75.472249258999994</v>
      </c>
      <c r="BT13" s="467">
        <v>74.937967407000002</v>
      </c>
      <c r="BU13" s="467">
        <v>76.093828518999999</v>
      </c>
      <c r="BV13" s="467">
        <v>77.743434074000007</v>
      </c>
    </row>
    <row r="14" spans="1:74" ht="11.15" customHeight="1" x14ac:dyDescent="0.25">
      <c r="A14" s="111"/>
      <c r="B14" s="112" t="s">
        <v>870</v>
      </c>
      <c r="C14" s="168"/>
      <c r="D14" s="168"/>
      <c r="E14" s="168"/>
      <c r="F14" s="168"/>
      <c r="G14" s="168"/>
      <c r="H14" s="168"/>
      <c r="I14" s="168"/>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68"/>
      <c r="AM14" s="168"/>
      <c r="AN14" s="168"/>
      <c r="AO14" s="168"/>
      <c r="AP14" s="168"/>
      <c r="AQ14" s="168"/>
      <c r="AR14" s="168"/>
      <c r="AS14" s="168"/>
      <c r="AT14" s="168"/>
      <c r="AU14" s="168"/>
      <c r="AV14" s="168"/>
      <c r="AW14" s="168"/>
      <c r="AX14" s="168"/>
      <c r="AY14" s="258"/>
      <c r="AZ14" s="258"/>
      <c r="BA14" s="258"/>
      <c r="BB14" s="258"/>
      <c r="BC14" s="258"/>
      <c r="BD14" s="258"/>
      <c r="BE14" s="258"/>
      <c r="BF14" s="258"/>
      <c r="BG14" s="258"/>
      <c r="BH14" s="258"/>
      <c r="BI14" s="258"/>
      <c r="BJ14" s="258"/>
      <c r="BK14" s="258"/>
      <c r="BL14" s="258"/>
      <c r="BM14" s="258"/>
      <c r="BN14" s="258"/>
      <c r="BO14" s="258"/>
      <c r="BP14" s="258"/>
      <c r="BQ14" s="258"/>
      <c r="BR14" s="258"/>
      <c r="BS14" s="258"/>
      <c r="BT14" s="258"/>
      <c r="BU14" s="258"/>
      <c r="BV14" s="258"/>
    </row>
    <row r="15" spans="1:74" ht="11.15" customHeight="1" x14ac:dyDescent="0.25">
      <c r="A15" s="111" t="s">
        <v>872</v>
      </c>
      <c r="B15" s="27" t="s">
        <v>1418</v>
      </c>
      <c r="C15" s="190">
        <v>3691.924</v>
      </c>
      <c r="D15" s="190">
        <v>3691.924</v>
      </c>
      <c r="E15" s="190">
        <v>3691.924</v>
      </c>
      <c r="F15" s="190">
        <v>3768.904</v>
      </c>
      <c r="G15" s="190">
        <v>3768.904</v>
      </c>
      <c r="H15" s="190">
        <v>3768.904</v>
      </c>
      <c r="I15" s="190">
        <v>3709.6909999999998</v>
      </c>
      <c r="J15" s="190">
        <v>3709.6909999999998</v>
      </c>
      <c r="K15" s="190">
        <v>3709.6909999999998</v>
      </c>
      <c r="L15" s="190">
        <v>3691.4929999999999</v>
      </c>
      <c r="M15" s="190">
        <v>3691.4929999999999</v>
      </c>
      <c r="N15" s="190">
        <v>3691.4929999999999</v>
      </c>
      <c r="O15" s="190">
        <v>3743.069</v>
      </c>
      <c r="P15" s="190">
        <v>3743.069</v>
      </c>
      <c r="Q15" s="190">
        <v>3743.069</v>
      </c>
      <c r="R15" s="190">
        <v>3701.8470000000002</v>
      </c>
      <c r="S15" s="190">
        <v>3701.8470000000002</v>
      </c>
      <c r="T15" s="190">
        <v>3701.8470000000002</v>
      </c>
      <c r="U15" s="190">
        <v>3688.2040000000002</v>
      </c>
      <c r="V15" s="190">
        <v>3688.2040000000002</v>
      </c>
      <c r="W15" s="190">
        <v>3688.2040000000002</v>
      </c>
      <c r="X15" s="190">
        <v>3685.7959999999998</v>
      </c>
      <c r="Y15" s="190">
        <v>3685.7959999999998</v>
      </c>
      <c r="Z15" s="190">
        <v>3685.7959999999998</v>
      </c>
      <c r="AA15" s="190">
        <v>3658.819</v>
      </c>
      <c r="AB15" s="190">
        <v>3658.819</v>
      </c>
      <c r="AC15" s="190">
        <v>3658.819</v>
      </c>
      <c r="AD15" s="190">
        <v>3641.1610000000001</v>
      </c>
      <c r="AE15" s="190">
        <v>3641.1610000000001</v>
      </c>
      <c r="AF15" s="190">
        <v>3641.1610000000001</v>
      </c>
      <c r="AG15" s="190">
        <v>3666.982</v>
      </c>
      <c r="AH15" s="190">
        <v>3666.982</v>
      </c>
      <c r="AI15" s="190">
        <v>3666.982</v>
      </c>
      <c r="AJ15" s="190">
        <v>3714.8</v>
      </c>
      <c r="AK15" s="190">
        <v>3714.8</v>
      </c>
      <c r="AL15" s="190">
        <v>3714.8</v>
      </c>
      <c r="AM15" s="190">
        <v>3758.768</v>
      </c>
      <c r="AN15" s="190">
        <v>3758.768</v>
      </c>
      <c r="AO15" s="190">
        <v>3758.768</v>
      </c>
      <c r="AP15" s="190">
        <v>3789.7860000000001</v>
      </c>
      <c r="AQ15" s="190">
        <v>3789.7860000000001</v>
      </c>
      <c r="AR15" s="190">
        <v>3789.7860000000001</v>
      </c>
      <c r="AS15" s="190">
        <v>3840.9459999999999</v>
      </c>
      <c r="AT15" s="190">
        <v>3840.9459999999999</v>
      </c>
      <c r="AU15" s="190">
        <v>3840.9459999999999</v>
      </c>
      <c r="AV15" s="190">
        <v>3845.0045593999998</v>
      </c>
      <c r="AW15" s="190">
        <v>3847.0821968999999</v>
      </c>
      <c r="AX15" s="190">
        <v>3849.1888488999998</v>
      </c>
      <c r="AY15" s="242">
        <v>3851.3229999999999</v>
      </c>
      <c r="AZ15" s="242">
        <v>3853.489</v>
      </c>
      <c r="BA15" s="242">
        <v>3855.6849999999999</v>
      </c>
      <c r="BB15" s="242">
        <v>3858.2179999999998</v>
      </c>
      <c r="BC15" s="242">
        <v>3860.2440000000001</v>
      </c>
      <c r="BD15" s="242">
        <v>3862.0720000000001</v>
      </c>
      <c r="BE15" s="242">
        <v>3863.71</v>
      </c>
      <c r="BF15" s="242">
        <v>3865.13</v>
      </c>
      <c r="BG15" s="242">
        <v>3866.3420000000001</v>
      </c>
      <c r="BH15" s="242">
        <v>3867.0360000000001</v>
      </c>
      <c r="BI15" s="242">
        <v>3868.0650000000001</v>
      </c>
      <c r="BJ15" s="242">
        <v>3869.1179999999999</v>
      </c>
      <c r="BK15" s="242">
        <v>3870.1759999999999</v>
      </c>
      <c r="BL15" s="242">
        <v>3871.2930000000001</v>
      </c>
      <c r="BM15" s="242">
        <v>3872.4490000000001</v>
      </c>
      <c r="BN15" s="242">
        <v>3873.6909999999998</v>
      </c>
      <c r="BO15" s="242">
        <v>3874.8890000000001</v>
      </c>
      <c r="BP15" s="242">
        <v>3876.09</v>
      </c>
      <c r="BQ15" s="242">
        <v>3877.3249999999998</v>
      </c>
      <c r="BR15" s="242">
        <v>3878.51</v>
      </c>
      <c r="BS15" s="242">
        <v>3879.6770000000001</v>
      </c>
      <c r="BT15" s="242">
        <v>3880.6579999999999</v>
      </c>
      <c r="BU15" s="242">
        <v>3881.9119999999998</v>
      </c>
      <c r="BV15" s="242">
        <v>3883.27</v>
      </c>
    </row>
    <row r="16" spans="1:74" ht="11.15" customHeight="1" x14ac:dyDescent="0.25">
      <c r="A16" s="111"/>
      <c r="B16" s="112" t="s">
        <v>871</v>
      </c>
      <c r="C16" s="168"/>
      <c r="D16" s="168"/>
      <c r="E16" s="168"/>
      <c r="F16" s="168"/>
      <c r="G16" s="168"/>
      <c r="H16" s="168"/>
      <c r="I16" s="168"/>
      <c r="J16" s="168"/>
      <c r="K16" s="168"/>
      <c r="L16" s="168"/>
      <c r="M16" s="168"/>
      <c r="N16" s="168"/>
      <c r="O16" s="168"/>
      <c r="P16" s="168"/>
      <c r="Q16" s="168"/>
      <c r="R16" s="168"/>
      <c r="S16" s="168"/>
      <c r="T16" s="168"/>
      <c r="U16" s="168"/>
      <c r="V16" s="168"/>
      <c r="W16" s="168"/>
      <c r="X16" s="168"/>
      <c r="Y16" s="168"/>
      <c r="Z16" s="168"/>
      <c r="AA16" s="168"/>
      <c r="AB16" s="168"/>
      <c r="AC16" s="168"/>
      <c r="AD16" s="168"/>
      <c r="AE16" s="168"/>
      <c r="AF16" s="168"/>
      <c r="AG16" s="168"/>
      <c r="AH16" s="168"/>
      <c r="AI16" s="168"/>
      <c r="AJ16" s="168"/>
      <c r="AK16" s="168"/>
      <c r="AL16" s="168"/>
      <c r="AM16" s="168"/>
      <c r="AN16" s="168"/>
      <c r="AO16" s="168"/>
      <c r="AP16" s="168"/>
      <c r="AQ16" s="168"/>
      <c r="AR16" s="168"/>
      <c r="AS16" s="168"/>
      <c r="AT16" s="168"/>
      <c r="AU16" s="168"/>
      <c r="AV16" s="168"/>
      <c r="AW16" s="168"/>
      <c r="AX16" s="168"/>
      <c r="AY16" s="258"/>
      <c r="AZ16" s="258"/>
      <c r="BA16" s="258"/>
      <c r="BB16" s="258"/>
      <c r="BC16" s="258"/>
      <c r="BD16" s="258"/>
      <c r="BE16" s="258"/>
      <c r="BF16" s="258"/>
      <c r="BG16" s="258"/>
      <c r="BH16" s="258"/>
      <c r="BI16" s="258"/>
      <c r="BJ16" s="258"/>
      <c r="BK16" s="258"/>
      <c r="BL16" s="258"/>
      <c r="BM16" s="258"/>
      <c r="BN16" s="258"/>
      <c r="BO16" s="258"/>
      <c r="BP16" s="258"/>
      <c r="BQ16" s="258"/>
      <c r="BR16" s="258"/>
      <c r="BS16" s="258"/>
      <c r="BT16" s="258"/>
      <c r="BU16" s="258"/>
      <c r="BV16" s="258"/>
    </row>
    <row r="17" spans="1:74" ht="11.15" customHeight="1" x14ac:dyDescent="0.25">
      <c r="A17" s="111" t="s">
        <v>873</v>
      </c>
      <c r="B17" s="27" t="s">
        <v>1418</v>
      </c>
      <c r="C17" s="190">
        <v>2371.4209999999998</v>
      </c>
      <c r="D17" s="190">
        <v>2371.4209999999998</v>
      </c>
      <c r="E17" s="190">
        <v>2371.4209999999998</v>
      </c>
      <c r="F17" s="190">
        <v>1868.1659999999999</v>
      </c>
      <c r="G17" s="190">
        <v>1868.1659999999999</v>
      </c>
      <c r="H17" s="190">
        <v>1868.1659999999999</v>
      </c>
      <c r="I17" s="190">
        <v>2107.58</v>
      </c>
      <c r="J17" s="190">
        <v>2107.58</v>
      </c>
      <c r="K17" s="190">
        <v>2107.58</v>
      </c>
      <c r="L17" s="190">
        <v>2232.1120000000001</v>
      </c>
      <c r="M17" s="190">
        <v>2232.1120000000001</v>
      </c>
      <c r="N17" s="190">
        <v>2232.1120000000001</v>
      </c>
      <c r="O17" s="190">
        <v>2236.9740000000002</v>
      </c>
      <c r="P17" s="190">
        <v>2236.9740000000002</v>
      </c>
      <c r="Q17" s="190">
        <v>2236.9740000000002</v>
      </c>
      <c r="R17" s="190">
        <v>2248.0920000000001</v>
      </c>
      <c r="S17" s="190">
        <v>2248.0920000000001</v>
      </c>
      <c r="T17" s="190">
        <v>2248.0920000000001</v>
      </c>
      <c r="U17" s="190">
        <v>2256.431</v>
      </c>
      <c r="V17" s="190">
        <v>2256.431</v>
      </c>
      <c r="W17" s="190">
        <v>2256.431</v>
      </c>
      <c r="X17" s="190">
        <v>2381.9920000000002</v>
      </c>
      <c r="Y17" s="190">
        <v>2381.9920000000002</v>
      </c>
      <c r="Z17" s="190">
        <v>2381.9920000000002</v>
      </c>
      <c r="AA17" s="190">
        <v>2354.11</v>
      </c>
      <c r="AB17" s="190">
        <v>2354.11</v>
      </c>
      <c r="AC17" s="190">
        <v>2354.11</v>
      </c>
      <c r="AD17" s="190">
        <v>2414.0909999999999</v>
      </c>
      <c r="AE17" s="190">
        <v>2414.0909999999999</v>
      </c>
      <c r="AF17" s="190">
        <v>2414.0909999999999</v>
      </c>
      <c r="AG17" s="190">
        <v>2506.1970000000001</v>
      </c>
      <c r="AH17" s="190">
        <v>2506.1970000000001</v>
      </c>
      <c r="AI17" s="190">
        <v>2506.1970000000001</v>
      </c>
      <c r="AJ17" s="190">
        <v>2484.0520000000001</v>
      </c>
      <c r="AK17" s="190">
        <v>2484.0520000000001</v>
      </c>
      <c r="AL17" s="190">
        <v>2484.0520000000001</v>
      </c>
      <c r="AM17" s="190">
        <v>2525.402</v>
      </c>
      <c r="AN17" s="190">
        <v>2525.402</v>
      </c>
      <c r="AO17" s="190">
        <v>2525.402</v>
      </c>
      <c r="AP17" s="190">
        <v>2464.6680000000001</v>
      </c>
      <c r="AQ17" s="190">
        <v>2464.6680000000001</v>
      </c>
      <c r="AR17" s="190">
        <v>2464.6680000000001</v>
      </c>
      <c r="AS17" s="190">
        <v>2500.712</v>
      </c>
      <c r="AT17" s="190">
        <v>2500.712</v>
      </c>
      <c r="AU17" s="190">
        <v>2500.712</v>
      </c>
      <c r="AV17" s="190">
        <v>2526.1455096999998</v>
      </c>
      <c r="AW17" s="190">
        <v>2536.9407093</v>
      </c>
      <c r="AX17" s="190">
        <v>2546.5829758</v>
      </c>
      <c r="AY17" s="242">
        <v>2552.6149999999998</v>
      </c>
      <c r="AZ17" s="242">
        <v>2561.7939999999999</v>
      </c>
      <c r="BA17" s="242">
        <v>2571.6640000000002</v>
      </c>
      <c r="BB17" s="242">
        <v>2583.319</v>
      </c>
      <c r="BC17" s="242">
        <v>2593.7460000000001</v>
      </c>
      <c r="BD17" s="242">
        <v>2604.0419999999999</v>
      </c>
      <c r="BE17" s="242">
        <v>2614.2919999999999</v>
      </c>
      <c r="BF17" s="242">
        <v>2624.259</v>
      </c>
      <c r="BG17" s="242">
        <v>2634.029</v>
      </c>
      <c r="BH17" s="242">
        <v>2643.8220000000001</v>
      </c>
      <c r="BI17" s="242">
        <v>2653.0320000000002</v>
      </c>
      <c r="BJ17" s="242">
        <v>2661.88</v>
      </c>
      <c r="BK17" s="242">
        <v>2670.2489999999998</v>
      </c>
      <c r="BL17" s="242">
        <v>2678.4589999999998</v>
      </c>
      <c r="BM17" s="242">
        <v>2686.3939999999998</v>
      </c>
      <c r="BN17" s="242">
        <v>2692.9409999999998</v>
      </c>
      <c r="BO17" s="242">
        <v>2701.1590000000001</v>
      </c>
      <c r="BP17" s="242">
        <v>2709.9360000000001</v>
      </c>
      <c r="BQ17" s="242">
        <v>2719.7649999999999</v>
      </c>
      <c r="BR17" s="242">
        <v>2729.2890000000002</v>
      </c>
      <c r="BS17" s="242">
        <v>2739.0030000000002</v>
      </c>
      <c r="BT17" s="242">
        <v>2748.94</v>
      </c>
      <c r="BU17" s="242">
        <v>2759.0059999999999</v>
      </c>
      <c r="BV17" s="242">
        <v>2769.2350000000001</v>
      </c>
    </row>
    <row r="18" spans="1:74" ht="11.15" customHeight="1" x14ac:dyDescent="0.25">
      <c r="A18" s="111"/>
      <c r="B18" s="112" t="s">
        <v>875</v>
      </c>
      <c r="C18" s="168"/>
      <c r="D18" s="168"/>
      <c r="E18" s="168"/>
      <c r="F18" s="168"/>
      <c r="G18" s="168"/>
      <c r="H18" s="168"/>
      <c r="I18" s="168"/>
      <c r="J18" s="168"/>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8"/>
      <c r="AR18" s="168"/>
      <c r="AS18" s="168"/>
      <c r="AT18" s="168"/>
      <c r="AU18" s="168"/>
      <c r="AV18" s="168"/>
      <c r="AW18" s="168"/>
      <c r="AX18" s="16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row>
    <row r="19" spans="1:74" ht="11.15" customHeight="1" x14ac:dyDescent="0.25">
      <c r="A19" s="461" t="s">
        <v>874</v>
      </c>
      <c r="B19" s="27" t="s">
        <v>1418</v>
      </c>
      <c r="C19" s="190">
        <v>2933.47</v>
      </c>
      <c r="D19" s="190">
        <v>2933.47</v>
      </c>
      <c r="E19" s="190">
        <v>2933.47</v>
      </c>
      <c r="F19" s="190">
        <v>2421.134</v>
      </c>
      <c r="G19" s="190">
        <v>2421.134</v>
      </c>
      <c r="H19" s="190">
        <v>2421.134</v>
      </c>
      <c r="I19" s="190">
        <v>2837.203</v>
      </c>
      <c r="J19" s="190">
        <v>2837.203</v>
      </c>
      <c r="K19" s="190">
        <v>2837.203</v>
      </c>
      <c r="L19" s="190">
        <v>3041.192</v>
      </c>
      <c r="M19" s="190">
        <v>3041.192</v>
      </c>
      <c r="N19" s="190">
        <v>3041.192</v>
      </c>
      <c r="O19" s="190">
        <v>3100.0309999999999</v>
      </c>
      <c r="P19" s="190">
        <v>3100.0309999999999</v>
      </c>
      <c r="Q19" s="190">
        <v>3100.0309999999999</v>
      </c>
      <c r="R19" s="190">
        <v>3158.0720000000001</v>
      </c>
      <c r="S19" s="190">
        <v>3158.0720000000001</v>
      </c>
      <c r="T19" s="190">
        <v>3158.0720000000001</v>
      </c>
      <c r="U19" s="190">
        <v>3222.9679999999998</v>
      </c>
      <c r="V19" s="190">
        <v>3222.9679999999998</v>
      </c>
      <c r="W19" s="190">
        <v>3222.9679999999998</v>
      </c>
      <c r="X19" s="190">
        <v>3377.62</v>
      </c>
      <c r="Y19" s="190">
        <v>3377.62</v>
      </c>
      <c r="Z19" s="190">
        <v>3377.62</v>
      </c>
      <c r="AA19" s="190">
        <v>3495.1619999999998</v>
      </c>
      <c r="AB19" s="190">
        <v>3495.1619999999998</v>
      </c>
      <c r="AC19" s="190">
        <v>3495.1619999999998</v>
      </c>
      <c r="AD19" s="190">
        <v>3530.2869999999998</v>
      </c>
      <c r="AE19" s="190">
        <v>3530.2869999999998</v>
      </c>
      <c r="AF19" s="190">
        <v>3530.2869999999998</v>
      </c>
      <c r="AG19" s="190">
        <v>3487.4270000000001</v>
      </c>
      <c r="AH19" s="190">
        <v>3487.4270000000001</v>
      </c>
      <c r="AI19" s="190">
        <v>3487.4270000000001</v>
      </c>
      <c r="AJ19" s="190">
        <v>3449.6210000000001</v>
      </c>
      <c r="AK19" s="190">
        <v>3449.6210000000001</v>
      </c>
      <c r="AL19" s="190">
        <v>3449.6210000000001</v>
      </c>
      <c r="AM19" s="190">
        <v>3460.4810000000002</v>
      </c>
      <c r="AN19" s="190">
        <v>3460.4810000000002</v>
      </c>
      <c r="AO19" s="190">
        <v>3460.4810000000002</v>
      </c>
      <c r="AP19" s="190">
        <v>3392.8609999999999</v>
      </c>
      <c r="AQ19" s="190">
        <v>3392.8609999999999</v>
      </c>
      <c r="AR19" s="190">
        <v>3392.8609999999999</v>
      </c>
      <c r="AS19" s="190">
        <v>3436.1570000000002</v>
      </c>
      <c r="AT19" s="190">
        <v>3436.1570000000002</v>
      </c>
      <c r="AU19" s="190">
        <v>3436.1570000000002</v>
      </c>
      <c r="AV19" s="190">
        <v>3475.3803274000002</v>
      </c>
      <c r="AW19" s="190">
        <v>3493.2856287999998</v>
      </c>
      <c r="AX19" s="190">
        <v>3510.1671129000001</v>
      </c>
      <c r="AY19" s="242">
        <v>3527.1410000000001</v>
      </c>
      <c r="AZ19" s="242">
        <v>3541.1379999999999</v>
      </c>
      <c r="BA19" s="242">
        <v>3553.2739999999999</v>
      </c>
      <c r="BB19" s="242">
        <v>3560.875</v>
      </c>
      <c r="BC19" s="242">
        <v>3571.2959999999998</v>
      </c>
      <c r="BD19" s="242">
        <v>3581.8620000000001</v>
      </c>
      <c r="BE19" s="242">
        <v>3592.4490000000001</v>
      </c>
      <c r="BF19" s="242">
        <v>3603.3989999999999</v>
      </c>
      <c r="BG19" s="242">
        <v>3614.587</v>
      </c>
      <c r="BH19" s="242">
        <v>3626.8629999999998</v>
      </c>
      <c r="BI19" s="242">
        <v>3637.89</v>
      </c>
      <c r="BJ19" s="242">
        <v>3648.5160000000001</v>
      </c>
      <c r="BK19" s="242">
        <v>3659.3580000000002</v>
      </c>
      <c r="BL19" s="242">
        <v>3668.7240000000002</v>
      </c>
      <c r="BM19" s="242">
        <v>3677.2269999999999</v>
      </c>
      <c r="BN19" s="242">
        <v>3682.4470000000001</v>
      </c>
      <c r="BO19" s="242">
        <v>3691.0450000000001</v>
      </c>
      <c r="BP19" s="242">
        <v>3700.598</v>
      </c>
      <c r="BQ19" s="242">
        <v>3712.877</v>
      </c>
      <c r="BR19" s="242">
        <v>3723.0149999999999</v>
      </c>
      <c r="BS19" s="242">
        <v>3732.7820000000002</v>
      </c>
      <c r="BT19" s="242">
        <v>3741.355</v>
      </c>
      <c r="BU19" s="242">
        <v>3750.9960000000001</v>
      </c>
      <c r="BV19" s="242">
        <v>3760.8820000000001</v>
      </c>
    </row>
    <row r="20" spans="1:74" ht="11.15" customHeight="1" x14ac:dyDescent="0.2">
      <c r="A20" s="111"/>
      <c r="B20" s="25" t="s">
        <v>534</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row>
    <row r="21" spans="1:74" ht="11.15" customHeight="1" x14ac:dyDescent="0.25">
      <c r="A21" s="111" t="s">
        <v>535</v>
      </c>
      <c r="B21" s="27" t="s">
        <v>1418</v>
      </c>
      <c r="C21" s="190">
        <v>15852.5</v>
      </c>
      <c r="D21" s="190">
        <v>15918</v>
      </c>
      <c r="E21" s="190">
        <v>15696.3</v>
      </c>
      <c r="F21" s="190">
        <v>18020.2</v>
      </c>
      <c r="G21" s="190">
        <v>17104.599999999999</v>
      </c>
      <c r="H21" s="190">
        <v>17035</v>
      </c>
      <c r="I21" s="190">
        <v>17193.2</v>
      </c>
      <c r="J21" s="190">
        <v>16525.8</v>
      </c>
      <c r="K21" s="190">
        <v>16607.900000000001</v>
      </c>
      <c r="L21" s="190">
        <v>16561.900000000001</v>
      </c>
      <c r="M21" s="190">
        <v>16368.1</v>
      </c>
      <c r="N21" s="190">
        <v>16406.099999999999</v>
      </c>
      <c r="O21" s="190">
        <v>18107.3</v>
      </c>
      <c r="P21" s="190">
        <v>16604.900000000001</v>
      </c>
      <c r="Q21" s="190">
        <v>20422.599999999999</v>
      </c>
      <c r="R21" s="190">
        <v>17316.599999999999</v>
      </c>
      <c r="S21" s="190">
        <v>16819.099999999999</v>
      </c>
      <c r="T21" s="190">
        <v>16736.3</v>
      </c>
      <c r="U21" s="190">
        <v>16836.099999999999</v>
      </c>
      <c r="V21" s="190">
        <v>16791.7</v>
      </c>
      <c r="W21" s="190">
        <v>16564.3</v>
      </c>
      <c r="X21" s="190">
        <v>16547.400000000001</v>
      </c>
      <c r="Y21" s="190">
        <v>16499.8</v>
      </c>
      <c r="Z21" s="190">
        <v>16418.5</v>
      </c>
      <c r="AA21" s="190">
        <v>16080.8</v>
      </c>
      <c r="AB21" s="190">
        <v>16092.7</v>
      </c>
      <c r="AC21" s="190">
        <v>16028.1</v>
      </c>
      <c r="AD21" s="190">
        <v>16042.6</v>
      </c>
      <c r="AE21" s="190">
        <v>16023.2</v>
      </c>
      <c r="AF21" s="190">
        <v>15963.4</v>
      </c>
      <c r="AG21" s="190">
        <v>16109.3</v>
      </c>
      <c r="AH21" s="190">
        <v>16161.4</v>
      </c>
      <c r="AI21" s="190">
        <v>16184.9</v>
      </c>
      <c r="AJ21" s="190">
        <v>16223.5</v>
      </c>
      <c r="AK21" s="190">
        <v>16229.6</v>
      </c>
      <c r="AL21" s="190">
        <v>16265.1</v>
      </c>
      <c r="AM21" s="190">
        <v>16601.900000000001</v>
      </c>
      <c r="AN21" s="190">
        <v>16656.099999999999</v>
      </c>
      <c r="AO21" s="190">
        <v>16730.2</v>
      </c>
      <c r="AP21" s="190">
        <v>16763.900000000001</v>
      </c>
      <c r="AQ21" s="190">
        <v>16818.5</v>
      </c>
      <c r="AR21" s="190">
        <v>16809.5</v>
      </c>
      <c r="AS21" s="190">
        <v>16796.900000000001</v>
      </c>
      <c r="AT21" s="190">
        <v>16799.7</v>
      </c>
      <c r="AU21" s="190">
        <v>16804.8</v>
      </c>
      <c r="AV21" s="190">
        <v>16848.7</v>
      </c>
      <c r="AW21" s="190">
        <v>16907.508603999999</v>
      </c>
      <c r="AX21" s="190">
        <v>16907.508603999999</v>
      </c>
      <c r="AY21" s="242">
        <v>17106.849999999999</v>
      </c>
      <c r="AZ21" s="242">
        <v>17106.849999999999</v>
      </c>
      <c r="BA21" s="242">
        <v>17106.849999999999</v>
      </c>
      <c r="BB21" s="242">
        <v>17196.89</v>
      </c>
      <c r="BC21" s="242">
        <v>17196.89</v>
      </c>
      <c r="BD21" s="242">
        <v>17196.89</v>
      </c>
      <c r="BE21" s="242">
        <v>17328.599999999999</v>
      </c>
      <c r="BF21" s="242">
        <v>17328.599999999999</v>
      </c>
      <c r="BG21" s="242">
        <v>17328.599999999999</v>
      </c>
      <c r="BH21" s="242">
        <v>17447</v>
      </c>
      <c r="BI21" s="242">
        <v>17447</v>
      </c>
      <c r="BJ21" s="242">
        <v>17447</v>
      </c>
      <c r="BK21" s="242">
        <v>17579.61</v>
      </c>
      <c r="BL21" s="242">
        <v>17579.61</v>
      </c>
      <c r="BM21" s="242">
        <v>17579.61</v>
      </c>
      <c r="BN21" s="242">
        <v>17716.009999999998</v>
      </c>
      <c r="BO21" s="242">
        <v>17716.009999999998</v>
      </c>
      <c r="BP21" s="242">
        <v>17716.009999999998</v>
      </c>
      <c r="BQ21" s="242">
        <v>17835.13</v>
      </c>
      <c r="BR21" s="242">
        <v>17835.13</v>
      </c>
      <c r="BS21" s="242">
        <v>17835.13</v>
      </c>
      <c r="BT21" s="242">
        <v>17926.400000000001</v>
      </c>
      <c r="BU21" s="242">
        <v>17926.400000000001</v>
      </c>
      <c r="BV21" s="242">
        <v>17926.400000000001</v>
      </c>
    </row>
    <row r="22" spans="1:74" ht="11.15" customHeight="1" x14ac:dyDescent="0.25">
      <c r="A22" s="111"/>
      <c r="B22" s="110" t="s">
        <v>555</v>
      </c>
      <c r="C22" s="173"/>
      <c r="D22" s="173"/>
      <c r="E22" s="173"/>
      <c r="F22" s="173"/>
      <c r="G22" s="173"/>
      <c r="H22" s="173"/>
      <c r="I22" s="173"/>
      <c r="J22" s="173"/>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3"/>
      <c r="AJ22" s="173"/>
      <c r="AK22" s="173"/>
      <c r="AL22" s="173"/>
      <c r="AM22" s="173"/>
      <c r="AN22" s="173"/>
      <c r="AO22" s="173"/>
      <c r="AP22" s="173"/>
      <c r="AQ22" s="173"/>
      <c r="AR22" s="173"/>
      <c r="AS22" s="173"/>
      <c r="AT22" s="173"/>
      <c r="AU22" s="173"/>
      <c r="AV22" s="173"/>
      <c r="AW22" s="173"/>
      <c r="AX22" s="173"/>
      <c r="AY22" s="241"/>
      <c r="AZ22" s="241"/>
      <c r="BA22" s="241"/>
      <c r="BB22" s="241"/>
      <c r="BC22" s="241"/>
      <c r="BD22" s="241"/>
      <c r="BE22" s="241"/>
      <c r="BF22" s="241"/>
      <c r="BG22" s="241"/>
      <c r="BH22" s="241"/>
      <c r="BI22" s="241"/>
      <c r="BJ22" s="241"/>
      <c r="BK22" s="241"/>
      <c r="BL22" s="241"/>
      <c r="BM22" s="241"/>
      <c r="BN22" s="241"/>
      <c r="BO22" s="241"/>
      <c r="BP22" s="241"/>
      <c r="BQ22" s="241"/>
      <c r="BR22" s="241"/>
      <c r="BS22" s="241"/>
      <c r="BT22" s="241"/>
      <c r="BU22" s="241"/>
      <c r="BV22" s="241"/>
    </row>
    <row r="23" spans="1:74" ht="11.15" customHeight="1" x14ac:dyDescent="0.25">
      <c r="A23" s="111" t="s">
        <v>556</v>
      </c>
      <c r="B23" s="163" t="s">
        <v>437</v>
      </c>
      <c r="C23" s="54">
        <v>152.09800000000001</v>
      </c>
      <c r="D23" s="54">
        <v>152.37100000000001</v>
      </c>
      <c r="E23" s="54">
        <v>150.94399999999999</v>
      </c>
      <c r="F23" s="54">
        <v>130.43</v>
      </c>
      <c r="G23" s="54">
        <v>133.05500000000001</v>
      </c>
      <c r="H23" s="54">
        <v>137.62</v>
      </c>
      <c r="I23" s="54">
        <v>139.06399999999999</v>
      </c>
      <c r="J23" s="54">
        <v>140.79900000000001</v>
      </c>
      <c r="K23" s="54">
        <v>141.76</v>
      </c>
      <c r="L23" s="54">
        <v>142.47900000000001</v>
      </c>
      <c r="M23" s="54">
        <v>142.74299999999999</v>
      </c>
      <c r="N23" s="54">
        <v>142.47499999999999</v>
      </c>
      <c r="O23" s="54">
        <v>142.96899999999999</v>
      </c>
      <c r="P23" s="54">
        <v>143.54400000000001</v>
      </c>
      <c r="Q23" s="54">
        <v>144.328</v>
      </c>
      <c r="R23" s="54">
        <v>144.614</v>
      </c>
      <c r="S23" s="54">
        <v>145.096</v>
      </c>
      <c r="T23" s="54">
        <v>145.78899999999999</v>
      </c>
      <c r="U23" s="54">
        <v>146.55799999999999</v>
      </c>
      <c r="V23" s="54">
        <v>147.221</v>
      </c>
      <c r="W23" s="54">
        <v>147.77799999999999</v>
      </c>
      <c r="X23" s="54">
        <v>148.559</v>
      </c>
      <c r="Y23" s="54">
        <v>149.173</v>
      </c>
      <c r="Z23" s="54">
        <v>149.74199999999999</v>
      </c>
      <c r="AA23" s="54">
        <v>150.10599999999999</v>
      </c>
      <c r="AB23" s="54">
        <v>151.01</v>
      </c>
      <c r="AC23" s="54">
        <v>151.42400000000001</v>
      </c>
      <c r="AD23" s="54">
        <v>151.678</v>
      </c>
      <c r="AE23" s="54">
        <v>152.042</v>
      </c>
      <c r="AF23" s="54">
        <v>152.41200000000001</v>
      </c>
      <c r="AG23" s="54">
        <v>152.97999999999999</v>
      </c>
      <c r="AH23" s="54">
        <v>153.33199999999999</v>
      </c>
      <c r="AI23" s="54">
        <v>153.68199999999999</v>
      </c>
      <c r="AJ23" s="54">
        <v>154.006</v>
      </c>
      <c r="AK23" s="54">
        <v>154.29599999999999</v>
      </c>
      <c r="AL23" s="54">
        <v>154.535</v>
      </c>
      <c r="AM23" s="54">
        <v>155.00700000000001</v>
      </c>
      <c r="AN23" s="54">
        <v>155.255</v>
      </c>
      <c r="AO23" s="54">
        <v>155.47200000000001</v>
      </c>
      <c r="AP23" s="54">
        <v>155.68899999999999</v>
      </c>
      <c r="AQ23" s="54">
        <v>155.97</v>
      </c>
      <c r="AR23" s="54">
        <v>156.07499999999999</v>
      </c>
      <c r="AS23" s="54">
        <v>156.31100000000001</v>
      </c>
      <c r="AT23" s="54">
        <v>156.476</v>
      </c>
      <c r="AU23" s="54">
        <v>156.738</v>
      </c>
      <c r="AV23" s="54">
        <v>156.88800000000001</v>
      </c>
      <c r="AW23" s="54">
        <v>157.08699999999999</v>
      </c>
      <c r="AX23" s="54">
        <v>157.19643951</v>
      </c>
      <c r="AY23" s="238">
        <v>157.2278</v>
      </c>
      <c r="AZ23" s="238">
        <v>157.2876</v>
      </c>
      <c r="BA23" s="238">
        <v>157.33709999999999</v>
      </c>
      <c r="BB23" s="238">
        <v>157.37139999999999</v>
      </c>
      <c r="BC23" s="238">
        <v>157.40379999999999</v>
      </c>
      <c r="BD23" s="238">
        <v>157.42949999999999</v>
      </c>
      <c r="BE23" s="238">
        <v>157.44049999999999</v>
      </c>
      <c r="BF23" s="238">
        <v>157.45869999999999</v>
      </c>
      <c r="BG23" s="238">
        <v>157.4761</v>
      </c>
      <c r="BH23" s="238">
        <v>157.4932</v>
      </c>
      <c r="BI23" s="238">
        <v>157.5087</v>
      </c>
      <c r="BJ23" s="238">
        <v>157.5231</v>
      </c>
      <c r="BK23" s="238">
        <v>157.53219999999999</v>
      </c>
      <c r="BL23" s="238">
        <v>157.54740000000001</v>
      </c>
      <c r="BM23" s="238">
        <v>157.56469999999999</v>
      </c>
      <c r="BN23" s="238">
        <v>157.5857</v>
      </c>
      <c r="BO23" s="238">
        <v>157.60570000000001</v>
      </c>
      <c r="BP23" s="238">
        <v>157.62629999999999</v>
      </c>
      <c r="BQ23" s="238">
        <v>157.6439</v>
      </c>
      <c r="BR23" s="238">
        <v>157.6686</v>
      </c>
      <c r="BS23" s="238">
        <v>157.6969</v>
      </c>
      <c r="BT23" s="238">
        <v>157.72880000000001</v>
      </c>
      <c r="BU23" s="238">
        <v>157.7638</v>
      </c>
      <c r="BV23" s="238">
        <v>157.8021</v>
      </c>
    </row>
    <row r="24" spans="1:74" s="114" customFormat="1" ht="11.15" customHeight="1" x14ac:dyDescent="0.25">
      <c r="A24" s="111"/>
      <c r="B24" s="110" t="s">
        <v>790</v>
      </c>
      <c r="C24" s="54"/>
      <c r="D24" s="54"/>
      <c r="E24" s="54"/>
      <c r="F24" s="54"/>
      <c r="G24" s="54"/>
      <c r="H24" s="54"/>
      <c r="I24" s="54"/>
      <c r="J24" s="54"/>
      <c r="K24" s="54"/>
      <c r="L24" s="54"/>
      <c r="M24" s="54"/>
      <c r="N24" s="54"/>
      <c r="O24" s="54"/>
      <c r="P24" s="54"/>
      <c r="Q24" s="54"/>
      <c r="R24" s="54"/>
      <c r="S24" s="54"/>
      <c r="T24" s="54"/>
      <c r="U24" s="54"/>
      <c r="V24" s="54"/>
      <c r="W24" s="54"/>
      <c r="X24" s="54"/>
      <c r="Y24" s="54"/>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row>
    <row r="25" spans="1:74" s="114" customFormat="1" ht="11.15" customHeight="1" x14ac:dyDescent="0.25">
      <c r="A25" s="111" t="s">
        <v>792</v>
      </c>
      <c r="B25" s="163" t="s">
        <v>791</v>
      </c>
      <c r="C25" s="54">
        <v>3.5</v>
      </c>
      <c r="D25" s="54">
        <v>3.5</v>
      </c>
      <c r="E25" s="54">
        <v>4.4000000000000004</v>
      </c>
      <c r="F25" s="54">
        <v>14.7</v>
      </c>
      <c r="G25" s="54">
        <v>13.2</v>
      </c>
      <c r="H25" s="54">
        <v>11</v>
      </c>
      <c r="I25" s="54">
        <v>10.199999999999999</v>
      </c>
      <c r="J25" s="54">
        <v>8.4</v>
      </c>
      <c r="K25" s="54">
        <v>7.9</v>
      </c>
      <c r="L25" s="54">
        <v>6.9</v>
      </c>
      <c r="M25" s="54">
        <v>6.7</v>
      </c>
      <c r="N25" s="54">
        <v>6.7</v>
      </c>
      <c r="O25" s="54">
        <v>6.3</v>
      </c>
      <c r="P25" s="54">
        <v>6.2</v>
      </c>
      <c r="Q25" s="54">
        <v>6.1</v>
      </c>
      <c r="R25" s="54">
        <v>6.1</v>
      </c>
      <c r="S25" s="54">
        <v>5.8</v>
      </c>
      <c r="T25" s="54">
        <v>5.9</v>
      </c>
      <c r="U25" s="54">
        <v>5.4</v>
      </c>
      <c r="V25" s="54">
        <v>5.2</v>
      </c>
      <c r="W25" s="54">
        <v>4.8</v>
      </c>
      <c r="X25" s="54">
        <v>4.5</v>
      </c>
      <c r="Y25" s="54">
        <v>4.2</v>
      </c>
      <c r="Z25" s="54">
        <v>3.9</v>
      </c>
      <c r="AA25" s="54">
        <v>4</v>
      </c>
      <c r="AB25" s="54">
        <v>3.8</v>
      </c>
      <c r="AC25" s="54">
        <v>3.6</v>
      </c>
      <c r="AD25" s="54">
        <v>3.6</v>
      </c>
      <c r="AE25" s="54">
        <v>3.6</v>
      </c>
      <c r="AF25" s="54">
        <v>3.6</v>
      </c>
      <c r="AG25" s="54">
        <v>3.5</v>
      </c>
      <c r="AH25" s="54">
        <v>3.7</v>
      </c>
      <c r="AI25" s="54">
        <v>3.5</v>
      </c>
      <c r="AJ25" s="54">
        <v>3.7</v>
      </c>
      <c r="AK25" s="54">
        <v>3.6</v>
      </c>
      <c r="AL25" s="54">
        <v>3.5</v>
      </c>
      <c r="AM25" s="54">
        <v>3.4</v>
      </c>
      <c r="AN25" s="54">
        <v>3.6</v>
      </c>
      <c r="AO25" s="54">
        <v>3.5</v>
      </c>
      <c r="AP25" s="54">
        <v>3.4</v>
      </c>
      <c r="AQ25" s="54">
        <v>3.7</v>
      </c>
      <c r="AR25" s="54">
        <v>3.6</v>
      </c>
      <c r="AS25" s="54">
        <v>3.5</v>
      </c>
      <c r="AT25" s="54">
        <v>3.8</v>
      </c>
      <c r="AU25" s="54">
        <v>3.8</v>
      </c>
      <c r="AV25" s="54">
        <v>3.9</v>
      </c>
      <c r="AW25" s="54">
        <v>3.7</v>
      </c>
      <c r="AX25" s="54">
        <v>3.8459621521999998</v>
      </c>
      <c r="AY25" s="238">
        <v>3.8785240000000001</v>
      </c>
      <c r="AZ25" s="238">
        <v>3.9067020000000001</v>
      </c>
      <c r="BA25" s="238">
        <v>3.9318339999999998</v>
      </c>
      <c r="BB25" s="238">
        <v>3.9482059999999999</v>
      </c>
      <c r="BC25" s="238">
        <v>3.9715370000000001</v>
      </c>
      <c r="BD25" s="238">
        <v>3.9961090000000001</v>
      </c>
      <c r="BE25" s="238">
        <v>4.0253459999999999</v>
      </c>
      <c r="BF25" s="238">
        <v>4.0498370000000001</v>
      </c>
      <c r="BG25" s="238">
        <v>4.0730040000000001</v>
      </c>
      <c r="BH25" s="238">
        <v>4.092695</v>
      </c>
      <c r="BI25" s="238">
        <v>4.114827</v>
      </c>
      <c r="BJ25" s="238">
        <v>4.1372489999999997</v>
      </c>
      <c r="BK25" s="238">
        <v>4.1609439999999998</v>
      </c>
      <c r="BL25" s="238">
        <v>4.1832060000000002</v>
      </c>
      <c r="BM25" s="238">
        <v>4.2050200000000002</v>
      </c>
      <c r="BN25" s="238">
        <v>4.2277990000000001</v>
      </c>
      <c r="BO25" s="238">
        <v>4.2476560000000001</v>
      </c>
      <c r="BP25" s="238">
        <v>4.2660030000000004</v>
      </c>
      <c r="BQ25" s="238">
        <v>4.2836420000000004</v>
      </c>
      <c r="BR25" s="238">
        <v>4.2983719999999996</v>
      </c>
      <c r="BS25" s="238">
        <v>4.3109929999999999</v>
      </c>
      <c r="BT25" s="238">
        <v>4.320824</v>
      </c>
      <c r="BU25" s="238">
        <v>4.329739</v>
      </c>
      <c r="BV25" s="238">
        <v>4.3370569999999997</v>
      </c>
    </row>
    <row r="26" spans="1:74" ht="11.15" customHeight="1" x14ac:dyDescent="0.25">
      <c r="A26" s="111"/>
      <c r="B26" s="110" t="s">
        <v>793</v>
      </c>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259"/>
      <c r="AZ26" s="259"/>
      <c r="BA26" s="259"/>
      <c r="BB26" s="259"/>
      <c r="BC26" s="259"/>
      <c r="BD26" s="259"/>
      <c r="BE26" s="259"/>
      <c r="BF26" s="259"/>
      <c r="BG26" s="259"/>
      <c r="BH26" s="259"/>
      <c r="BI26" s="259"/>
      <c r="BJ26" s="259"/>
      <c r="BK26" s="259"/>
      <c r="BL26" s="259"/>
      <c r="BM26" s="259"/>
      <c r="BN26" s="259"/>
      <c r="BO26" s="259"/>
      <c r="BP26" s="259"/>
      <c r="BQ26" s="259"/>
      <c r="BR26" s="259"/>
      <c r="BS26" s="259"/>
      <c r="BT26" s="259"/>
      <c r="BU26" s="259"/>
      <c r="BV26" s="259"/>
    </row>
    <row r="27" spans="1:74" ht="11.15" customHeight="1" x14ac:dyDescent="0.25">
      <c r="A27" s="111" t="s">
        <v>794</v>
      </c>
      <c r="B27" s="163" t="s">
        <v>795</v>
      </c>
      <c r="C27" s="170">
        <v>1.5720000000000001</v>
      </c>
      <c r="D27" s="170">
        <v>1.5649999999999999</v>
      </c>
      <c r="E27" s="170">
        <v>1.2669999999999999</v>
      </c>
      <c r="F27" s="170">
        <v>0.92500000000000004</v>
      </c>
      <c r="G27" s="170">
        <v>1.054</v>
      </c>
      <c r="H27" s="170">
        <v>1.266</v>
      </c>
      <c r="I27" s="170">
        <v>1.5289999999999999</v>
      </c>
      <c r="J27" s="170">
        <v>1.377</v>
      </c>
      <c r="K27" s="170">
        <v>1.4630000000000001</v>
      </c>
      <c r="L27" s="170">
        <v>1.5369999999999999</v>
      </c>
      <c r="M27" s="170">
        <v>1.5449999999999999</v>
      </c>
      <c r="N27" s="170">
        <v>1.663</v>
      </c>
      <c r="O27" s="170">
        <v>1.6020000000000001</v>
      </c>
      <c r="P27" s="170">
        <v>1.4219999999999999</v>
      </c>
      <c r="Q27" s="170">
        <v>1.7</v>
      </c>
      <c r="R27" s="170">
        <v>1.484</v>
      </c>
      <c r="S27" s="170">
        <v>1.6</v>
      </c>
      <c r="T27" s="170">
        <v>1.661</v>
      </c>
      <c r="U27" s="170">
        <v>1.593</v>
      </c>
      <c r="V27" s="170">
        <v>1.5760000000000001</v>
      </c>
      <c r="W27" s="170">
        <v>1.56</v>
      </c>
      <c r="X27" s="170">
        <v>1.5720000000000001</v>
      </c>
      <c r="Y27" s="170">
        <v>1.712</v>
      </c>
      <c r="Z27" s="170">
        <v>1.7869999999999999</v>
      </c>
      <c r="AA27" s="170">
        <v>1.669</v>
      </c>
      <c r="AB27" s="170">
        <v>1.7709999999999999</v>
      </c>
      <c r="AC27" s="170">
        <v>1.7130000000000001</v>
      </c>
      <c r="AD27" s="170">
        <v>1.8029999999999999</v>
      </c>
      <c r="AE27" s="170">
        <v>1.5429999999999999</v>
      </c>
      <c r="AF27" s="170">
        <v>1.5609999999999999</v>
      </c>
      <c r="AG27" s="170">
        <v>1.371</v>
      </c>
      <c r="AH27" s="170">
        <v>1.5049999999999999</v>
      </c>
      <c r="AI27" s="170">
        <v>1.4630000000000001</v>
      </c>
      <c r="AJ27" s="170">
        <v>1.4319999999999999</v>
      </c>
      <c r="AK27" s="170">
        <v>1.427</v>
      </c>
      <c r="AL27" s="170">
        <v>1.357</v>
      </c>
      <c r="AM27" s="170">
        <v>1.34</v>
      </c>
      <c r="AN27" s="170">
        <v>1.4359999999999999</v>
      </c>
      <c r="AO27" s="170">
        <v>1.38</v>
      </c>
      <c r="AP27" s="170">
        <v>1.3480000000000001</v>
      </c>
      <c r="AQ27" s="170">
        <v>1.583</v>
      </c>
      <c r="AR27" s="170">
        <v>1.4179999999999999</v>
      </c>
      <c r="AS27" s="170">
        <v>1.4510000000000001</v>
      </c>
      <c r="AT27" s="170">
        <v>1.3049999999999999</v>
      </c>
      <c r="AU27" s="170">
        <v>1.3460000000000001</v>
      </c>
      <c r="AV27" s="170">
        <v>1.3720000000000001</v>
      </c>
      <c r="AW27" s="170">
        <v>1.3797874691000001</v>
      </c>
      <c r="AX27" s="170">
        <v>1.3741762098999999</v>
      </c>
      <c r="AY27" s="236">
        <v>1.3533820000000001</v>
      </c>
      <c r="AZ27" s="236">
        <v>1.346441</v>
      </c>
      <c r="BA27" s="236">
        <v>1.342794</v>
      </c>
      <c r="BB27" s="236">
        <v>1.34782</v>
      </c>
      <c r="BC27" s="236">
        <v>1.3467279999999999</v>
      </c>
      <c r="BD27" s="236">
        <v>1.3448979999999999</v>
      </c>
      <c r="BE27" s="236">
        <v>1.3379220000000001</v>
      </c>
      <c r="BF27" s="236">
        <v>1.337917</v>
      </c>
      <c r="BG27" s="236">
        <v>1.3404769999999999</v>
      </c>
      <c r="BH27" s="236">
        <v>1.349874</v>
      </c>
      <c r="BI27" s="236">
        <v>1.3543609999999999</v>
      </c>
      <c r="BJ27" s="236">
        <v>1.358209</v>
      </c>
      <c r="BK27" s="236">
        <v>1.36174</v>
      </c>
      <c r="BL27" s="236">
        <v>1.364071</v>
      </c>
      <c r="BM27" s="236">
        <v>1.3655219999999999</v>
      </c>
      <c r="BN27" s="236">
        <v>1.36537</v>
      </c>
      <c r="BO27" s="236">
        <v>1.3656060000000001</v>
      </c>
      <c r="BP27" s="236">
        <v>1.365507</v>
      </c>
      <c r="BQ27" s="236">
        <v>1.3636680000000001</v>
      </c>
      <c r="BR27" s="236">
        <v>1.36395</v>
      </c>
      <c r="BS27" s="236">
        <v>1.364949</v>
      </c>
      <c r="BT27" s="236">
        <v>1.3676429999999999</v>
      </c>
      <c r="BU27" s="236">
        <v>1.3693420000000001</v>
      </c>
      <c r="BV27" s="236">
        <v>1.3710230000000001</v>
      </c>
    </row>
    <row r="28" spans="1:74" s="114" customFormat="1" ht="11.15" customHeight="1" x14ac:dyDescent="0.25">
      <c r="A28" s="113"/>
      <c r="B28" s="163"/>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238"/>
      <c r="AZ28" s="238"/>
      <c r="BA28" s="238"/>
      <c r="BB28" s="238"/>
      <c r="BC28" s="238"/>
      <c r="BD28" s="238"/>
      <c r="BE28" s="238"/>
      <c r="BF28" s="238"/>
      <c r="BG28" s="238"/>
      <c r="BH28" s="238"/>
      <c r="BI28" s="238"/>
      <c r="BJ28" s="238"/>
      <c r="BK28" s="238"/>
      <c r="BL28" s="238"/>
      <c r="BM28" s="238"/>
      <c r="BN28" s="238"/>
      <c r="BO28" s="238"/>
      <c r="BP28" s="238"/>
      <c r="BQ28" s="238"/>
      <c r="BR28" s="238"/>
      <c r="BS28" s="238"/>
      <c r="BT28" s="238"/>
      <c r="BU28" s="238"/>
      <c r="BV28" s="238"/>
    </row>
    <row r="29" spans="1:74" ht="11.15" customHeight="1" x14ac:dyDescent="0.25">
      <c r="A29" s="105"/>
      <c r="B29" s="233" t="s">
        <v>1249</v>
      </c>
      <c r="C29" s="174"/>
      <c r="D29" s="174"/>
      <c r="E29" s="174"/>
      <c r="F29" s="174"/>
      <c r="G29" s="174"/>
      <c r="H29" s="174"/>
      <c r="I29" s="174"/>
      <c r="J29" s="174"/>
      <c r="K29" s="174"/>
      <c r="L29" s="174"/>
      <c r="M29" s="174"/>
      <c r="N29" s="174"/>
      <c r="O29" s="174"/>
      <c r="P29" s="174"/>
      <c r="Q29" s="174"/>
      <c r="R29" s="174"/>
      <c r="S29" s="174"/>
      <c r="T29" s="174"/>
      <c r="U29" s="174"/>
      <c r="V29" s="174"/>
      <c r="W29" s="174"/>
      <c r="X29" s="174"/>
      <c r="Y29" s="174"/>
      <c r="Z29" s="174"/>
      <c r="AA29" s="174"/>
      <c r="AB29" s="174"/>
      <c r="AC29" s="174"/>
      <c r="AD29" s="174"/>
      <c r="AE29" s="174"/>
      <c r="AF29" s="174"/>
      <c r="AG29" s="174"/>
      <c r="AH29" s="174"/>
      <c r="AI29" s="174"/>
      <c r="AJ29" s="174"/>
      <c r="AK29" s="174"/>
      <c r="AL29" s="174"/>
      <c r="AM29" s="174"/>
      <c r="AN29" s="174"/>
      <c r="AO29" s="174"/>
      <c r="AP29" s="174"/>
      <c r="AQ29" s="174"/>
      <c r="AR29" s="174"/>
      <c r="AS29" s="174"/>
      <c r="AT29" s="174"/>
      <c r="AU29" s="174"/>
      <c r="AV29" s="174"/>
      <c r="AW29" s="174"/>
      <c r="AX29" s="174"/>
      <c r="AY29" s="243"/>
      <c r="AZ29" s="243"/>
      <c r="BA29" s="243"/>
      <c r="BB29" s="243"/>
      <c r="BC29" s="243"/>
      <c r="BD29" s="243"/>
      <c r="BE29" s="243"/>
      <c r="BF29" s="243"/>
      <c r="BG29" s="243"/>
      <c r="BH29" s="243"/>
      <c r="BI29" s="243"/>
      <c r="BJ29" s="243"/>
      <c r="BK29" s="243"/>
      <c r="BL29" s="243"/>
      <c r="BM29" s="243"/>
      <c r="BN29" s="243"/>
      <c r="BO29" s="243"/>
      <c r="BP29" s="243"/>
      <c r="BQ29" s="243"/>
      <c r="BR29" s="243"/>
      <c r="BS29" s="243"/>
      <c r="BT29" s="243"/>
      <c r="BU29" s="243"/>
      <c r="BV29" s="243"/>
    </row>
    <row r="30" spans="1:74" ht="11.15" customHeight="1" x14ac:dyDescent="0.25">
      <c r="A30" s="461" t="s">
        <v>558</v>
      </c>
      <c r="B30" s="462" t="s">
        <v>557</v>
      </c>
      <c r="C30" s="54">
        <v>101.3768</v>
      </c>
      <c r="D30" s="54">
        <v>101.633</v>
      </c>
      <c r="E30" s="54">
        <v>97.667199999999994</v>
      </c>
      <c r="F30" s="54">
        <v>84.597899999999996</v>
      </c>
      <c r="G30" s="54">
        <v>85.973200000000006</v>
      </c>
      <c r="H30" s="54">
        <v>91.5625</v>
      </c>
      <c r="I30" s="54">
        <v>95.014399999999995</v>
      </c>
      <c r="J30" s="54">
        <v>95.888099999999994</v>
      </c>
      <c r="K30" s="54">
        <v>95.844399999999993</v>
      </c>
      <c r="L30" s="54">
        <v>96.429199999999994</v>
      </c>
      <c r="M30" s="54">
        <v>96.856399999999994</v>
      </c>
      <c r="N30" s="54">
        <v>97.975399999999993</v>
      </c>
      <c r="O30" s="54">
        <v>98.783600000000007</v>
      </c>
      <c r="P30" s="54">
        <v>95.374399999999994</v>
      </c>
      <c r="Q30" s="54">
        <v>98.135099999999994</v>
      </c>
      <c r="R30" s="54">
        <v>98.288600000000002</v>
      </c>
      <c r="S30" s="54">
        <v>99.150800000000004</v>
      </c>
      <c r="T30" s="54">
        <v>99.509600000000006</v>
      </c>
      <c r="U30" s="54">
        <v>100.12309999999999</v>
      </c>
      <c r="V30" s="54">
        <v>100.1255</v>
      </c>
      <c r="W30" s="54">
        <v>99.061400000000006</v>
      </c>
      <c r="X30" s="54">
        <v>100.3045</v>
      </c>
      <c r="Y30" s="54">
        <v>101.19710000000001</v>
      </c>
      <c r="Z30" s="54">
        <v>100.886</v>
      </c>
      <c r="AA30" s="54">
        <v>101.0227</v>
      </c>
      <c r="AB30" s="54">
        <v>101.67659999999999</v>
      </c>
      <c r="AC30" s="54">
        <v>102.47799999999999</v>
      </c>
      <c r="AD30" s="54">
        <v>102.7953</v>
      </c>
      <c r="AE30" s="54">
        <v>102.7769</v>
      </c>
      <c r="AF30" s="54">
        <v>102.6863</v>
      </c>
      <c r="AG30" s="54">
        <v>103.1328</v>
      </c>
      <c r="AH30" s="54">
        <v>103.23439999999999</v>
      </c>
      <c r="AI30" s="54">
        <v>103.5283</v>
      </c>
      <c r="AJ30" s="54">
        <v>103.4114</v>
      </c>
      <c r="AK30" s="54">
        <v>103.0707</v>
      </c>
      <c r="AL30" s="54">
        <v>101.48480000000001</v>
      </c>
      <c r="AM30" s="54">
        <v>102.5478</v>
      </c>
      <c r="AN30" s="54">
        <v>102.5671</v>
      </c>
      <c r="AO30" s="54">
        <v>102.6592</v>
      </c>
      <c r="AP30" s="54">
        <v>103.1512</v>
      </c>
      <c r="AQ30" s="54">
        <v>102.92400000000001</v>
      </c>
      <c r="AR30" s="54">
        <v>102.303</v>
      </c>
      <c r="AS30" s="54">
        <v>103.267</v>
      </c>
      <c r="AT30" s="54">
        <v>103.2927</v>
      </c>
      <c r="AU30" s="54">
        <v>103.3643</v>
      </c>
      <c r="AV30" s="54">
        <v>102.7081</v>
      </c>
      <c r="AW30" s="54">
        <v>102.58050369999999</v>
      </c>
      <c r="AX30" s="54">
        <v>102.55774814999999</v>
      </c>
      <c r="AY30" s="238">
        <v>102.8545</v>
      </c>
      <c r="AZ30" s="238">
        <v>102.8784</v>
      </c>
      <c r="BA30" s="238">
        <v>102.8447</v>
      </c>
      <c r="BB30" s="238">
        <v>102.64830000000001</v>
      </c>
      <c r="BC30" s="238">
        <v>102.57859999999999</v>
      </c>
      <c r="BD30" s="238">
        <v>102.53019999999999</v>
      </c>
      <c r="BE30" s="238">
        <v>102.4918</v>
      </c>
      <c r="BF30" s="238">
        <v>102.49469999999999</v>
      </c>
      <c r="BG30" s="238">
        <v>102.5275</v>
      </c>
      <c r="BH30" s="238">
        <v>102.62220000000001</v>
      </c>
      <c r="BI30" s="238">
        <v>102.69070000000001</v>
      </c>
      <c r="BJ30" s="238">
        <v>102.7651</v>
      </c>
      <c r="BK30" s="238">
        <v>102.8347</v>
      </c>
      <c r="BL30" s="238">
        <v>102.9288</v>
      </c>
      <c r="BM30" s="238">
        <v>103.0367</v>
      </c>
      <c r="BN30" s="238">
        <v>103.17359999999999</v>
      </c>
      <c r="BO30" s="238">
        <v>103.2978</v>
      </c>
      <c r="BP30" s="238">
        <v>103.42440000000001</v>
      </c>
      <c r="BQ30" s="238">
        <v>103.5496</v>
      </c>
      <c r="BR30" s="238">
        <v>103.6842</v>
      </c>
      <c r="BS30" s="238">
        <v>103.8242</v>
      </c>
      <c r="BT30" s="238">
        <v>103.9877</v>
      </c>
      <c r="BU30" s="238">
        <v>104.12520000000001</v>
      </c>
      <c r="BV30" s="238">
        <v>104.2547</v>
      </c>
    </row>
    <row r="31" spans="1:74" ht="11.15" customHeight="1" x14ac:dyDescent="0.25">
      <c r="A31" s="234" t="s">
        <v>536</v>
      </c>
      <c r="B31" s="29" t="s">
        <v>859</v>
      </c>
      <c r="C31" s="54">
        <v>98.911600000000007</v>
      </c>
      <c r="D31" s="54">
        <v>99.133099999999999</v>
      </c>
      <c r="E31" s="54">
        <v>94.607399999999998</v>
      </c>
      <c r="F31" s="54">
        <v>79.942099999999996</v>
      </c>
      <c r="G31" s="54">
        <v>83.488</v>
      </c>
      <c r="H31" s="54">
        <v>90.024199999999993</v>
      </c>
      <c r="I31" s="54">
        <v>93.261200000000002</v>
      </c>
      <c r="J31" s="54">
        <v>94.519300000000001</v>
      </c>
      <c r="K31" s="54">
        <v>94.4619</v>
      </c>
      <c r="L31" s="54">
        <v>95.208200000000005</v>
      </c>
      <c r="M31" s="54">
        <v>95.811499999999995</v>
      </c>
      <c r="N31" s="54">
        <v>96.444999999999993</v>
      </c>
      <c r="O31" s="54">
        <v>97.509799999999998</v>
      </c>
      <c r="P31" s="54">
        <v>93.527600000000007</v>
      </c>
      <c r="Q31" s="54">
        <v>96.397800000000004</v>
      </c>
      <c r="R31" s="54">
        <v>96.585899999999995</v>
      </c>
      <c r="S31" s="54">
        <v>97.684299999999993</v>
      </c>
      <c r="T31" s="54">
        <v>97.680599999999998</v>
      </c>
      <c r="U31" s="54">
        <v>98.688699999999997</v>
      </c>
      <c r="V31" s="54">
        <v>98.331299999999999</v>
      </c>
      <c r="W31" s="54">
        <v>97.423500000000004</v>
      </c>
      <c r="X31" s="54">
        <v>98.754999999999995</v>
      </c>
      <c r="Y31" s="54">
        <v>99.6404</v>
      </c>
      <c r="Z31" s="54">
        <v>99.617000000000004</v>
      </c>
      <c r="AA31" s="54">
        <v>99.059600000000003</v>
      </c>
      <c r="AB31" s="54">
        <v>100.2304</v>
      </c>
      <c r="AC31" s="54">
        <v>101.0107</v>
      </c>
      <c r="AD31" s="54">
        <v>101.19410000000001</v>
      </c>
      <c r="AE31" s="54">
        <v>100.863</v>
      </c>
      <c r="AF31" s="54">
        <v>100.4645</v>
      </c>
      <c r="AG31" s="54">
        <v>100.7345</v>
      </c>
      <c r="AH31" s="54">
        <v>100.9427</v>
      </c>
      <c r="AI31" s="54">
        <v>101.14019999999999</v>
      </c>
      <c r="AJ31" s="54">
        <v>101.23390000000001</v>
      </c>
      <c r="AK31" s="54">
        <v>100.4743</v>
      </c>
      <c r="AL31" s="54">
        <v>98.313000000000002</v>
      </c>
      <c r="AM31" s="54">
        <v>99.924000000000007</v>
      </c>
      <c r="AN31" s="54">
        <v>100.2713</v>
      </c>
      <c r="AO31" s="54">
        <v>99.510999999999996</v>
      </c>
      <c r="AP31" s="54">
        <v>100.50790000000001</v>
      </c>
      <c r="AQ31" s="54">
        <v>100.3586</v>
      </c>
      <c r="AR31" s="54">
        <v>99.658600000000007</v>
      </c>
      <c r="AS31" s="54">
        <v>100.0128</v>
      </c>
      <c r="AT31" s="54">
        <v>100.0659</v>
      </c>
      <c r="AU31" s="54">
        <v>100.2539</v>
      </c>
      <c r="AV31" s="54">
        <v>99.553100000000001</v>
      </c>
      <c r="AW31" s="54">
        <v>99.846869752999993</v>
      </c>
      <c r="AX31" s="54">
        <v>99.954445679000003</v>
      </c>
      <c r="AY31" s="238">
        <v>100.36660000000001</v>
      </c>
      <c r="AZ31" s="238">
        <v>100.5005</v>
      </c>
      <c r="BA31" s="238">
        <v>100.5681</v>
      </c>
      <c r="BB31" s="238">
        <v>100.4675</v>
      </c>
      <c r="BC31" s="238">
        <v>100.4787</v>
      </c>
      <c r="BD31" s="238">
        <v>100.4999</v>
      </c>
      <c r="BE31" s="238">
        <v>100.4927</v>
      </c>
      <c r="BF31" s="238">
        <v>100.56270000000001</v>
      </c>
      <c r="BG31" s="238">
        <v>100.67140000000001</v>
      </c>
      <c r="BH31" s="238">
        <v>100.88849999999999</v>
      </c>
      <c r="BI31" s="238">
        <v>101.0226</v>
      </c>
      <c r="BJ31" s="238">
        <v>101.14319999999999</v>
      </c>
      <c r="BK31" s="238">
        <v>101.2338</v>
      </c>
      <c r="BL31" s="238">
        <v>101.3402</v>
      </c>
      <c r="BM31" s="238">
        <v>101.4457</v>
      </c>
      <c r="BN31" s="238">
        <v>101.5458</v>
      </c>
      <c r="BO31" s="238">
        <v>101.6528</v>
      </c>
      <c r="BP31" s="238">
        <v>101.7621</v>
      </c>
      <c r="BQ31" s="238">
        <v>101.8501</v>
      </c>
      <c r="BR31" s="238">
        <v>101.9821</v>
      </c>
      <c r="BS31" s="238">
        <v>102.13420000000001</v>
      </c>
      <c r="BT31" s="238">
        <v>102.3449</v>
      </c>
      <c r="BU31" s="238">
        <v>102.50879999999999</v>
      </c>
      <c r="BV31" s="238">
        <v>102.66419999999999</v>
      </c>
    </row>
    <row r="32" spans="1:74" ht="11.15" customHeight="1" x14ac:dyDescent="0.25">
      <c r="A32" s="463" t="s">
        <v>844</v>
      </c>
      <c r="B32" s="464" t="s">
        <v>860</v>
      </c>
      <c r="C32" s="54">
        <v>104.6379</v>
      </c>
      <c r="D32" s="54">
        <v>105.238</v>
      </c>
      <c r="E32" s="54">
        <v>104.36199999999999</v>
      </c>
      <c r="F32" s="54">
        <v>94.7423</v>
      </c>
      <c r="G32" s="54">
        <v>97.335099999999997</v>
      </c>
      <c r="H32" s="54">
        <v>102.4064</v>
      </c>
      <c r="I32" s="54">
        <v>102.5132</v>
      </c>
      <c r="J32" s="54">
        <v>104.1255</v>
      </c>
      <c r="K32" s="54">
        <v>103.64230000000001</v>
      </c>
      <c r="L32" s="54">
        <v>103.9271</v>
      </c>
      <c r="M32" s="54">
        <v>104.36360000000001</v>
      </c>
      <c r="N32" s="54">
        <v>104.4396</v>
      </c>
      <c r="O32" s="54">
        <v>104.6948</v>
      </c>
      <c r="P32" s="54">
        <v>102.32940000000001</v>
      </c>
      <c r="Q32" s="54">
        <v>104.4367</v>
      </c>
      <c r="R32" s="54">
        <v>103.4736</v>
      </c>
      <c r="S32" s="54">
        <v>102.6294</v>
      </c>
      <c r="T32" s="54">
        <v>102.518</v>
      </c>
      <c r="U32" s="54">
        <v>101.89530000000001</v>
      </c>
      <c r="V32" s="54">
        <v>102.2881</v>
      </c>
      <c r="W32" s="54">
        <v>101.99979999999999</v>
      </c>
      <c r="X32" s="54">
        <v>102.38420000000001</v>
      </c>
      <c r="Y32" s="54">
        <v>103.5407</v>
      </c>
      <c r="Z32" s="54">
        <v>103.9932</v>
      </c>
      <c r="AA32" s="54">
        <v>104.09229999999999</v>
      </c>
      <c r="AB32" s="54">
        <v>105.7223</v>
      </c>
      <c r="AC32" s="54">
        <v>105.62949999999999</v>
      </c>
      <c r="AD32" s="54">
        <v>105.4037</v>
      </c>
      <c r="AE32" s="54">
        <v>105.017</v>
      </c>
      <c r="AF32" s="54">
        <v>104.9058</v>
      </c>
      <c r="AG32" s="54">
        <v>104.7063</v>
      </c>
      <c r="AH32" s="54">
        <v>104.7521</v>
      </c>
      <c r="AI32" s="54">
        <v>104.99550000000001</v>
      </c>
      <c r="AJ32" s="54">
        <v>105.3655</v>
      </c>
      <c r="AK32" s="54">
        <v>104.7967</v>
      </c>
      <c r="AL32" s="54">
        <v>103.4864</v>
      </c>
      <c r="AM32" s="54">
        <v>105.5658</v>
      </c>
      <c r="AN32" s="54">
        <v>105.5707</v>
      </c>
      <c r="AO32" s="54">
        <v>104.2397</v>
      </c>
      <c r="AP32" s="54">
        <v>104.5689</v>
      </c>
      <c r="AQ32" s="54">
        <v>104.2668</v>
      </c>
      <c r="AR32" s="54">
        <v>102.1071</v>
      </c>
      <c r="AS32" s="54">
        <v>101.21680000000001</v>
      </c>
      <c r="AT32" s="54">
        <v>102.0429</v>
      </c>
      <c r="AU32" s="54">
        <v>101.9915</v>
      </c>
      <c r="AV32" s="54">
        <v>101.8244</v>
      </c>
      <c r="AW32" s="54">
        <v>101.76544815</v>
      </c>
      <c r="AX32" s="54">
        <v>101.86959259</v>
      </c>
      <c r="AY32" s="238">
        <v>102.10850000000001</v>
      </c>
      <c r="AZ32" s="238">
        <v>102.2407</v>
      </c>
      <c r="BA32" s="238">
        <v>102.354</v>
      </c>
      <c r="BB32" s="238">
        <v>102.4089</v>
      </c>
      <c r="BC32" s="238">
        <v>102.5141</v>
      </c>
      <c r="BD32" s="238">
        <v>102.6301</v>
      </c>
      <c r="BE32" s="238">
        <v>102.7598</v>
      </c>
      <c r="BF32" s="238">
        <v>102.8952</v>
      </c>
      <c r="BG32" s="238">
        <v>103.0393</v>
      </c>
      <c r="BH32" s="238">
        <v>103.211</v>
      </c>
      <c r="BI32" s="238">
        <v>103.3582</v>
      </c>
      <c r="BJ32" s="238">
        <v>103.49979999999999</v>
      </c>
      <c r="BK32" s="238">
        <v>103.62609999999999</v>
      </c>
      <c r="BL32" s="238">
        <v>103.7638</v>
      </c>
      <c r="BM32" s="238">
        <v>103.9032</v>
      </c>
      <c r="BN32" s="238">
        <v>104.03149999999999</v>
      </c>
      <c r="BO32" s="238">
        <v>104.18380000000001</v>
      </c>
      <c r="BP32" s="238">
        <v>104.3472</v>
      </c>
      <c r="BQ32" s="238">
        <v>104.536</v>
      </c>
      <c r="BR32" s="238">
        <v>104.7114</v>
      </c>
      <c r="BS32" s="238">
        <v>104.8875</v>
      </c>
      <c r="BT32" s="238">
        <v>105.0701</v>
      </c>
      <c r="BU32" s="238">
        <v>105.2433</v>
      </c>
      <c r="BV32" s="238">
        <v>105.41289999999999</v>
      </c>
    </row>
    <row r="33" spans="1:74" ht="11.15" customHeight="1" x14ac:dyDescent="0.25">
      <c r="A33" s="463" t="s">
        <v>845</v>
      </c>
      <c r="B33" s="464" t="s">
        <v>861</v>
      </c>
      <c r="C33" s="54">
        <v>100.91249999999999</v>
      </c>
      <c r="D33" s="54">
        <v>100.69670000000001</v>
      </c>
      <c r="E33" s="54">
        <v>100.6597</v>
      </c>
      <c r="F33" s="54">
        <v>95.583500000000001</v>
      </c>
      <c r="G33" s="54">
        <v>90.040899999999993</v>
      </c>
      <c r="H33" s="54">
        <v>90.742599999999996</v>
      </c>
      <c r="I33" s="54">
        <v>90.796000000000006</v>
      </c>
      <c r="J33" s="54">
        <v>90.854799999999997</v>
      </c>
      <c r="K33" s="54">
        <v>93.166799999999995</v>
      </c>
      <c r="L33" s="54">
        <v>95.454700000000003</v>
      </c>
      <c r="M33" s="54">
        <v>96.157899999999998</v>
      </c>
      <c r="N33" s="54">
        <v>95.6477</v>
      </c>
      <c r="O33" s="54">
        <v>96.870699999999999</v>
      </c>
      <c r="P33" s="54">
        <v>93.0017</v>
      </c>
      <c r="Q33" s="54">
        <v>95.7958</v>
      </c>
      <c r="R33" s="54">
        <v>95.538200000000003</v>
      </c>
      <c r="S33" s="54">
        <v>95.461699999999993</v>
      </c>
      <c r="T33" s="54">
        <v>93.938100000000006</v>
      </c>
      <c r="U33" s="54">
        <v>95.070300000000003</v>
      </c>
      <c r="V33" s="54">
        <v>95.748599999999996</v>
      </c>
      <c r="W33" s="54">
        <v>95.501099999999994</v>
      </c>
      <c r="X33" s="54">
        <v>95.0334</v>
      </c>
      <c r="Y33" s="54">
        <v>93.959100000000007</v>
      </c>
      <c r="Z33" s="54">
        <v>95.224400000000003</v>
      </c>
      <c r="AA33" s="54">
        <v>94.6721</v>
      </c>
      <c r="AB33" s="54">
        <v>96.273899999999998</v>
      </c>
      <c r="AC33" s="54">
        <v>96.7363</v>
      </c>
      <c r="AD33" s="54">
        <v>96.618799999999993</v>
      </c>
      <c r="AE33" s="54">
        <v>96.289500000000004</v>
      </c>
      <c r="AF33" s="54">
        <v>95.737099999999998</v>
      </c>
      <c r="AG33" s="54">
        <v>94.457599999999999</v>
      </c>
      <c r="AH33" s="54">
        <v>91.777100000000004</v>
      </c>
      <c r="AI33" s="54">
        <v>91.875200000000007</v>
      </c>
      <c r="AJ33" s="54">
        <v>89.649299999999997</v>
      </c>
      <c r="AK33" s="54">
        <v>91.167900000000003</v>
      </c>
      <c r="AL33" s="54">
        <v>86.498099999999994</v>
      </c>
      <c r="AM33" s="54">
        <v>87.891999999999996</v>
      </c>
      <c r="AN33" s="54">
        <v>87.485600000000005</v>
      </c>
      <c r="AO33" s="54">
        <v>87.962999999999994</v>
      </c>
      <c r="AP33" s="54">
        <v>86.059299999999993</v>
      </c>
      <c r="AQ33" s="54">
        <v>87.236000000000004</v>
      </c>
      <c r="AR33" s="54">
        <v>86.627899999999997</v>
      </c>
      <c r="AS33" s="54">
        <v>85.116200000000006</v>
      </c>
      <c r="AT33" s="54">
        <v>86.4696</v>
      </c>
      <c r="AU33" s="54">
        <v>88.152299999999997</v>
      </c>
      <c r="AV33" s="54">
        <v>88.798699999999997</v>
      </c>
      <c r="AW33" s="54">
        <v>87.906437159999996</v>
      </c>
      <c r="AX33" s="54">
        <v>88.045951974999994</v>
      </c>
      <c r="AY33" s="238">
        <v>87.834209999999999</v>
      </c>
      <c r="AZ33" s="238">
        <v>87.842669999999998</v>
      </c>
      <c r="BA33" s="238">
        <v>87.863550000000004</v>
      </c>
      <c r="BB33" s="238">
        <v>87.895679999999999</v>
      </c>
      <c r="BC33" s="238">
        <v>87.942229999999995</v>
      </c>
      <c r="BD33" s="238">
        <v>88.002039999999994</v>
      </c>
      <c r="BE33" s="238">
        <v>88.102649999999997</v>
      </c>
      <c r="BF33" s="238">
        <v>88.168360000000007</v>
      </c>
      <c r="BG33" s="238">
        <v>88.226690000000005</v>
      </c>
      <c r="BH33" s="238">
        <v>88.280889999999999</v>
      </c>
      <c r="BI33" s="238">
        <v>88.322040000000001</v>
      </c>
      <c r="BJ33" s="238">
        <v>88.353369999999998</v>
      </c>
      <c r="BK33" s="238">
        <v>88.32235</v>
      </c>
      <c r="BL33" s="238">
        <v>88.373469999999998</v>
      </c>
      <c r="BM33" s="238">
        <v>88.4542</v>
      </c>
      <c r="BN33" s="238">
        <v>88.634780000000006</v>
      </c>
      <c r="BO33" s="238">
        <v>88.722009999999997</v>
      </c>
      <c r="BP33" s="238">
        <v>88.786140000000003</v>
      </c>
      <c r="BQ33" s="238">
        <v>88.762739999999994</v>
      </c>
      <c r="BR33" s="238">
        <v>88.829030000000003</v>
      </c>
      <c r="BS33" s="238">
        <v>88.920550000000006</v>
      </c>
      <c r="BT33" s="238">
        <v>89.083770000000001</v>
      </c>
      <c r="BU33" s="238">
        <v>89.190929999999994</v>
      </c>
      <c r="BV33" s="238">
        <v>89.288480000000007</v>
      </c>
    </row>
    <row r="34" spans="1:74" ht="11.15" customHeight="1" x14ac:dyDescent="0.25">
      <c r="A34" s="463" t="s">
        <v>846</v>
      </c>
      <c r="B34" s="464" t="s">
        <v>862</v>
      </c>
      <c r="C34" s="54">
        <v>95.282700000000006</v>
      </c>
      <c r="D34" s="54">
        <v>93.431899999999999</v>
      </c>
      <c r="E34" s="54">
        <v>87.728700000000003</v>
      </c>
      <c r="F34" s="54">
        <v>70.412999999999997</v>
      </c>
      <c r="G34" s="54">
        <v>69.413600000000002</v>
      </c>
      <c r="H34" s="54">
        <v>70.460499999999996</v>
      </c>
      <c r="I34" s="54">
        <v>74.600099999999998</v>
      </c>
      <c r="J34" s="54">
        <v>74.141599999999997</v>
      </c>
      <c r="K34" s="54">
        <v>74.148799999999994</v>
      </c>
      <c r="L34" s="54">
        <v>76.702399999999997</v>
      </c>
      <c r="M34" s="54">
        <v>76.866299999999995</v>
      </c>
      <c r="N34" s="54">
        <v>80.397199999999998</v>
      </c>
      <c r="O34" s="54">
        <v>82.841800000000006</v>
      </c>
      <c r="P34" s="54">
        <v>77.554900000000004</v>
      </c>
      <c r="Q34" s="54">
        <v>86.851500000000001</v>
      </c>
      <c r="R34" s="54">
        <v>88.606800000000007</v>
      </c>
      <c r="S34" s="54">
        <v>89.567700000000002</v>
      </c>
      <c r="T34" s="54">
        <v>90.478099999999998</v>
      </c>
      <c r="U34" s="54">
        <v>91.086100000000002</v>
      </c>
      <c r="V34" s="54">
        <v>90.742500000000007</v>
      </c>
      <c r="W34" s="54">
        <v>90.482799999999997</v>
      </c>
      <c r="X34" s="54">
        <v>92.555099999999996</v>
      </c>
      <c r="Y34" s="54">
        <v>92.342100000000002</v>
      </c>
      <c r="Z34" s="54">
        <v>91.589500000000001</v>
      </c>
      <c r="AA34" s="54">
        <v>88.151399999999995</v>
      </c>
      <c r="AB34" s="54">
        <v>90.027900000000002</v>
      </c>
      <c r="AC34" s="54">
        <v>91.224000000000004</v>
      </c>
      <c r="AD34" s="54">
        <v>89.776399999999995</v>
      </c>
      <c r="AE34" s="54">
        <v>90.480500000000006</v>
      </c>
      <c r="AF34" s="54">
        <v>88.519800000000004</v>
      </c>
      <c r="AG34" s="54">
        <v>88.151399999999995</v>
      </c>
      <c r="AH34" s="54">
        <v>89.947999999999993</v>
      </c>
      <c r="AI34" s="54">
        <v>92.055700000000002</v>
      </c>
      <c r="AJ34" s="54">
        <v>91.1327</v>
      </c>
      <c r="AK34" s="54">
        <v>91.026700000000005</v>
      </c>
      <c r="AL34" s="54">
        <v>87.355599999999995</v>
      </c>
      <c r="AM34" s="54">
        <v>87.546199999999999</v>
      </c>
      <c r="AN34" s="54">
        <v>88.255200000000002</v>
      </c>
      <c r="AO34" s="54">
        <v>89.720299999999995</v>
      </c>
      <c r="AP34" s="54">
        <v>90.566800000000001</v>
      </c>
      <c r="AQ34" s="54">
        <v>90.208600000000004</v>
      </c>
      <c r="AR34" s="54">
        <v>88.936199999999999</v>
      </c>
      <c r="AS34" s="54">
        <v>90.272099999999995</v>
      </c>
      <c r="AT34" s="54">
        <v>91.525599999999997</v>
      </c>
      <c r="AU34" s="54">
        <v>90.445499999999996</v>
      </c>
      <c r="AV34" s="54">
        <v>92.430899999999994</v>
      </c>
      <c r="AW34" s="54">
        <v>91.796753580000001</v>
      </c>
      <c r="AX34" s="54">
        <v>91.977494320999995</v>
      </c>
      <c r="AY34" s="238">
        <v>92.036069999999995</v>
      </c>
      <c r="AZ34" s="238">
        <v>92.088380000000001</v>
      </c>
      <c r="BA34" s="238">
        <v>92.092280000000002</v>
      </c>
      <c r="BB34" s="238">
        <v>91.977069999999998</v>
      </c>
      <c r="BC34" s="238">
        <v>91.937169999999995</v>
      </c>
      <c r="BD34" s="238">
        <v>91.901889999999995</v>
      </c>
      <c r="BE34" s="238">
        <v>91.881680000000003</v>
      </c>
      <c r="BF34" s="238">
        <v>91.847759999999994</v>
      </c>
      <c r="BG34" s="238">
        <v>91.810599999999994</v>
      </c>
      <c r="BH34" s="238">
        <v>91.786490000000001</v>
      </c>
      <c r="BI34" s="238">
        <v>91.730609999999999</v>
      </c>
      <c r="BJ34" s="238">
        <v>91.659260000000003</v>
      </c>
      <c r="BK34" s="238">
        <v>91.553389999999993</v>
      </c>
      <c r="BL34" s="238">
        <v>91.465389999999999</v>
      </c>
      <c r="BM34" s="238">
        <v>91.376189999999994</v>
      </c>
      <c r="BN34" s="238">
        <v>91.270610000000005</v>
      </c>
      <c r="BO34" s="238">
        <v>91.190449999999998</v>
      </c>
      <c r="BP34" s="238">
        <v>91.120509999999996</v>
      </c>
      <c r="BQ34" s="238">
        <v>91.055040000000005</v>
      </c>
      <c r="BR34" s="238">
        <v>91.00985</v>
      </c>
      <c r="BS34" s="238">
        <v>90.979190000000003</v>
      </c>
      <c r="BT34" s="238">
        <v>90.98348</v>
      </c>
      <c r="BU34" s="238">
        <v>90.966560000000001</v>
      </c>
      <c r="BV34" s="238">
        <v>90.948859999999996</v>
      </c>
    </row>
    <row r="35" spans="1:74" ht="11.15" customHeight="1" x14ac:dyDescent="0.25">
      <c r="A35" s="463" t="s">
        <v>847</v>
      </c>
      <c r="B35" s="464" t="s">
        <v>863</v>
      </c>
      <c r="C35" s="54">
        <v>96.747200000000007</v>
      </c>
      <c r="D35" s="54">
        <v>96.747699999999995</v>
      </c>
      <c r="E35" s="54">
        <v>98.317400000000006</v>
      </c>
      <c r="F35" s="54">
        <v>92.205799999999996</v>
      </c>
      <c r="G35" s="54">
        <v>92.058700000000002</v>
      </c>
      <c r="H35" s="54">
        <v>92.601600000000005</v>
      </c>
      <c r="I35" s="54">
        <v>94.207599999999999</v>
      </c>
      <c r="J35" s="54">
        <v>95.3553</v>
      </c>
      <c r="K35" s="54">
        <v>95.411000000000001</v>
      </c>
      <c r="L35" s="54">
        <v>96.7226</v>
      </c>
      <c r="M35" s="54">
        <v>96.815100000000001</v>
      </c>
      <c r="N35" s="54">
        <v>96.706199999999995</v>
      </c>
      <c r="O35" s="54">
        <v>96.9298</v>
      </c>
      <c r="P35" s="54">
        <v>89.892600000000002</v>
      </c>
      <c r="Q35" s="54">
        <v>94.835099999999997</v>
      </c>
      <c r="R35" s="54">
        <v>98.996799999999993</v>
      </c>
      <c r="S35" s="54">
        <v>101.6152</v>
      </c>
      <c r="T35" s="54">
        <v>102.5333</v>
      </c>
      <c r="U35" s="54">
        <v>102.6221</v>
      </c>
      <c r="V35" s="54">
        <v>101.7256</v>
      </c>
      <c r="W35" s="54">
        <v>99.905299999999997</v>
      </c>
      <c r="X35" s="54">
        <v>102.08329999999999</v>
      </c>
      <c r="Y35" s="54">
        <v>102.3985</v>
      </c>
      <c r="Z35" s="54">
        <v>102.7719</v>
      </c>
      <c r="AA35" s="54">
        <v>101.6199</v>
      </c>
      <c r="AB35" s="54">
        <v>101.8199</v>
      </c>
      <c r="AC35" s="54">
        <v>102.7371</v>
      </c>
      <c r="AD35" s="54">
        <v>102.57129999999999</v>
      </c>
      <c r="AE35" s="54">
        <v>102.30200000000001</v>
      </c>
      <c r="AF35" s="54">
        <v>102.0852</v>
      </c>
      <c r="AG35" s="54">
        <v>102.15560000000001</v>
      </c>
      <c r="AH35" s="54">
        <v>102.5849</v>
      </c>
      <c r="AI35" s="54">
        <v>102.4739</v>
      </c>
      <c r="AJ35" s="54">
        <v>102.60639999999999</v>
      </c>
      <c r="AK35" s="54">
        <v>102.15600000000001</v>
      </c>
      <c r="AL35" s="54">
        <v>98.004099999999994</v>
      </c>
      <c r="AM35" s="54">
        <v>101.8747</v>
      </c>
      <c r="AN35" s="54">
        <v>104.3321</v>
      </c>
      <c r="AO35" s="54">
        <v>103.375</v>
      </c>
      <c r="AP35" s="54">
        <v>103.6388</v>
      </c>
      <c r="AQ35" s="54">
        <v>103.54430000000001</v>
      </c>
      <c r="AR35" s="54">
        <v>104.17870000000001</v>
      </c>
      <c r="AS35" s="54">
        <v>103.18389999999999</v>
      </c>
      <c r="AT35" s="54">
        <v>103.6133</v>
      </c>
      <c r="AU35" s="54">
        <v>104.5445</v>
      </c>
      <c r="AV35" s="54">
        <v>103.9286</v>
      </c>
      <c r="AW35" s="54">
        <v>104.12104198</v>
      </c>
      <c r="AX35" s="54">
        <v>104.27353457</v>
      </c>
      <c r="AY35" s="238">
        <v>104.4794</v>
      </c>
      <c r="AZ35" s="238">
        <v>104.6427</v>
      </c>
      <c r="BA35" s="238">
        <v>104.79819999999999</v>
      </c>
      <c r="BB35" s="238">
        <v>104.944</v>
      </c>
      <c r="BC35" s="238">
        <v>105.0855</v>
      </c>
      <c r="BD35" s="238">
        <v>105.22069999999999</v>
      </c>
      <c r="BE35" s="238">
        <v>105.3288</v>
      </c>
      <c r="BF35" s="238">
        <v>105.46720000000001</v>
      </c>
      <c r="BG35" s="238">
        <v>105.61499999999999</v>
      </c>
      <c r="BH35" s="238">
        <v>105.7752</v>
      </c>
      <c r="BI35" s="238">
        <v>105.9397</v>
      </c>
      <c r="BJ35" s="238">
        <v>106.1114</v>
      </c>
      <c r="BK35" s="238">
        <v>106.2694</v>
      </c>
      <c r="BL35" s="238">
        <v>106.4714</v>
      </c>
      <c r="BM35" s="238">
        <v>106.6965</v>
      </c>
      <c r="BN35" s="238">
        <v>107.03270000000001</v>
      </c>
      <c r="BO35" s="238">
        <v>107.2377</v>
      </c>
      <c r="BP35" s="238">
        <v>107.39960000000001</v>
      </c>
      <c r="BQ35" s="238">
        <v>107.4021</v>
      </c>
      <c r="BR35" s="238">
        <v>107.5651</v>
      </c>
      <c r="BS35" s="238">
        <v>107.7722</v>
      </c>
      <c r="BT35" s="238">
        <v>108.0855</v>
      </c>
      <c r="BU35" s="238">
        <v>108.33459999999999</v>
      </c>
      <c r="BV35" s="238">
        <v>108.5814</v>
      </c>
    </row>
    <row r="36" spans="1:74" ht="11.15" customHeight="1" x14ac:dyDescent="0.25">
      <c r="A36" s="463" t="s">
        <v>848</v>
      </c>
      <c r="B36" s="464" t="s">
        <v>864</v>
      </c>
      <c r="C36" s="54">
        <v>102.91240000000001</v>
      </c>
      <c r="D36" s="54">
        <v>103.1005</v>
      </c>
      <c r="E36" s="54">
        <v>97.7607</v>
      </c>
      <c r="F36" s="54">
        <v>84.291799999999995</v>
      </c>
      <c r="G36" s="54">
        <v>91.481300000000005</v>
      </c>
      <c r="H36" s="54">
        <v>95.531499999999994</v>
      </c>
      <c r="I36" s="54">
        <v>97.311400000000006</v>
      </c>
      <c r="J36" s="54">
        <v>97.439599999999999</v>
      </c>
      <c r="K36" s="54">
        <v>96.404799999999994</v>
      </c>
      <c r="L36" s="54">
        <v>99.180999999999997</v>
      </c>
      <c r="M36" s="54">
        <v>99.921499999999995</v>
      </c>
      <c r="N36" s="54">
        <v>102.5714</v>
      </c>
      <c r="O36" s="54">
        <v>100.9092</v>
      </c>
      <c r="P36" s="54">
        <v>96.860100000000003</v>
      </c>
      <c r="Q36" s="54">
        <v>99.605099999999993</v>
      </c>
      <c r="R36" s="54">
        <v>99.339699999999993</v>
      </c>
      <c r="S36" s="54">
        <v>97.662800000000004</v>
      </c>
      <c r="T36" s="54">
        <v>98.808199999999999</v>
      </c>
      <c r="U36" s="54">
        <v>100.3617</v>
      </c>
      <c r="V36" s="54">
        <v>101.1033</v>
      </c>
      <c r="W36" s="54">
        <v>101.39619999999999</v>
      </c>
      <c r="X36" s="54">
        <v>101.0497</v>
      </c>
      <c r="Y36" s="54">
        <v>103.72669999999999</v>
      </c>
      <c r="Z36" s="54">
        <v>105.4387</v>
      </c>
      <c r="AA36" s="54">
        <v>104.5005</v>
      </c>
      <c r="AB36" s="54">
        <v>108.8798</v>
      </c>
      <c r="AC36" s="54">
        <v>108.04349999999999</v>
      </c>
      <c r="AD36" s="54">
        <v>107.0907</v>
      </c>
      <c r="AE36" s="54">
        <v>108.3871</v>
      </c>
      <c r="AF36" s="54">
        <v>108.6711</v>
      </c>
      <c r="AG36" s="54">
        <v>108.85290000000001</v>
      </c>
      <c r="AH36" s="54">
        <v>109.0337</v>
      </c>
      <c r="AI36" s="54">
        <v>111.3086</v>
      </c>
      <c r="AJ36" s="54">
        <v>111.0857</v>
      </c>
      <c r="AK36" s="54">
        <v>110.3129</v>
      </c>
      <c r="AL36" s="54">
        <v>110.2958</v>
      </c>
      <c r="AM36" s="54">
        <v>112.128</v>
      </c>
      <c r="AN36" s="54">
        <v>112.89279999999999</v>
      </c>
      <c r="AO36" s="54">
        <v>109.1678</v>
      </c>
      <c r="AP36" s="54">
        <v>108.93770000000001</v>
      </c>
      <c r="AQ36" s="54">
        <v>109.52500000000001</v>
      </c>
      <c r="AR36" s="54">
        <v>107.65819999999999</v>
      </c>
      <c r="AS36" s="54">
        <v>107.47329999999999</v>
      </c>
      <c r="AT36" s="54">
        <v>107.5655</v>
      </c>
      <c r="AU36" s="54">
        <v>108.02160000000001</v>
      </c>
      <c r="AV36" s="54">
        <v>109.01519999999999</v>
      </c>
      <c r="AW36" s="54">
        <v>108.23202963</v>
      </c>
      <c r="AX36" s="54">
        <v>108.33631852000001</v>
      </c>
      <c r="AY36" s="238">
        <v>108.3081</v>
      </c>
      <c r="AZ36" s="238">
        <v>108.4109</v>
      </c>
      <c r="BA36" s="238">
        <v>108.5488</v>
      </c>
      <c r="BB36" s="238">
        <v>108.7163</v>
      </c>
      <c r="BC36" s="238">
        <v>108.92870000000001</v>
      </c>
      <c r="BD36" s="238">
        <v>109.18040000000001</v>
      </c>
      <c r="BE36" s="238">
        <v>109.49720000000001</v>
      </c>
      <c r="BF36" s="238">
        <v>109.8081</v>
      </c>
      <c r="BG36" s="238">
        <v>110.13890000000001</v>
      </c>
      <c r="BH36" s="238">
        <v>110.51779999999999</v>
      </c>
      <c r="BI36" s="238">
        <v>110.8672</v>
      </c>
      <c r="BJ36" s="238">
        <v>111.2154</v>
      </c>
      <c r="BK36" s="238">
        <v>111.5699</v>
      </c>
      <c r="BL36" s="238">
        <v>111.91</v>
      </c>
      <c r="BM36" s="238">
        <v>112.2432</v>
      </c>
      <c r="BN36" s="238">
        <v>112.598</v>
      </c>
      <c r="BO36" s="238">
        <v>112.8963</v>
      </c>
      <c r="BP36" s="238">
        <v>113.1664</v>
      </c>
      <c r="BQ36" s="238">
        <v>113.35169999999999</v>
      </c>
      <c r="BR36" s="238">
        <v>113.6079</v>
      </c>
      <c r="BS36" s="238">
        <v>113.8784</v>
      </c>
      <c r="BT36" s="238">
        <v>114.203</v>
      </c>
      <c r="BU36" s="238">
        <v>114.4722</v>
      </c>
      <c r="BV36" s="238">
        <v>114.7257</v>
      </c>
    </row>
    <row r="37" spans="1:74" ht="11.15" customHeight="1" x14ac:dyDescent="0.25">
      <c r="A37" s="463" t="s">
        <v>849</v>
      </c>
      <c r="B37" s="464" t="s">
        <v>865</v>
      </c>
      <c r="C37" s="54">
        <v>98.788200000000003</v>
      </c>
      <c r="D37" s="54">
        <v>96.186700000000002</v>
      </c>
      <c r="E37" s="54">
        <v>94.042199999999994</v>
      </c>
      <c r="F37" s="54">
        <v>73.728899999999996</v>
      </c>
      <c r="G37" s="54">
        <v>71.149299999999997</v>
      </c>
      <c r="H37" s="54">
        <v>75.783699999999996</v>
      </c>
      <c r="I37" s="54">
        <v>79.918499999999995</v>
      </c>
      <c r="J37" s="54">
        <v>84.765799999999999</v>
      </c>
      <c r="K37" s="54">
        <v>89.101600000000005</v>
      </c>
      <c r="L37" s="54">
        <v>90.617400000000004</v>
      </c>
      <c r="M37" s="54">
        <v>92.992400000000004</v>
      </c>
      <c r="N37" s="54">
        <v>92.461299999999994</v>
      </c>
      <c r="O37" s="54">
        <v>93.867099999999994</v>
      </c>
      <c r="P37" s="54">
        <v>92.081199999999995</v>
      </c>
      <c r="Q37" s="54">
        <v>94.113399999999999</v>
      </c>
      <c r="R37" s="54">
        <v>96.598600000000005</v>
      </c>
      <c r="S37" s="54">
        <v>95.139700000000005</v>
      </c>
      <c r="T37" s="54">
        <v>96.415700000000001</v>
      </c>
      <c r="U37" s="54">
        <v>97.132199999999997</v>
      </c>
      <c r="V37" s="54">
        <v>97.0535</v>
      </c>
      <c r="W37" s="54">
        <v>97.643600000000006</v>
      </c>
      <c r="X37" s="54">
        <v>98.559399999999997</v>
      </c>
      <c r="Y37" s="54">
        <v>97.876300000000001</v>
      </c>
      <c r="Z37" s="54">
        <v>96.316299999999998</v>
      </c>
      <c r="AA37" s="54">
        <v>93.926100000000005</v>
      </c>
      <c r="AB37" s="54">
        <v>95.972999999999999</v>
      </c>
      <c r="AC37" s="54">
        <v>94.844200000000001</v>
      </c>
      <c r="AD37" s="54">
        <v>96.091200000000001</v>
      </c>
      <c r="AE37" s="54">
        <v>96.961299999999994</v>
      </c>
      <c r="AF37" s="54">
        <v>96.260099999999994</v>
      </c>
      <c r="AG37" s="54">
        <v>96.784199999999998</v>
      </c>
      <c r="AH37" s="54">
        <v>95.394800000000004</v>
      </c>
      <c r="AI37" s="54">
        <v>95.028000000000006</v>
      </c>
      <c r="AJ37" s="54">
        <v>95.199100000000001</v>
      </c>
      <c r="AK37" s="54">
        <v>91.996399999999994</v>
      </c>
      <c r="AL37" s="54">
        <v>90.159199999999998</v>
      </c>
      <c r="AM37" s="54">
        <v>92.027199999999993</v>
      </c>
      <c r="AN37" s="54">
        <v>93.492699999999999</v>
      </c>
      <c r="AO37" s="54">
        <v>92.660399999999996</v>
      </c>
      <c r="AP37" s="54">
        <v>95.552700000000002</v>
      </c>
      <c r="AQ37" s="54">
        <v>95.3232</v>
      </c>
      <c r="AR37" s="54">
        <v>96.257499999999993</v>
      </c>
      <c r="AS37" s="54">
        <v>94.663799999999995</v>
      </c>
      <c r="AT37" s="54">
        <v>94.908100000000005</v>
      </c>
      <c r="AU37" s="54">
        <v>96.029799999999994</v>
      </c>
      <c r="AV37" s="54">
        <v>94.391599999999997</v>
      </c>
      <c r="AW37" s="54">
        <v>95.105557160000004</v>
      </c>
      <c r="AX37" s="54">
        <v>95.144965309</v>
      </c>
      <c r="AY37" s="238">
        <v>95.261330000000001</v>
      </c>
      <c r="AZ37" s="238">
        <v>95.335610000000003</v>
      </c>
      <c r="BA37" s="238">
        <v>95.411090000000002</v>
      </c>
      <c r="BB37" s="238">
        <v>95.380560000000003</v>
      </c>
      <c r="BC37" s="238">
        <v>95.538870000000003</v>
      </c>
      <c r="BD37" s="238">
        <v>95.778809999999993</v>
      </c>
      <c r="BE37" s="238">
        <v>96.272580000000005</v>
      </c>
      <c r="BF37" s="238">
        <v>96.546599999999998</v>
      </c>
      <c r="BG37" s="238">
        <v>96.773070000000004</v>
      </c>
      <c r="BH37" s="238">
        <v>96.981819999999999</v>
      </c>
      <c r="BI37" s="238">
        <v>97.09084</v>
      </c>
      <c r="BJ37" s="238">
        <v>97.129959999999997</v>
      </c>
      <c r="BK37" s="238">
        <v>96.830439999999996</v>
      </c>
      <c r="BL37" s="238">
        <v>96.931299999999993</v>
      </c>
      <c r="BM37" s="238">
        <v>97.163799999999995</v>
      </c>
      <c r="BN37" s="238">
        <v>97.790729999999996</v>
      </c>
      <c r="BO37" s="238">
        <v>98.089429999999993</v>
      </c>
      <c r="BP37" s="238">
        <v>98.322670000000002</v>
      </c>
      <c r="BQ37" s="238">
        <v>98.253249999999994</v>
      </c>
      <c r="BR37" s="238">
        <v>98.533510000000007</v>
      </c>
      <c r="BS37" s="238">
        <v>98.926240000000007</v>
      </c>
      <c r="BT37" s="238">
        <v>99.608720000000005</v>
      </c>
      <c r="BU37" s="238">
        <v>100.0934</v>
      </c>
      <c r="BV37" s="238">
        <v>100.5577</v>
      </c>
    </row>
    <row r="38" spans="1:74" ht="11.15" customHeight="1" x14ac:dyDescent="0.25">
      <c r="A38" s="234" t="s">
        <v>839</v>
      </c>
      <c r="B38" s="29" t="s">
        <v>866</v>
      </c>
      <c r="C38" s="54">
        <v>97.541969848999997</v>
      </c>
      <c r="D38" s="54">
        <v>96.536759660000001</v>
      </c>
      <c r="E38" s="54">
        <v>93.662133948000005</v>
      </c>
      <c r="F38" s="54">
        <v>78.629093357000002</v>
      </c>
      <c r="G38" s="54">
        <v>79.235651993999994</v>
      </c>
      <c r="H38" s="54">
        <v>82.268303734</v>
      </c>
      <c r="I38" s="54">
        <v>84.896163474000005</v>
      </c>
      <c r="J38" s="54">
        <v>86.711509796000001</v>
      </c>
      <c r="K38" s="54">
        <v>88.462274523000005</v>
      </c>
      <c r="L38" s="54">
        <v>90.816674909</v>
      </c>
      <c r="M38" s="54">
        <v>92.017656697999996</v>
      </c>
      <c r="N38" s="54">
        <v>93.012900404000007</v>
      </c>
      <c r="O38" s="54">
        <v>93.427901586999994</v>
      </c>
      <c r="P38" s="54">
        <v>87.829506253999995</v>
      </c>
      <c r="Q38" s="54">
        <v>92.895029438999998</v>
      </c>
      <c r="R38" s="54">
        <v>95.244020423999999</v>
      </c>
      <c r="S38" s="54">
        <v>95.606908348000005</v>
      </c>
      <c r="T38" s="54">
        <v>96.596921365</v>
      </c>
      <c r="U38" s="54">
        <v>97.257882800999994</v>
      </c>
      <c r="V38" s="54">
        <v>96.823752752999994</v>
      </c>
      <c r="W38" s="54">
        <v>96.119777369999994</v>
      </c>
      <c r="X38" s="54">
        <v>97.532603773999995</v>
      </c>
      <c r="Y38" s="54">
        <v>97.869597533999993</v>
      </c>
      <c r="Z38" s="54">
        <v>97.760633999999996</v>
      </c>
      <c r="AA38" s="54">
        <v>95.904422620999995</v>
      </c>
      <c r="AB38" s="54">
        <v>98.210415843999996</v>
      </c>
      <c r="AC38" s="54">
        <v>97.971877276000001</v>
      </c>
      <c r="AD38" s="54">
        <v>97.538017288999995</v>
      </c>
      <c r="AE38" s="54">
        <v>98.084744193999995</v>
      </c>
      <c r="AF38" s="54">
        <v>97.370451783999997</v>
      </c>
      <c r="AG38" s="54">
        <v>97.301495614000004</v>
      </c>
      <c r="AH38" s="54">
        <v>96.778049703999997</v>
      </c>
      <c r="AI38" s="54">
        <v>97.544786067000004</v>
      </c>
      <c r="AJ38" s="54">
        <v>97.031505383999999</v>
      </c>
      <c r="AK38" s="54">
        <v>95.577061470999993</v>
      </c>
      <c r="AL38" s="54">
        <v>93.030383162000007</v>
      </c>
      <c r="AM38" s="54">
        <v>95.130927894999999</v>
      </c>
      <c r="AN38" s="54">
        <v>96.443962193999994</v>
      </c>
      <c r="AO38" s="54">
        <v>95.498508193000006</v>
      </c>
      <c r="AP38" s="54">
        <v>96.172373711000006</v>
      </c>
      <c r="AQ38" s="54">
        <v>96.540648707000003</v>
      </c>
      <c r="AR38" s="54">
        <v>95.955830460000001</v>
      </c>
      <c r="AS38" s="54">
        <v>95.666442582000002</v>
      </c>
      <c r="AT38" s="54">
        <v>95.957591926999996</v>
      </c>
      <c r="AU38" s="54">
        <v>96.679710454000002</v>
      </c>
      <c r="AV38" s="54">
        <v>96.636052890000002</v>
      </c>
      <c r="AW38" s="54">
        <v>96.453858554000007</v>
      </c>
      <c r="AX38" s="54">
        <v>96.532311518</v>
      </c>
      <c r="AY38" s="238">
        <v>96.568560000000005</v>
      </c>
      <c r="AZ38" s="238">
        <v>96.627750000000006</v>
      </c>
      <c r="BA38" s="238">
        <v>96.686199999999999</v>
      </c>
      <c r="BB38" s="238">
        <v>96.696150000000003</v>
      </c>
      <c r="BC38" s="238">
        <v>96.788920000000005</v>
      </c>
      <c r="BD38" s="238">
        <v>96.91677</v>
      </c>
      <c r="BE38" s="238">
        <v>97.140469999999993</v>
      </c>
      <c r="BF38" s="238">
        <v>97.292879999999997</v>
      </c>
      <c r="BG38" s="238">
        <v>97.434759999999997</v>
      </c>
      <c r="BH38" s="238">
        <v>97.585179999999994</v>
      </c>
      <c r="BI38" s="238">
        <v>97.691739999999996</v>
      </c>
      <c r="BJ38" s="238">
        <v>97.773499999999999</v>
      </c>
      <c r="BK38" s="238">
        <v>97.721329999999995</v>
      </c>
      <c r="BL38" s="238">
        <v>97.835329999999999</v>
      </c>
      <c r="BM38" s="238">
        <v>98.006370000000004</v>
      </c>
      <c r="BN38" s="238">
        <v>98.37397</v>
      </c>
      <c r="BO38" s="238">
        <v>98.554450000000003</v>
      </c>
      <c r="BP38" s="238">
        <v>98.68732</v>
      </c>
      <c r="BQ38" s="238">
        <v>98.628209999999996</v>
      </c>
      <c r="BR38" s="238">
        <v>98.774150000000006</v>
      </c>
      <c r="BS38" s="238">
        <v>98.980760000000004</v>
      </c>
      <c r="BT38" s="238">
        <v>99.345659999999995</v>
      </c>
      <c r="BU38" s="238">
        <v>99.600430000000003</v>
      </c>
      <c r="BV38" s="238">
        <v>99.842659999999995</v>
      </c>
    </row>
    <row r="39" spans="1:74" ht="11.15" customHeight="1" x14ac:dyDescent="0.25">
      <c r="A39" s="234" t="s">
        <v>840</v>
      </c>
      <c r="B39" s="29" t="s">
        <v>867</v>
      </c>
      <c r="C39" s="54">
        <v>99.207662499999998</v>
      </c>
      <c r="D39" s="54">
        <v>99.010462500000003</v>
      </c>
      <c r="E39" s="54">
        <v>94.613868749999995</v>
      </c>
      <c r="F39" s="54">
        <v>80.147518750000003</v>
      </c>
      <c r="G39" s="54">
        <v>83.630443749999998</v>
      </c>
      <c r="H39" s="54">
        <v>88.773256250000003</v>
      </c>
      <c r="I39" s="54">
        <v>91.860068749999996</v>
      </c>
      <c r="J39" s="54">
        <v>92.530299999999997</v>
      </c>
      <c r="K39" s="54">
        <v>92.764499999999998</v>
      </c>
      <c r="L39" s="54">
        <v>94.578843750000004</v>
      </c>
      <c r="M39" s="54">
        <v>95.370743750000003</v>
      </c>
      <c r="N39" s="54">
        <v>96.84250625</v>
      </c>
      <c r="O39" s="54">
        <v>96.912106249999994</v>
      </c>
      <c r="P39" s="54">
        <v>92.07688125</v>
      </c>
      <c r="Q39" s="54">
        <v>95.989850000000004</v>
      </c>
      <c r="R39" s="54">
        <v>96.456737500000003</v>
      </c>
      <c r="S39" s="54">
        <v>96.650618750000007</v>
      </c>
      <c r="T39" s="54">
        <v>96.781431249999997</v>
      </c>
      <c r="U39" s="54">
        <v>97.625518749999998</v>
      </c>
      <c r="V39" s="54">
        <v>97.458818750000006</v>
      </c>
      <c r="W39" s="54">
        <v>96.873724999999993</v>
      </c>
      <c r="X39" s="54">
        <v>97.995156249999994</v>
      </c>
      <c r="Y39" s="54">
        <v>98.99485</v>
      </c>
      <c r="Z39" s="54">
        <v>99.431018750000007</v>
      </c>
      <c r="AA39" s="54">
        <v>98.387006249999999</v>
      </c>
      <c r="AB39" s="54">
        <v>100.60869375</v>
      </c>
      <c r="AC39" s="54">
        <v>100.93409375</v>
      </c>
      <c r="AD39" s="54">
        <v>100.47211875000001</v>
      </c>
      <c r="AE39" s="54">
        <v>100.75406875</v>
      </c>
      <c r="AF39" s="54">
        <v>100.28246875000001</v>
      </c>
      <c r="AG39" s="54">
        <v>100.36231875</v>
      </c>
      <c r="AH39" s="54">
        <v>100.158725</v>
      </c>
      <c r="AI39" s="54">
        <v>100.75123125</v>
      </c>
      <c r="AJ39" s="54">
        <v>100.29983125</v>
      </c>
      <c r="AK39" s="54">
        <v>99.626175000000003</v>
      </c>
      <c r="AL39" s="54">
        <v>97.539362499999996</v>
      </c>
      <c r="AM39" s="54">
        <v>99.310400000000001</v>
      </c>
      <c r="AN39" s="54">
        <v>99.871818750000003</v>
      </c>
      <c r="AO39" s="54">
        <v>98.761212499999999</v>
      </c>
      <c r="AP39" s="54">
        <v>99.275274999999993</v>
      </c>
      <c r="AQ39" s="54">
        <v>99.631712500000006</v>
      </c>
      <c r="AR39" s="54">
        <v>98.381043750000003</v>
      </c>
      <c r="AS39" s="54">
        <v>98.4904875</v>
      </c>
      <c r="AT39" s="54">
        <v>98.730249999999998</v>
      </c>
      <c r="AU39" s="54">
        <v>99.307031249999994</v>
      </c>
      <c r="AV39" s="54">
        <v>99.135556249999993</v>
      </c>
      <c r="AW39" s="54">
        <v>98.945583186999997</v>
      </c>
      <c r="AX39" s="54">
        <v>99.032429205</v>
      </c>
      <c r="AY39" s="238">
        <v>99.178169999999994</v>
      </c>
      <c r="AZ39" s="238">
        <v>99.289249999999996</v>
      </c>
      <c r="BA39" s="238">
        <v>99.399699999999996</v>
      </c>
      <c r="BB39" s="238">
        <v>99.499269999999996</v>
      </c>
      <c r="BC39" s="238">
        <v>99.616110000000006</v>
      </c>
      <c r="BD39" s="238">
        <v>99.739980000000003</v>
      </c>
      <c r="BE39" s="238">
        <v>99.867469999999997</v>
      </c>
      <c r="BF39" s="238">
        <v>100.008</v>
      </c>
      <c r="BG39" s="238">
        <v>100.158</v>
      </c>
      <c r="BH39" s="238">
        <v>100.35599999999999</v>
      </c>
      <c r="BI39" s="238">
        <v>100.4966</v>
      </c>
      <c r="BJ39" s="238">
        <v>100.61790000000001</v>
      </c>
      <c r="BK39" s="238">
        <v>100.6657</v>
      </c>
      <c r="BL39" s="238">
        <v>100.7895</v>
      </c>
      <c r="BM39" s="238">
        <v>100.935</v>
      </c>
      <c r="BN39" s="238">
        <v>101.1499</v>
      </c>
      <c r="BO39" s="238">
        <v>101.3026</v>
      </c>
      <c r="BP39" s="238">
        <v>101.44110000000001</v>
      </c>
      <c r="BQ39" s="238">
        <v>101.5108</v>
      </c>
      <c r="BR39" s="238">
        <v>101.6614</v>
      </c>
      <c r="BS39" s="238">
        <v>101.8385</v>
      </c>
      <c r="BT39" s="238">
        <v>102.0925</v>
      </c>
      <c r="BU39" s="238">
        <v>102.2848</v>
      </c>
      <c r="BV39" s="238">
        <v>102.4657</v>
      </c>
    </row>
    <row r="40" spans="1:74" ht="11.15" customHeight="1" x14ac:dyDescent="0.25">
      <c r="A40" s="234" t="s">
        <v>841</v>
      </c>
      <c r="B40" s="29" t="s">
        <v>868</v>
      </c>
      <c r="C40" s="54">
        <v>97.568101511999998</v>
      </c>
      <c r="D40" s="54">
        <v>97.402944101000003</v>
      </c>
      <c r="E40" s="54">
        <v>94.020844686000004</v>
      </c>
      <c r="F40" s="54">
        <v>79.490704158</v>
      </c>
      <c r="G40" s="54">
        <v>81.506416692000002</v>
      </c>
      <c r="H40" s="54">
        <v>86.752595463999995</v>
      </c>
      <c r="I40" s="54">
        <v>89.473422358999997</v>
      </c>
      <c r="J40" s="54">
        <v>91.119329465999996</v>
      </c>
      <c r="K40" s="54">
        <v>92.257359472000005</v>
      </c>
      <c r="L40" s="54">
        <v>93.855904928000001</v>
      </c>
      <c r="M40" s="54">
        <v>94.871395965999994</v>
      </c>
      <c r="N40" s="54">
        <v>95.251789947999995</v>
      </c>
      <c r="O40" s="54">
        <v>95.816836043999999</v>
      </c>
      <c r="P40" s="54">
        <v>89.693815938</v>
      </c>
      <c r="Q40" s="54">
        <v>93.999170862</v>
      </c>
      <c r="R40" s="54">
        <v>95.843773016</v>
      </c>
      <c r="S40" s="54">
        <v>97.032149485000005</v>
      </c>
      <c r="T40" s="54">
        <v>97.506937710000003</v>
      </c>
      <c r="U40" s="54">
        <v>98.101413519000005</v>
      </c>
      <c r="V40" s="54">
        <v>97.420108608000007</v>
      </c>
      <c r="W40" s="54">
        <v>96.030182163999996</v>
      </c>
      <c r="X40" s="54">
        <v>97.839541617999998</v>
      </c>
      <c r="Y40" s="54">
        <v>98.452410422</v>
      </c>
      <c r="Z40" s="54">
        <v>98.383828512999997</v>
      </c>
      <c r="AA40" s="54">
        <v>97.331401497000002</v>
      </c>
      <c r="AB40" s="54">
        <v>98.934983217999999</v>
      </c>
      <c r="AC40" s="54">
        <v>99.237211909999999</v>
      </c>
      <c r="AD40" s="54">
        <v>99.118157354000004</v>
      </c>
      <c r="AE40" s="54">
        <v>98.999176048999999</v>
      </c>
      <c r="AF40" s="54">
        <v>98.347824885999998</v>
      </c>
      <c r="AG40" s="54">
        <v>98.499255868999995</v>
      </c>
      <c r="AH40" s="54">
        <v>97.957608429999993</v>
      </c>
      <c r="AI40" s="54">
        <v>98.132624692999997</v>
      </c>
      <c r="AJ40" s="54">
        <v>97.728076784999999</v>
      </c>
      <c r="AK40" s="54">
        <v>96.486533945000005</v>
      </c>
      <c r="AL40" s="54">
        <v>93.718590745</v>
      </c>
      <c r="AM40" s="54">
        <v>95.982526964000002</v>
      </c>
      <c r="AN40" s="54">
        <v>96.965694244000005</v>
      </c>
      <c r="AO40" s="54">
        <v>96.248125564999995</v>
      </c>
      <c r="AP40" s="54">
        <v>96.816894872000006</v>
      </c>
      <c r="AQ40" s="54">
        <v>97.118489940000003</v>
      </c>
      <c r="AR40" s="54">
        <v>96.567308757999996</v>
      </c>
      <c r="AS40" s="54">
        <v>96.698466807000003</v>
      </c>
      <c r="AT40" s="54">
        <v>96.747039302000005</v>
      </c>
      <c r="AU40" s="54">
        <v>97.449226209000003</v>
      </c>
      <c r="AV40" s="54">
        <v>96.660831451000007</v>
      </c>
      <c r="AW40" s="54">
        <v>96.834521147000004</v>
      </c>
      <c r="AX40" s="54">
        <v>96.921667916000004</v>
      </c>
      <c r="AY40" s="238">
        <v>97.150649999999999</v>
      </c>
      <c r="AZ40" s="238">
        <v>97.301559999999995</v>
      </c>
      <c r="BA40" s="238">
        <v>97.454359999999994</v>
      </c>
      <c r="BB40" s="238">
        <v>97.622709999999998</v>
      </c>
      <c r="BC40" s="238">
        <v>97.769069999999999</v>
      </c>
      <c r="BD40" s="238">
        <v>97.907089999999997</v>
      </c>
      <c r="BE40" s="238">
        <v>98.027140000000003</v>
      </c>
      <c r="BF40" s="238">
        <v>98.155699999999996</v>
      </c>
      <c r="BG40" s="238">
        <v>98.283150000000006</v>
      </c>
      <c r="BH40" s="238">
        <v>98.441069999999996</v>
      </c>
      <c r="BI40" s="238">
        <v>98.542590000000004</v>
      </c>
      <c r="BJ40" s="238">
        <v>98.619299999999996</v>
      </c>
      <c r="BK40" s="238">
        <v>98.582419999999999</v>
      </c>
      <c r="BL40" s="238">
        <v>98.676090000000002</v>
      </c>
      <c r="BM40" s="238">
        <v>98.811549999999997</v>
      </c>
      <c r="BN40" s="238">
        <v>99.074969999999993</v>
      </c>
      <c r="BO40" s="238">
        <v>99.229330000000004</v>
      </c>
      <c r="BP40" s="238">
        <v>99.360830000000007</v>
      </c>
      <c r="BQ40" s="238">
        <v>99.374899999999997</v>
      </c>
      <c r="BR40" s="238">
        <v>99.531589999999994</v>
      </c>
      <c r="BS40" s="238">
        <v>99.736339999999998</v>
      </c>
      <c r="BT40" s="238">
        <v>100.0673</v>
      </c>
      <c r="BU40" s="238">
        <v>100.3095</v>
      </c>
      <c r="BV40" s="238">
        <v>100.5411</v>
      </c>
    </row>
    <row r="41" spans="1:74" ht="11.15" customHeight="1" x14ac:dyDescent="0.25">
      <c r="A41" s="234" t="s">
        <v>842</v>
      </c>
      <c r="B41" s="29" t="s">
        <v>869</v>
      </c>
      <c r="C41" s="54">
        <v>95.208786817999993</v>
      </c>
      <c r="D41" s="54">
        <v>95.022335959000003</v>
      </c>
      <c r="E41" s="54">
        <v>92.857571613999994</v>
      </c>
      <c r="F41" s="54">
        <v>80.666237370000005</v>
      </c>
      <c r="G41" s="54">
        <v>81.908159952000005</v>
      </c>
      <c r="H41" s="54">
        <v>85.037647797999995</v>
      </c>
      <c r="I41" s="54">
        <v>87.011015169000004</v>
      </c>
      <c r="J41" s="54">
        <v>88.327195685000007</v>
      </c>
      <c r="K41" s="54">
        <v>89.443750125999998</v>
      </c>
      <c r="L41" s="54">
        <v>91.849439775999997</v>
      </c>
      <c r="M41" s="54">
        <v>92.943410709999995</v>
      </c>
      <c r="N41" s="54">
        <v>93.247203802000001</v>
      </c>
      <c r="O41" s="54">
        <v>93.442689700000003</v>
      </c>
      <c r="P41" s="54">
        <v>84.140726748000006</v>
      </c>
      <c r="Q41" s="54">
        <v>90.781678611999993</v>
      </c>
      <c r="R41" s="54">
        <v>94.517612400999994</v>
      </c>
      <c r="S41" s="54">
        <v>96.475998308000001</v>
      </c>
      <c r="T41" s="54">
        <v>97.265489161000005</v>
      </c>
      <c r="U41" s="54">
        <v>97.640168911000004</v>
      </c>
      <c r="V41" s="54">
        <v>96.390850384000004</v>
      </c>
      <c r="W41" s="54">
        <v>94.180415721000003</v>
      </c>
      <c r="X41" s="54">
        <v>96.806148976000003</v>
      </c>
      <c r="Y41" s="54">
        <v>97.197157035000004</v>
      </c>
      <c r="Z41" s="54">
        <v>97.141920870000007</v>
      </c>
      <c r="AA41" s="54">
        <v>95.811606686000005</v>
      </c>
      <c r="AB41" s="54">
        <v>97.359621341999997</v>
      </c>
      <c r="AC41" s="54">
        <v>97.699828475000004</v>
      </c>
      <c r="AD41" s="54">
        <v>97.031885591999995</v>
      </c>
      <c r="AE41" s="54">
        <v>96.952216508000006</v>
      </c>
      <c r="AF41" s="54">
        <v>96.137227426999999</v>
      </c>
      <c r="AG41" s="54">
        <v>95.933171665000003</v>
      </c>
      <c r="AH41" s="54">
        <v>95.375115932</v>
      </c>
      <c r="AI41" s="54">
        <v>95.575939708999996</v>
      </c>
      <c r="AJ41" s="54">
        <v>94.785883565000006</v>
      </c>
      <c r="AK41" s="54">
        <v>93.624067291000003</v>
      </c>
      <c r="AL41" s="54">
        <v>89.717607512000001</v>
      </c>
      <c r="AM41" s="54">
        <v>93.031770507999994</v>
      </c>
      <c r="AN41" s="54">
        <v>94.763406540999995</v>
      </c>
      <c r="AO41" s="54">
        <v>94.126144080000003</v>
      </c>
      <c r="AP41" s="54">
        <v>93.945375803999994</v>
      </c>
      <c r="AQ41" s="54">
        <v>94.322893176999997</v>
      </c>
      <c r="AR41" s="54">
        <v>93.964192284000006</v>
      </c>
      <c r="AS41" s="54">
        <v>94.235239300999993</v>
      </c>
      <c r="AT41" s="54">
        <v>94.43648804</v>
      </c>
      <c r="AU41" s="54">
        <v>95.100435817999994</v>
      </c>
      <c r="AV41" s="54">
        <v>94.849898605000007</v>
      </c>
      <c r="AW41" s="54">
        <v>94.669240145000003</v>
      </c>
      <c r="AX41" s="54">
        <v>94.740151351999998</v>
      </c>
      <c r="AY41" s="238">
        <v>94.873639999999995</v>
      </c>
      <c r="AZ41" s="238">
        <v>94.9559</v>
      </c>
      <c r="BA41" s="238">
        <v>95.028300000000002</v>
      </c>
      <c r="BB41" s="238">
        <v>95.076740000000001</v>
      </c>
      <c r="BC41" s="238">
        <v>95.140039999999999</v>
      </c>
      <c r="BD41" s="238">
        <v>95.204089999999994</v>
      </c>
      <c r="BE41" s="238">
        <v>95.266630000000006</v>
      </c>
      <c r="BF41" s="238">
        <v>95.333839999999995</v>
      </c>
      <c r="BG41" s="238">
        <v>95.403480000000002</v>
      </c>
      <c r="BH41" s="238">
        <v>95.496719999999996</v>
      </c>
      <c r="BI41" s="238">
        <v>95.555329999999998</v>
      </c>
      <c r="BJ41" s="238">
        <v>95.600489999999994</v>
      </c>
      <c r="BK41" s="238">
        <v>95.551410000000004</v>
      </c>
      <c r="BL41" s="238">
        <v>95.630240000000001</v>
      </c>
      <c r="BM41" s="238">
        <v>95.756200000000007</v>
      </c>
      <c r="BN41" s="238">
        <v>96.055819999999997</v>
      </c>
      <c r="BO41" s="238">
        <v>96.181139999999999</v>
      </c>
      <c r="BP41" s="238">
        <v>96.258700000000005</v>
      </c>
      <c r="BQ41" s="238">
        <v>96.148619999999994</v>
      </c>
      <c r="BR41" s="238">
        <v>96.23554</v>
      </c>
      <c r="BS41" s="238">
        <v>96.379580000000004</v>
      </c>
      <c r="BT41" s="238">
        <v>96.668059999999997</v>
      </c>
      <c r="BU41" s="238">
        <v>96.860889999999998</v>
      </c>
      <c r="BV41" s="238">
        <v>97.045389999999998</v>
      </c>
    </row>
    <row r="42" spans="1:74" ht="11.15" customHeight="1" x14ac:dyDescent="0.25">
      <c r="A42" s="24"/>
      <c r="B42" s="29"/>
      <c r="C42" s="54"/>
      <c r="D42" s="54"/>
      <c r="E42" s="54"/>
      <c r="F42" s="54"/>
      <c r="G42" s="54"/>
      <c r="H42" s="54"/>
      <c r="I42" s="54"/>
      <c r="J42" s="54"/>
      <c r="K42" s="54"/>
      <c r="L42" s="54"/>
      <c r="M42" s="54"/>
      <c r="N42" s="54"/>
      <c r="O42" s="54"/>
      <c r="P42" s="54"/>
      <c r="Q42" s="54"/>
      <c r="R42" s="54"/>
      <c r="S42" s="54"/>
      <c r="T42" s="54"/>
      <c r="U42" s="54"/>
      <c r="V42" s="54"/>
      <c r="W42" s="54"/>
      <c r="X42" s="54"/>
      <c r="Y42" s="54"/>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238"/>
      <c r="AZ42" s="238"/>
      <c r="BA42" s="238"/>
      <c r="BB42" s="238"/>
      <c r="BC42" s="238"/>
      <c r="BD42" s="238"/>
      <c r="BE42" s="238"/>
      <c r="BF42" s="238"/>
      <c r="BG42" s="238"/>
      <c r="BH42" s="238"/>
      <c r="BI42" s="238"/>
      <c r="BJ42" s="238"/>
      <c r="BK42" s="238"/>
      <c r="BL42" s="238"/>
      <c r="BM42" s="238"/>
      <c r="BN42" s="238"/>
      <c r="BO42" s="238"/>
      <c r="BP42" s="238"/>
      <c r="BQ42" s="238"/>
      <c r="BR42" s="238"/>
      <c r="BS42" s="238"/>
      <c r="BT42" s="238"/>
      <c r="BU42" s="238"/>
      <c r="BV42" s="238"/>
    </row>
    <row r="43" spans="1:74" ht="11.15" customHeight="1" x14ac:dyDescent="0.25">
      <c r="A43" s="111"/>
      <c r="B43" s="107" t="s">
        <v>15</v>
      </c>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238"/>
      <c r="AZ43" s="238"/>
      <c r="BA43" s="238"/>
      <c r="BB43" s="238"/>
      <c r="BC43" s="238"/>
      <c r="BD43" s="238"/>
      <c r="BE43" s="238"/>
      <c r="BF43" s="238"/>
      <c r="BG43" s="238"/>
      <c r="BH43" s="238"/>
      <c r="BI43" s="238"/>
      <c r="BJ43" s="238"/>
      <c r="BK43" s="238"/>
      <c r="BL43" s="238"/>
      <c r="BM43" s="238"/>
      <c r="BN43" s="238"/>
      <c r="BO43" s="238"/>
      <c r="BP43" s="238"/>
      <c r="BQ43" s="238"/>
      <c r="BR43" s="238"/>
      <c r="BS43" s="238"/>
      <c r="BT43" s="238"/>
      <c r="BU43" s="238"/>
      <c r="BV43" s="238"/>
    </row>
    <row r="44" spans="1:74" ht="11.15" customHeight="1" x14ac:dyDescent="0.25">
      <c r="A44" s="105"/>
      <c r="B44" s="110" t="s">
        <v>837</v>
      </c>
      <c r="C44" s="194"/>
      <c r="D44" s="194"/>
      <c r="E44" s="194"/>
      <c r="F44" s="194"/>
      <c r="G44" s="194"/>
      <c r="H44" s="194"/>
      <c r="I44" s="194"/>
      <c r="J44" s="194"/>
      <c r="K44" s="194"/>
      <c r="L44" s="194"/>
      <c r="M44" s="194"/>
      <c r="N44" s="194"/>
      <c r="O44" s="194"/>
      <c r="P44" s="194"/>
      <c r="Q44" s="194"/>
      <c r="R44" s="194"/>
      <c r="S44" s="194"/>
      <c r="T44" s="194"/>
      <c r="U44" s="194"/>
      <c r="V44" s="194"/>
      <c r="W44" s="194"/>
      <c r="X44" s="194"/>
      <c r="Y44" s="194"/>
      <c r="Z44" s="194"/>
      <c r="AA44" s="194"/>
      <c r="AB44" s="194"/>
      <c r="AC44" s="194"/>
      <c r="AD44" s="194"/>
      <c r="AE44" s="194"/>
      <c r="AF44" s="194"/>
      <c r="AG44" s="194"/>
      <c r="AH44" s="194"/>
      <c r="AI44" s="194"/>
      <c r="AJ44" s="194"/>
      <c r="AK44" s="194"/>
      <c r="AL44" s="194"/>
      <c r="AM44" s="194"/>
      <c r="AN44" s="194"/>
      <c r="AO44" s="194"/>
      <c r="AP44" s="194"/>
      <c r="AQ44" s="194"/>
      <c r="AR44" s="194"/>
      <c r="AS44" s="194"/>
      <c r="AT44" s="194"/>
      <c r="AU44" s="194"/>
      <c r="AV44" s="194"/>
      <c r="AW44" s="194"/>
      <c r="AX44" s="194"/>
      <c r="AY44" s="260"/>
      <c r="AZ44" s="260"/>
      <c r="BA44" s="260"/>
      <c r="BB44" s="260"/>
      <c r="BC44" s="260"/>
      <c r="BD44" s="260"/>
      <c r="BE44" s="260"/>
      <c r="BF44" s="260"/>
      <c r="BG44" s="260"/>
      <c r="BH44" s="260"/>
      <c r="BI44" s="260"/>
      <c r="BJ44" s="260"/>
      <c r="BK44" s="260"/>
      <c r="BL44" s="260"/>
      <c r="BM44" s="260"/>
      <c r="BN44" s="260"/>
      <c r="BO44" s="260"/>
      <c r="BP44" s="260"/>
      <c r="BQ44" s="260"/>
      <c r="BR44" s="260"/>
      <c r="BS44" s="260"/>
      <c r="BT44" s="260"/>
      <c r="BU44" s="260"/>
      <c r="BV44" s="260"/>
    </row>
    <row r="45" spans="1:74" ht="11.15" customHeight="1" x14ac:dyDescent="0.25">
      <c r="A45" s="111" t="s">
        <v>553</v>
      </c>
      <c r="B45" s="163" t="s">
        <v>438</v>
      </c>
      <c r="C45" s="168">
        <v>2.5903700000000001</v>
      </c>
      <c r="D45" s="168">
        <v>2.5924800000000001</v>
      </c>
      <c r="E45" s="168">
        <v>2.5812400000000002</v>
      </c>
      <c r="F45" s="168">
        <v>2.5609199999999999</v>
      </c>
      <c r="G45" s="168">
        <v>2.5586799999999998</v>
      </c>
      <c r="H45" s="168">
        <v>2.5698599999999998</v>
      </c>
      <c r="I45" s="168">
        <v>2.5827800000000001</v>
      </c>
      <c r="J45" s="168">
        <v>2.5941100000000001</v>
      </c>
      <c r="K45" s="168">
        <v>2.6002900000000002</v>
      </c>
      <c r="L45" s="168">
        <v>2.6028600000000002</v>
      </c>
      <c r="M45" s="168">
        <v>2.6081300000000001</v>
      </c>
      <c r="N45" s="168">
        <v>2.6203500000000002</v>
      </c>
      <c r="O45" s="168">
        <v>2.6265000000000001</v>
      </c>
      <c r="P45" s="168">
        <v>2.6363799999999999</v>
      </c>
      <c r="Q45" s="168">
        <v>2.6491400000000001</v>
      </c>
      <c r="R45" s="168">
        <v>2.6667000000000001</v>
      </c>
      <c r="S45" s="168">
        <v>2.6844399999999999</v>
      </c>
      <c r="T45" s="168">
        <v>2.7055899999999999</v>
      </c>
      <c r="U45" s="168">
        <v>2.7176399999999998</v>
      </c>
      <c r="V45" s="168">
        <v>2.7286999999999999</v>
      </c>
      <c r="W45" s="168">
        <v>2.7402799999999998</v>
      </c>
      <c r="X45" s="168">
        <v>2.7652199999999998</v>
      </c>
      <c r="Y45" s="168">
        <v>2.7871100000000002</v>
      </c>
      <c r="Z45" s="168">
        <v>2.8088700000000002</v>
      </c>
      <c r="AA45" s="168">
        <v>2.82599</v>
      </c>
      <c r="AB45" s="168">
        <v>2.8460999999999999</v>
      </c>
      <c r="AC45" s="168">
        <v>2.8747199999999999</v>
      </c>
      <c r="AD45" s="168">
        <v>2.88611</v>
      </c>
      <c r="AE45" s="168">
        <v>2.9126799999999999</v>
      </c>
      <c r="AF45" s="168">
        <v>2.9472800000000001</v>
      </c>
      <c r="AG45" s="168">
        <v>2.9462799999999998</v>
      </c>
      <c r="AH45" s="168">
        <v>2.9531999999999998</v>
      </c>
      <c r="AI45" s="168">
        <v>2.9653900000000002</v>
      </c>
      <c r="AJ45" s="168">
        <v>2.97987</v>
      </c>
      <c r="AK45" s="168">
        <v>2.9859800000000001</v>
      </c>
      <c r="AL45" s="168">
        <v>2.9899</v>
      </c>
      <c r="AM45" s="168">
        <v>3.00536</v>
      </c>
      <c r="AN45" s="168">
        <v>3.0164800000000001</v>
      </c>
      <c r="AO45" s="168">
        <v>3.0180799999999999</v>
      </c>
      <c r="AP45" s="168">
        <v>3.0291800000000002</v>
      </c>
      <c r="AQ45" s="168">
        <v>3.03294</v>
      </c>
      <c r="AR45" s="168">
        <v>3.0384099999999998</v>
      </c>
      <c r="AS45" s="168">
        <v>3.0434800000000002</v>
      </c>
      <c r="AT45" s="168">
        <v>3.0626899999999999</v>
      </c>
      <c r="AU45" s="168">
        <v>3.0748099999999998</v>
      </c>
      <c r="AV45" s="168">
        <v>3.07619</v>
      </c>
      <c r="AW45" s="168">
        <v>3.07917</v>
      </c>
      <c r="AX45" s="168">
        <v>3.0826518271999999</v>
      </c>
      <c r="AY45" s="258">
        <v>3.086748</v>
      </c>
      <c r="AZ45" s="258">
        <v>3.0921599999999998</v>
      </c>
      <c r="BA45" s="258">
        <v>3.0980029999999998</v>
      </c>
      <c r="BB45" s="258">
        <v>3.1050499999999999</v>
      </c>
      <c r="BC45" s="258">
        <v>3.1111759999999999</v>
      </c>
      <c r="BD45" s="258">
        <v>3.1171519999999999</v>
      </c>
      <c r="BE45" s="258">
        <v>3.1232009999999999</v>
      </c>
      <c r="BF45" s="258">
        <v>3.128714</v>
      </c>
      <c r="BG45" s="258">
        <v>3.133912</v>
      </c>
      <c r="BH45" s="258">
        <v>3.138061</v>
      </c>
      <c r="BI45" s="258">
        <v>3.1431800000000001</v>
      </c>
      <c r="BJ45" s="258">
        <v>3.1485349999999999</v>
      </c>
      <c r="BK45" s="258">
        <v>3.1554009999999999</v>
      </c>
      <c r="BL45" s="258">
        <v>3.1602709999999998</v>
      </c>
      <c r="BM45" s="258">
        <v>3.1644209999999999</v>
      </c>
      <c r="BN45" s="258">
        <v>3.1667709999999998</v>
      </c>
      <c r="BO45" s="258">
        <v>3.1702910000000002</v>
      </c>
      <c r="BP45" s="258">
        <v>3.1739009999999999</v>
      </c>
      <c r="BQ45" s="258">
        <v>3.1767300000000001</v>
      </c>
      <c r="BR45" s="258">
        <v>3.181171</v>
      </c>
      <c r="BS45" s="258">
        <v>3.186356</v>
      </c>
      <c r="BT45" s="258">
        <v>3.1941850000000001</v>
      </c>
      <c r="BU45" s="258">
        <v>3.1994280000000002</v>
      </c>
      <c r="BV45" s="258">
        <v>3.203986</v>
      </c>
    </row>
    <row r="46" spans="1:74" ht="11.15" customHeight="1" x14ac:dyDescent="0.25">
      <c r="A46" s="115"/>
      <c r="B46" s="110" t="s">
        <v>16</v>
      </c>
      <c r="C46" s="173"/>
      <c r="D46" s="173"/>
      <c r="E46" s="173"/>
      <c r="F46" s="173"/>
      <c r="G46" s="173"/>
      <c r="H46" s="173"/>
      <c r="I46" s="17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241"/>
      <c r="AZ46" s="241"/>
      <c r="BA46" s="241"/>
      <c r="BB46" s="241"/>
      <c r="BC46" s="241"/>
      <c r="BD46" s="241"/>
      <c r="BE46" s="241"/>
      <c r="BF46" s="241"/>
      <c r="BG46" s="241"/>
      <c r="BH46" s="241"/>
      <c r="BI46" s="241"/>
      <c r="BJ46" s="241"/>
      <c r="BK46" s="241"/>
      <c r="BL46" s="241"/>
      <c r="BM46" s="241"/>
      <c r="BN46" s="241"/>
      <c r="BO46" s="241"/>
      <c r="BP46" s="241"/>
      <c r="BQ46" s="241"/>
      <c r="BR46" s="241"/>
      <c r="BS46" s="241"/>
      <c r="BT46" s="241"/>
      <c r="BU46" s="241"/>
      <c r="BV46" s="241"/>
    </row>
    <row r="47" spans="1:74" ht="11.15" customHeight="1" x14ac:dyDescent="0.25">
      <c r="A47" s="111" t="s">
        <v>552</v>
      </c>
      <c r="B47" s="163" t="s">
        <v>439</v>
      </c>
      <c r="C47" s="168">
        <v>1.9863016244</v>
      </c>
      <c r="D47" s="168">
        <v>1.9703175365000001</v>
      </c>
      <c r="E47" s="168">
        <v>1.9472233568999999</v>
      </c>
      <c r="F47" s="168">
        <v>1.8847994590999999</v>
      </c>
      <c r="G47" s="168">
        <v>1.8716498159999999</v>
      </c>
      <c r="H47" s="168">
        <v>1.8755548011000001</v>
      </c>
      <c r="I47" s="168">
        <v>1.9211269967</v>
      </c>
      <c r="J47" s="168">
        <v>1.9406818015</v>
      </c>
      <c r="K47" s="168">
        <v>1.9588317978000001</v>
      </c>
      <c r="L47" s="168">
        <v>1.9641262518</v>
      </c>
      <c r="M47" s="168">
        <v>1.9880546813</v>
      </c>
      <c r="N47" s="168">
        <v>2.0191663527000001</v>
      </c>
      <c r="O47" s="168">
        <v>2.0656441759000002</v>
      </c>
      <c r="P47" s="168">
        <v>2.1049851484</v>
      </c>
      <c r="Q47" s="168">
        <v>2.1453721799999999</v>
      </c>
      <c r="R47" s="168">
        <v>2.1911356593</v>
      </c>
      <c r="S47" s="168">
        <v>2.2303670181999999</v>
      </c>
      <c r="T47" s="168">
        <v>2.2673966450999998</v>
      </c>
      <c r="U47" s="168">
        <v>2.3012677374999999</v>
      </c>
      <c r="V47" s="168">
        <v>2.3346115022</v>
      </c>
      <c r="W47" s="168">
        <v>2.3664711369</v>
      </c>
      <c r="X47" s="168">
        <v>2.3921398906000002</v>
      </c>
      <c r="Y47" s="168">
        <v>2.4245613281999998</v>
      </c>
      <c r="Z47" s="168">
        <v>2.4590286989000001</v>
      </c>
      <c r="AA47" s="168">
        <v>2.4874304107</v>
      </c>
      <c r="AB47" s="168">
        <v>2.5320733413999998</v>
      </c>
      <c r="AC47" s="168">
        <v>2.5848458991999999</v>
      </c>
      <c r="AD47" s="168">
        <v>2.6867875032000001</v>
      </c>
      <c r="AE47" s="168">
        <v>2.7250397507000002</v>
      </c>
      <c r="AF47" s="168">
        <v>2.740642061</v>
      </c>
      <c r="AG47" s="168">
        <v>2.710105333</v>
      </c>
      <c r="AH47" s="168">
        <v>2.6980245943000001</v>
      </c>
      <c r="AI47" s="168">
        <v>2.6809107441000002</v>
      </c>
      <c r="AJ47" s="168">
        <v>2.6479648561000002</v>
      </c>
      <c r="AK47" s="168">
        <v>2.6288839773000001</v>
      </c>
      <c r="AL47" s="168">
        <v>2.6128691815999998</v>
      </c>
      <c r="AM47" s="168">
        <v>2.6062442437</v>
      </c>
      <c r="AN47" s="168">
        <v>2.5916187827999999</v>
      </c>
      <c r="AO47" s="168">
        <v>2.5753165738999999</v>
      </c>
      <c r="AP47" s="168">
        <v>2.5429083942999999</v>
      </c>
      <c r="AQ47" s="168">
        <v>2.5340746058999999</v>
      </c>
      <c r="AR47" s="168">
        <v>2.5343859862999998</v>
      </c>
      <c r="AS47" s="168">
        <v>2.5658413216999998</v>
      </c>
      <c r="AT47" s="168">
        <v>2.5679439497000001</v>
      </c>
      <c r="AU47" s="168">
        <v>2.5626926565999999</v>
      </c>
      <c r="AV47" s="168">
        <v>2.5389741190000001</v>
      </c>
      <c r="AW47" s="168">
        <v>2.5273499762</v>
      </c>
      <c r="AX47" s="168">
        <v>2.5167069047999999</v>
      </c>
      <c r="AY47" s="258">
        <v>2.5063249999999999</v>
      </c>
      <c r="AZ47" s="258">
        <v>2.4981840000000002</v>
      </c>
      <c r="BA47" s="258">
        <v>2.4915639999999999</v>
      </c>
      <c r="BB47" s="258">
        <v>2.4859170000000002</v>
      </c>
      <c r="BC47" s="258">
        <v>2.482748</v>
      </c>
      <c r="BD47" s="258">
        <v>2.4815100000000001</v>
      </c>
      <c r="BE47" s="258">
        <v>2.482647</v>
      </c>
      <c r="BF47" s="258">
        <v>2.4849380000000001</v>
      </c>
      <c r="BG47" s="258">
        <v>2.4888279999999998</v>
      </c>
      <c r="BH47" s="258">
        <v>2.4991530000000002</v>
      </c>
      <c r="BI47" s="258">
        <v>2.5026120000000001</v>
      </c>
      <c r="BJ47" s="258">
        <v>2.5040429999999998</v>
      </c>
      <c r="BK47" s="258">
        <v>2.5015619999999998</v>
      </c>
      <c r="BL47" s="258">
        <v>2.5003470000000001</v>
      </c>
      <c r="BM47" s="258">
        <v>2.4985170000000001</v>
      </c>
      <c r="BN47" s="258">
        <v>2.4936500000000001</v>
      </c>
      <c r="BO47" s="258">
        <v>2.4924010000000001</v>
      </c>
      <c r="BP47" s="258">
        <v>2.4923489999999999</v>
      </c>
      <c r="BQ47" s="258">
        <v>2.494345</v>
      </c>
      <c r="BR47" s="258">
        <v>2.4960520000000002</v>
      </c>
      <c r="BS47" s="258">
        <v>2.4983200000000001</v>
      </c>
      <c r="BT47" s="258">
        <v>2.5028839999999999</v>
      </c>
      <c r="BU47" s="258">
        <v>2.5049709999999998</v>
      </c>
      <c r="BV47" s="258">
        <v>2.506316</v>
      </c>
    </row>
    <row r="48" spans="1:74" ht="11.15" customHeight="1" x14ac:dyDescent="0.25">
      <c r="A48" s="105"/>
      <c r="B48" s="110" t="s">
        <v>654</v>
      </c>
      <c r="C48" s="194"/>
      <c r="D48" s="194"/>
      <c r="E48" s="194"/>
      <c r="F48" s="194"/>
      <c r="G48" s="194"/>
      <c r="H48" s="194"/>
      <c r="I48" s="194"/>
      <c r="J48" s="194"/>
      <c r="K48" s="194"/>
      <c r="L48" s="194"/>
      <c r="M48" s="194"/>
      <c r="N48" s="194"/>
      <c r="O48" s="194"/>
      <c r="P48" s="194"/>
      <c r="Q48" s="194"/>
      <c r="R48" s="194"/>
      <c r="S48" s="194"/>
      <c r="T48" s="194"/>
      <c r="U48" s="194"/>
      <c r="V48" s="194"/>
      <c r="W48" s="194"/>
      <c r="X48" s="194"/>
      <c r="Y48" s="194"/>
      <c r="Z48" s="194"/>
      <c r="AA48" s="194"/>
      <c r="AB48" s="194"/>
      <c r="AC48" s="194"/>
      <c r="AD48" s="194"/>
      <c r="AE48" s="194"/>
      <c r="AF48" s="194"/>
      <c r="AG48" s="194"/>
      <c r="AH48" s="194"/>
      <c r="AI48" s="194"/>
      <c r="AJ48" s="194"/>
      <c r="AK48" s="194"/>
      <c r="AL48" s="194"/>
      <c r="AM48" s="194"/>
      <c r="AN48" s="194"/>
      <c r="AO48" s="194"/>
      <c r="AP48" s="194"/>
      <c r="AQ48" s="194"/>
      <c r="AR48" s="194"/>
      <c r="AS48" s="194"/>
      <c r="AT48" s="194"/>
      <c r="AU48" s="194"/>
      <c r="AV48" s="194"/>
      <c r="AW48" s="194"/>
      <c r="AX48" s="194"/>
      <c r="AY48" s="260"/>
      <c r="AZ48" s="260"/>
      <c r="BA48" s="260"/>
      <c r="BB48" s="260"/>
      <c r="BC48" s="260"/>
      <c r="BD48" s="260"/>
      <c r="BE48" s="260"/>
      <c r="BF48" s="260"/>
      <c r="BG48" s="260"/>
      <c r="BH48" s="260"/>
      <c r="BI48" s="260"/>
      <c r="BJ48" s="260"/>
      <c r="BK48" s="260"/>
      <c r="BL48" s="260"/>
      <c r="BM48" s="260"/>
      <c r="BN48" s="260"/>
      <c r="BO48" s="260"/>
      <c r="BP48" s="260"/>
      <c r="BQ48" s="260"/>
      <c r="BR48" s="260"/>
      <c r="BS48" s="260"/>
      <c r="BT48" s="260"/>
      <c r="BU48" s="260"/>
      <c r="BV48" s="260"/>
    </row>
    <row r="49" spans="1:74" ht="11.15" customHeight="1" x14ac:dyDescent="0.25">
      <c r="A49" s="111" t="s">
        <v>554</v>
      </c>
      <c r="B49" s="163" t="s">
        <v>439</v>
      </c>
      <c r="C49" s="168">
        <v>1.903</v>
      </c>
      <c r="D49" s="168">
        <v>1.758</v>
      </c>
      <c r="E49" s="168">
        <v>1.478</v>
      </c>
      <c r="F49" s="168">
        <v>0.90300000000000002</v>
      </c>
      <c r="G49" s="168">
        <v>0.98299999999999998</v>
      </c>
      <c r="H49" s="168">
        <v>1.262</v>
      </c>
      <c r="I49" s="168">
        <v>1.46</v>
      </c>
      <c r="J49" s="168">
        <v>1.4950000000000001</v>
      </c>
      <c r="K49" s="168">
        <v>1.444</v>
      </c>
      <c r="L49" s="168">
        <v>1.466</v>
      </c>
      <c r="M49" s="168">
        <v>1.4890000000000001</v>
      </c>
      <c r="N49" s="168">
        <v>1.6459999999999999</v>
      </c>
      <c r="O49" s="168">
        <v>1.784</v>
      </c>
      <c r="P49" s="168">
        <v>1.968</v>
      </c>
      <c r="Q49" s="168">
        <v>2.2519999999999998</v>
      </c>
      <c r="R49" s="168">
        <v>2.222</v>
      </c>
      <c r="S49" s="168">
        <v>2.4039999999999999</v>
      </c>
      <c r="T49" s="168">
        <v>2.4420000000000002</v>
      </c>
      <c r="U49" s="168">
        <v>2.5663299999999998</v>
      </c>
      <c r="V49" s="168">
        <v>2.5160800000000001</v>
      </c>
      <c r="W49" s="168">
        <v>2.5707</v>
      </c>
      <c r="X49" s="168">
        <v>2.7879999999999998</v>
      </c>
      <c r="Y49" s="168">
        <v>2.7869000000000002</v>
      </c>
      <c r="Z49" s="168">
        <v>2.5960000000000001</v>
      </c>
      <c r="AA49" s="168">
        <v>2.75116</v>
      </c>
      <c r="AB49" s="168">
        <v>3.0775700000000001</v>
      </c>
      <c r="AC49" s="168">
        <v>3.6466500000000002</v>
      </c>
      <c r="AD49" s="168">
        <v>3.7610899999999998</v>
      </c>
      <c r="AE49" s="168">
        <v>4.1862000000000004</v>
      </c>
      <c r="AF49" s="168">
        <v>4.6679899999999996</v>
      </c>
      <c r="AG49" s="168">
        <v>4.0640099999999997</v>
      </c>
      <c r="AH49" s="168">
        <v>3.54467</v>
      </c>
      <c r="AI49" s="168">
        <v>3.6070099999999998</v>
      </c>
      <c r="AJ49" s="168">
        <v>3.8117299999999998</v>
      </c>
      <c r="AK49" s="168">
        <v>3.61972</v>
      </c>
      <c r="AL49" s="168">
        <v>2.8886400000000001</v>
      </c>
      <c r="AM49" s="168">
        <v>3.1082100000000001</v>
      </c>
      <c r="AN49" s="168">
        <v>3.11816</v>
      </c>
      <c r="AO49" s="168">
        <v>3.0461200000000002</v>
      </c>
      <c r="AP49" s="168">
        <v>3.0583100000000001</v>
      </c>
      <c r="AQ49" s="168">
        <v>2.8531599999999999</v>
      </c>
      <c r="AR49" s="168">
        <v>2.8186599999999999</v>
      </c>
      <c r="AS49" s="168">
        <v>2.8149799999999998</v>
      </c>
      <c r="AT49" s="168">
        <v>3.3052899999999998</v>
      </c>
      <c r="AU49" s="168">
        <v>3.3782800000000002</v>
      </c>
      <c r="AV49" s="168">
        <v>3.0509900000000001</v>
      </c>
      <c r="AW49" s="168">
        <v>2.6227040000000001</v>
      </c>
      <c r="AX49" s="168">
        <v>2.4183520000000001</v>
      </c>
      <c r="AY49" s="258">
        <v>2.4818289999999998</v>
      </c>
      <c r="AZ49" s="258">
        <v>2.5207799999999998</v>
      </c>
      <c r="BA49" s="258">
        <v>2.5549010000000001</v>
      </c>
      <c r="BB49" s="258">
        <v>2.5963099999999999</v>
      </c>
      <c r="BC49" s="258">
        <v>2.6492580000000001</v>
      </c>
      <c r="BD49" s="258">
        <v>2.680857</v>
      </c>
      <c r="BE49" s="258">
        <v>2.6585130000000001</v>
      </c>
      <c r="BF49" s="258">
        <v>2.6668440000000002</v>
      </c>
      <c r="BG49" s="258">
        <v>2.6148859999999998</v>
      </c>
      <c r="BH49" s="258">
        <v>2.5555620000000001</v>
      </c>
      <c r="BI49" s="258">
        <v>2.536762</v>
      </c>
      <c r="BJ49" s="258">
        <v>2.495234</v>
      </c>
      <c r="BK49" s="258">
        <v>2.4789970000000001</v>
      </c>
      <c r="BL49" s="258">
        <v>2.4773339999999999</v>
      </c>
      <c r="BM49" s="258">
        <v>2.520769</v>
      </c>
      <c r="BN49" s="258">
        <v>2.5120480000000001</v>
      </c>
      <c r="BO49" s="258">
        <v>2.5197579999999999</v>
      </c>
      <c r="BP49" s="258">
        <v>2.5504060000000002</v>
      </c>
      <c r="BQ49" s="258">
        <v>2.5241750000000001</v>
      </c>
      <c r="BR49" s="258">
        <v>2.5320079999999998</v>
      </c>
      <c r="BS49" s="258">
        <v>2.4964089999999999</v>
      </c>
      <c r="BT49" s="258">
        <v>2.43763</v>
      </c>
      <c r="BU49" s="258">
        <v>2.4035289999999998</v>
      </c>
      <c r="BV49" s="258">
        <v>2.3327110000000002</v>
      </c>
    </row>
    <row r="50" spans="1:74" ht="11.15" customHeight="1" x14ac:dyDescent="0.25">
      <c r="A50" s="111"/>
      <c r="B50" s="110" t="s">
        <v>532</v>
      </c>
      <c r="C50" s="54"/>
      <c r="D50" s="54"/>
      <c r="E50" s="54"/>
      <c r="F50" s="54"/>
      <c r="G50" s="54"/>
      <c r="H50" s="54"/>
      <c r="I50" s="54"/>
      <c r="J50" s="54"/>
      <c r="K50" s="54"/>
      <c r="L50" s="54"/>
      <c r="M50" s="54"/>
      <c r="N50" s="54"/>
      <c r="O50" s="54"/>
      <c r="P50" s="54"/>
      <c r="Q50" s="54"/>
      <c r="R50" s="54"/>
      <c r="S50" s="54"/>
      <c r="T50" s="54"/>
      <c r="U50" s="54"/>
      <c r="V50" s="54"/>
      <c r="W50" s="54"/>
      <c r="X50" s="54"/>
      <c r="Y50" s="54"/>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238"/>
      <c r="AZ50" s="238"/>
      <c r="BA50" s="238"/>
      <c r="BB50" s="238"/>
      <c r="BC50" s="238"/>
      <c r="BD50" s="238"/>
      <c r="BE50" s="238"/>
      <c r="BF50" s="238"/>
      <c r="BG50" s="238"/>
      <c r="BH50" s="238"/>
      <c r="BI50" s="238"/>
      <c r="BJ50" s="238"/>
      <c r="BK50" s="238"/>
      <c r="BL50" s="238"/>
      <c r="BM50" s="238"/>
      <c r="BN50" s="238"/>
      <c r="BO50" s="238"/>
      <c r="BP50" s="238"/>
      <c r="BQ50" s="238"/>
      <c r="BR50" s="238"/>
      <c r="BS50" s="238"/>
      <c r="BT50" s="238"/>
      <c r="BU50" s="238"/>
      <c r="BV50" s="238"/>
    </row>
    <row r="51" spans="1:74" ht="11.15" customHeight="1" x14ac:dyDescent="0.25">
      <c r="A51" s="24" t="s">
        <v>533</v>
      </c>
      <c r="B51" s="462" t="s">
        <v>1419</v>
      </c>
      <c r="C51" s="54">
        <v>105.042</v>
      </c>
      <c r="D51" s="54">
        <v>105.042</v>
      </c>
      <c r="E51" s="54">
        <v>105.042</v>
      </c>
      <c r="F51" s="54">
        <v>104.661</v>
      </c>
      <c r="G51" s="54">
        <v>104.661</v>
      </c>
      <c r="H51" s="54">
        <v>104.661</v>
      </c>
      <c r="I51" s="54">
        <v>105.593</v>
      </c>
      <c r="J51" s="54">
        <v>105.593</v>
      </c>
      <c r="K51" s="54">
        <v>105.593</v>
      </c>
      <c r="L51" s="54">
        <v>106.33</v>
      </c>
      <c r="M51" s="54">
        <v>106.33</v>
      </c>
      <c r="N51" s="54">
        <v>106.33</v>
      </c>
      <c r="O51" s="54">
        <v>107.73099999999999</v>
      </c>
      <c r="P51" s="54">
        <v>107.73099999999999</v>
      </c>
      <c r="Q51" s="54">
        <v>107.73099999999999</v>
      </c>
      <c r="R51" s="54">
        <v>109.33199999999999</v>
      </c>
      <c r="S51" s="54">
        <v>109.33199999999999</v>
      </c>
      <c r="T51" s="54">
        <v>109.33199999999999</v>
      </c>
      <c r="U51" s="54">
        <v>110.95699999999999</v>
      </c>
      <c r="V51" s="54">
        <v>110.95699999999999</v>
      </c>
      <c r="W51" s="54">
        <v>110.95699999999999</v>
      </c>
      <c r="X51" s="54">
        <v>112.858</v>
      </c>
      <c r="Y51" s="54">
        <v>112.858</v>
      </c>
      <c r="Z51" s="54">
        <v>112.858</v>
      </c>
      <c r="AA51" s="54">
        <v>115.182</v>
      </c>
      <c r="AB51" s="54">
        <v>115.182</v>
      </c>
      <c r="AC51" s="54">
        <v>115.182</v>
      </c>
      <c r="AD51" s="54">
        <v>117.70399999999999</v>
      </c>
      <c r="AE51" s="54">
        <v>117.70399999999999</v>
      </c>
      <c r="AF51" s="54">
        <v>117.70399999999999</v>
      </c>
      <c r="AG51" s="54">
        <v>118.98</v>
      </c>
      <c r="AH51" s="54">
        <v>118.98</v>
      </c>
      <c r="AI51" s="54">
        <v>118.98</v>
      </c>
      <c r="AJ51" s="54">
        <v>120.11499999999999</v>
      </c>
      <c r="AK51" s="54">
        <v>120.11499999999999</v>
      </c>
      <c r="AL51" s="54">
        <v>120.11499999999999</v>
      </c>
      <c r="AM51" s="54">
        <v>121.264</v>
      </c>
      <c r="AN51" s="54">
        <v>121.264</v>
      </c>
      <c r="AO51" s="54">
        <v>121.264</v>
      </c>
      <c r="AP51" s="54">
        <v>121.789</v>
      </c>
      <c r="AQ51" s="54">
        <v>121.789</v>
      </c>
      <c r="AR51" s="54">
        <v>121.789</v>
      </c>
      <c r="AS51" s="54">
        <v>122.857</v>
      </c>
      <c r="AT51" s="54">
        <v>122.857</v>
      </c>
      <c r="AU51" s="54">
        <v>122.857</v>
      </c>
      <c r="AV51" s="54">
        <v>123.25377303</v>
      </c>
      <c r="AW51" s="54">
        <v>123.46646869999999</v>
      </c>
      <c r="AX51" s="54">
        <v>123.68774987</v>
      </c>
      <c r="AY51" s="238">
        <v>123.91249999999999</v>
      </c>
      <c r="AZ51" s="238">
        <v>124.15479999999999</v>
      </c>
      <c r="BA51" s="238">
        <v>124.40949999999999</v>
      </c>
      <c r="BB51" s="238">
        <v>124.7119</v>
      </c>
      <c r="BC51" s="238">
        <v>124.965</v>
      </c>
      <c r="BD51" s="238">
        <v>125.2041</v>
      </c>
      <c r="BE51" s="238">
        <v>125.3972</v>
      </c>
      <c r="BF51" s="238">
        <v>125.6323</v>
      </c>
      <c r="BG51" s="238">
        <v>125.87739999999999</v>
      </c>
      <c r="BH51" s="238">
        <v>126.13549999999999</v>
      </c>
      <c r="BI51" s="238">
        <v>126.3985</v>
      </c>
      <c r="BJ51" s="238">
        <v>126.6694</v>
      </c>
      <c r="BK51" s="238">
        <v>126.9901</v>
      </c>
      <c r="BL51" s="238">
        <v>127.2453</v>
      </c>
      <c r="BM51" s="238">
        <v>127.4768</v>
      </c>
      <c r="BN51" s="238">
        <v>127.6634</v>
      </c>
      <c r="BO51" s="238">
        <v>127.8638</v>
      </c>
      <c r="BP51" s="238">
        <v>128.0566</v>
      </c>
      <c r="BQ51" s="238">
        <v>128.21170000000001</v>
      </c>
      <c r="BR51" s="238">
        <v>128.4119</v>
      </c>
      <c r="BS51" s="238">
        <v>128.62719999999999</v>
      </c>
      <c r="BT51" s="238">
        <v>128.893</v>
      </c>
      <c r="BU51" s="238">
        <v>129.11150000000001</v>
      </c>
      <c r="BV51" s="238">
        <v>129.31829999999999</v>
      </c>
    </row>
    <row r="52" spans="1:74" ht="11.15" customHeight="1" x14ac:dyDescent="0.25">
      <c r="A52" s="105"/>
      <c r="B52" s="110" t="s">
        <v>479</v>
      </c>
      <c r="C52" s="173"/>
      <c r="D52" s="173"/>
      <c r="E52" s="173"/>
      <c r="F52" s="173"/>
      <c r="G52" s="173"/>
      <c r="H52" s="173"/>
      <c r="I52" s="17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241"/>
      <c r="AZ52" s="241"/>
      <c r="BA52" s="241"/>
      <c r="BB52" s="241"/>
      <c r="BC52" s="241"/>
      <c r="BD52" s="241"/>
      <c r="BE52" s="241"/>
      <c r="BF52" s="241"/>
      <c r="BG52" s="241"/>
      <c r="BH52" s="241"/>
      <c r="BI52" s="241"/>
      <c r="BJ52" s="241"/>
      <c r="BK52" s="241"/>
      <c r="BL52" s="241"/>
      <c r="BM52" s="241"/>
      <c r="BN52" s="241"/>
      <c r="BO52" s="241"/>
      <c r="BP52" s="241"/>
      <c r="BQ52" s="241"/>
      <c r="BR52" s="241"/>
      <c r="BS52" s="241"/>
      <c r="BT52" s="241"/>
      <c r="BU52" s="241"/>
      <c r="BV52" s="241"/>
    </row>
    <row r="53" spans="1:74" ht="11.15" customHeight="1" x14ac:dyDescent="0.25">
      <c r="A53" s="105"/>
      <c r="B53" s="107" t="s">
        <v>559</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105"/>
      <c r="B54" s="110" t="s">
        <v>47</v>
      </c>
      <c r="C54" s="173"/>
      <c r="D54" s="173"/>
      <c r="E54" s="173"/>
      <c r="F54" s="173"/>
      <c r="G54" s="173"/>
      <c r="H54" s="173"/>
      <c r="I54" s="17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241"/>
      <c r="AZ54" s="241"/>
      <c r="BA54" s="241"/>
      <c r="BB54" s="241"/>
      <c r="BC54" s="241"/>
      <c r="BD54" s="241"/>
      <c r="BE54" s="241"/>
      <c r="BF54" s="241"/>
      <c r="BG54" s="241"/>
      <c r="BH54" s="241"/>
      <c r="BI54" s="241"/>
      <c r="BJ54" s="241"/>
      <c r="BK54" s="241"/>
      <c r="BL54" s="241"/>
      <c r="BM54" s="241"/>
      <c r="BN54" s="241"/>
      <c r="BO54" s="241"/>
      <c r="BP54" s="241"/>
      <c r="BQ54" s="241"/>
      <c r="BR54" s="241"/>
      <c r="BS54" s="241"/>
      <c r="BT54" s="241"/>
      <c r="BU54" s="241"/>
      <c r="BV54" s="241"/>
    </row>
    <row r="55" spans="1:74" ht="11.15" customHeight="1" x14ac:dyDescent="0.25">
      <c r="A55" s="116" t="s">
        <v>560</v>
      </c>
      <c r="B55" s="163" t="s">
        <v>440</v>
      </c>
      <c r="C55" s="190">
        <v>8414.4193548000003</v>
      </c>
      <c r="D55" s="190">
        <v>8368.7931033999994</v>
      </c>
      <c r="E55" s="190">
        <v>7310.9032257999997</v>
      </c>
      <c r="F55" s="190">
        <v>5587.2333332999997</v>
      </c>
      <c r="G55" s="190">
        <v>7129.2258064999996</v>
      </c>
      <c r="H55" s="190">
        <v>8344.3333332999991</v>
      </c>
      <c r="I55" s="190">
        <v>8566.1290322999994</v>
      </c>
      <c r="J55" s="190">
        <v>8550.3225805999991</v>
      </c>
      <c r="K55" s="190">
        <v>8584.3666666999998</v>
      </c>
      <c r="L55" s="190">
        <v>8599.8709677000006</v>
      </c>
      <c r="M55" s="190">
        <v>7943.3333333</v>
      </c>
      <c r="N55" s="190">
        <v>7788.7419355000002</v>
      </c>
      <c r="O55" s="190">
        <v>7256.7419355000002</v>
      </c>
      <c r="P55" s="190">
        <v>7398.5714286000002</v>
      </c>
      <c r="Q55" s="190">
        <v>8453.7096774000001</v>
      </c>
      <c r="R55" s="190">
        <v>8407.2666666999994</v>
      </c>
      <c r="S55" s="190">
        <v>8923.8387096999995</v>
      </c>
      <c r="T55" s="190">
        <v>9306.9666667000001</v>
      </c>
      <c r="U55" s="190">
        <v>9304.6129032000008</v>
      </c>
      <c r="V55" s="190">
        <v>9019.2258065000005</v>
      </c>
      <c r="W55" s="190">
        <v>9015.3666666999998</v>
      </c>
      <c r="X55" s="190">
        <v>8963.7741934999995</v>
      </c>
      <c r="Y55" s="190">
        <v>8681.1</v>
      </c>
      <c r="Z55" s="190">
        <v>8420.2580644999998</v>
      </c>
      <c r="AA55" s="190">
        <v>7551.5806451999997</v>
      </c>
      <c r="AB55" s="190">
        <v>8187.4642856999999</v>
      </c>
      <c r="AC55" s="190">
        <v>8691.8387096999995</v>
      </c>
      <c r="AD55" s="190">
        <v>8530.2999999999993</v>
      </c>
      <c r="AE55" s="190">
        <v>9040.3548386999992</v>
      </c>
      <c r="AF55" s="190">
        <v>9153.8333332999991</v>
      </c>
      <c r="AG55" s="190">
        <v>9010.1290322999994</v>
      </c>
      <c r="AH55" s="190">
        <v>9084.4193548000003</v>
      </c>
      <c r="AI55" s="190">
        <v>9104.7999999999993</v>
      </c>
      <c r="AJ55" s="190">
        <v>8969.9677419</v>
      </c>
      <c r="AK55" s="190">
        <v>8568.3333332999991</v>
      </c>
      <c r="AL55" s="190">
        <v>8272.9677419</v>
      </c>
      <c r="AM55" s="190">
        <v>7983.1935483999996</v>
      </c>
      <c r="AN55" s="190">
        <v>8350.9642856999999</v>
      </c>
      <c r="AO55" s="190">
        <v>8755.4838710000004</v>
      </c>
      <c r="AP55" s="190">
        <v>8537.5</v>
      </c>
      <c r="AQ55" s="190">
        <v>9264.2903225999999</v>
      </c>
      <c r="AR55" s="190">
        <v>9434.2666666999994</v>
      </c>
      <c r="AS55" s="190">
        <v>9265.5161289999996</v>
      </c>
      <c r="AT55" s="190">
        <v>9300.3870967999992</v>
      </c>
      <c r="AU55" s="190">
        <v>9184.2333333000006</v>
      </c>
      <c r="AV55" s="190">
        <v>9083.6129032000008</v>
      </c>
      <c r="AW55" s="190">
        <v>8651.0759999999991</v>
      </c>
      <c r="AX55" s="190">
        <v>8469.5830000000005</v>
      </c>
      <c r="AY55" s="242">
        <v>8024.9949999999999</v>
      </c>
      <c r="AZ55" s="242">
        <v>8394.6749999999993</v>
      </c>
      <c r="BA55" s="242">
        <v>8891.8369999999995</v>
      </c>
      <c r="BB55" s="242">
        <v>8916.643</v>
      </c>
      <c r="BC55" s="242">
        <v>9266.7639999999992</v>
      </c>
      <c r="BD55" s="242">
        <v>9503.3860000000004</v>
      </c>
      <c r="BE55" s="242">
        <v>9446.76</v>
      </c>
      <c r="BF55" s="242">
        <v>9444.3259999999991</v>
      </c>
      <c r="BG55" s="242">
        <v>9238.5630000000001</v>
      </c>
      <c r="BH55" s="242">
        <v>9056.9549999999999</v>
      </c>
      <c r="BI55" s="242">
        <v>8707.7160000000003</v>
      </c>
      <c r="BJ55" s="242">
        <v>8596.1530000000002</v>
      </c>
      <c r="BK55" s="242">
        <v>8058.0839999999998</v>
      </c>
      <c r="BL55" s="242">
        <v>8432.1679999999997</v>
      </c>
      <c r="BM55" s="242">
        <v>8926.848</v>
      </c>
      <c r="BN55" s="242">
        <v>8958.9660000000003</v>
      </c>
      <c r="BO55" s="242">
        <v>9315.7960000000003</v>
      </c>
      <c r="BP55" s="242">
        <v>9556.1389999999992</v>
      </c>
      <c r="BQ55" s="242">
        <v>9500.2430000000004</v>
      </c>
      <c r="BR55" s="242">
        <v>9500.9619999999995</v>
      </c>
      <c r="BS55" s="242">
        <v>9291.3169999999991</v>
      </c>
      <c r="BT55" s="242">
        <v>9107.7579999999998</v>
      </c>
      <c r="BU55" s="242">
        <v>8760.6910000000007</v>
      </c>
      <c r="BV55" s="242">
        <v>8653.8029999999999</v>
      </c>
    </row>
    <row r="56" spans="1:74" ht="11.15" customHeight="1" x14ac:dyDescent="0.25">
      <c r="A56" s="105"/>
      <c r="B56" s="110" t="s">
        <v>561</v>
      </c>
      <c r="C56" s="173"/>
      <c r="D56" s="173"/>
      <c r="E56" s="173"/>
      <c r="F56" s="173"/>
      <c r="G56" s="173"/>
      <c r="H56" s="173"/>
      <c r="I56" s="173"/>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241"/>
      <c r="AZ56" s="241"/>
      <c r="BA56" s="241"/>
      <c r="BB56" s="241"/>
      <c r="BC56" s="241"/>
      <c r="BD56" s="241"/>
      <c r="BE56" s="241"/>
      <c r="BF56" s="241"/>
      <c r="BG56" s="241"/>
      <c r="BH56" s="241"/>
      <c r="BI56" s="241"/>
      <c r="BJ56" s="241"/>
      <c r="BK56" s="241"/>
      <c r="BL56" s="241"/>
      <c r="BM56" s="241"/>
      <c r="BN56" s="241"/>
      <c r="BO56" s="241"/>
      <c r="BP56" s="241"/>
      <c r="BQ56" s="241"/>
      <c r="BR56" s="241"/>
      <c r="BS56" s="241"/>
      <c r="BT56" s="241"/>
      <c r="BU56" s="241"/>
      <c r="BV56" s="241"/>
    </row>
    <row r="57" spans="1:74" ht="11.15" customHeight="1" x14ac:dyDescent="0.25">
      <c r="A57" s="111" t="s">
        <v>562</v>
      </c>
      <c r="B57" s="163" t="s">
        <v>773</v>
      </c>
      <c r="C57" s="190">
        <v>662.84465112999999</v>
      </c>
      <c r="D57" s="190">
        <v>638.55909338000004</v>
      </c>
      <c r="E57" s="190">
        <v>588.93546719000005</v>
      </c>
      <c r="F57" s="190">
        <v>348.16062817</v>
      </c>
      <c r="G57" s="190">
        <v>335.65801422999999</v>
      </c>
      <c r="H57" s="190">
        <v>401.88132546999998</v>
      </c>
      <c r="I57" s="190">
        <v>472.03730654999998</v>
      </c>
      <c r="J57" s="190">
        <v>482.56782099999998</v>
      </c>
      <c r="K57" s="190">
        <v>480.99070160000002</v>
      </c>
      <c r="L57" s="190">
        <v>508.19714426000002</v>
      </c>
      <c r="M57" s="190">
        <v>542.2569833</v>
      </c>
      <c r="N57" s="190">
        <v>561.58767465000005</v>
      </c>
      <c r="O57" s="190">
        <v>519.69129541999996</v>
      </c>
      <c r="P57" s="190">
        <v>505.12292879</v>
      </c>
      <c r="Q57" s="190">
        <v>583.46478034999996</v>
      </c>
      <c r="R57" s="190">
        <v>572.55054943000005</v>
      </c>
      <c r="S57" s="190">
        <v>590.36630229000002</v>
      </c>
      <c r="T57" s="190">
        <v>629.44877226999995</v>
      </c>
      <c r="U57" s="190">
        <v>677.56955932000005</v>
      </c>
      <c r="V57" s="190">
        <v>655.37155497000003</v>
      </c>
      <c r="W57" s="190">
        <v>640.66127437</v>
      </c>
      <c r="X57" s="190">
        <v>646.57636329000002</v>
      </c>
      <c r="Y57" s="190">
        <v>657.87970116999998</v>
      </c>
      <c r="Z57" s="190">
        <v>697.39929028999995</v>
      </c>
      <c r="AA57" s="190">
        <v>630.22468218999995</v>
      </c>
      <c r="AB57" s="190">
        <v>646.29661485999998</v>
      </c>
      <c r="AC57" s="190">
        <v>691.85653003000004</v>
      </c>
      <c r="AD57" s="190">
        <v>679.13038237000001</v>
      </c>
      <c r="AE57" s="190">
        <v>678.29932718999999</v>
      </c>
      <c r="AF57" s="190">
        <v>701.36648049999997</v>
      </c>
      <c r="AG57" s="190">
        <v>691.91653039000005</v>
      </c>
      <c r="AH57" s="190">
        <v>687.82618561000004</v>
      </c>
      <c r="AI57" s="190">
        <v>697.77107113</v>
      </c>
      <c r="AJ57" s="190">
        <v>706.46044171000005</v>
      </c>
      <c r="AK57" s="190">
        <v>684.78165490000004</v>
      </c>
      <c r="AL57" s="190">
        <v>707.78218018999996</v>
      </c>
      <c r="AM57" s="190">
        <v>658.31997280999997</v>
      </c>
      <c r="AN57" s="190">
        <v>679.62954610999998</v>
      </c>
      <c r="AO57" s="190">
        <v>710.89784881000003</v>
      </c>
      <c r="AP57" s="190">
        <v>717.10557970000002</v>
      </c>
      <c r="AQ57" s="190">
        <v>739.97132241999998</v>
      </c>
      <c r="AR57" s="190">
        <v>744.83733992999998</v>
      </c>
      <c r="AS57" s="190">
        <v>746.84736015999999</v>
      </c>
      <c r="AT57" s="190">
        <v>755.49348565000003</v>
      </c>
      <c r="AU57" s="190">
        <v>728.84481400000004</v>
      </c>
      <c r="AV57" s="190">
        <v>725.68759999999997</v>
      </c>
      <c r="AW57" s="190">
        <v>712.67619999999999</v>
      </c>
      <c r="AX57" s="190">
        <v>726.80709999999999</v>
      </c>
      <c r="AY57" s="242">
        <v>675.88710000000003</v>
      </c>
      <c r="AZ57" s="242">
        <v>668.83159999999998</v>
      </c>
      <c r="BA57" s="242">
        <v>702.16920000000005</v>
      </c>
      <c r="BB57" s="242">
        <v>698.68290000000002</v>
      </c>
      <c r="BC57" s="242">
        <v>699.81010000000003</v>
      </c>
      <c r="BD57" s="242">
        <v>726.13009999999997</v>
      </c>
      <c r="BE57" s="242">
        <v>732.70770000000005</v>
      </c>
      <c r="BF57" s="242">
        <v>720.54399999999998</v>
      </c>
      <c r="BG57" s="242">
        <v>686.35580000000004</v>
      </c>
      <c r="BH57" s="242">
        <v>690.75369999999998</v>
      </c>
      <c r="BI57" s="242">
        <v>683.29520000000002</v>
      </c>
      <c r="BJ57" s="242">
        <v>701.54819999999995</v>
      </c>
      <c r="BK57" s="242">
        <v>659.67639999999994</v>
      </c>
      <c r="BL57" s="242">
        <v>660.51030000000003</v>
      </c>
      <c r="BM57" s="242">
        <v>700.81989999999996</v>
      </c>
      <c r="BN57" s="242">
        <v>702.64459999999997</v>
      </c>
      <c r="BO57" s="242">
        <v>707.79190000000006</v>
      </c>
      <c r="BP57" s="242">
        <v>737.12660000000005</v>
      </c>
      <c r="BQ57" s="242">
        <v>745.928</v>
      </c>
      <c r="BR57" s="242">
        <v>735.3741</v>
      </c>
      <c r="BS57" s="242">
        <v>702.32169999999996</v>
      </c>
      <c r="BT57" s="242">
        <v>707.49189999999999</v>
      </c>
      <c r="BU57" s="242">
        <v>700.5249</v>
      </c>
      <c r="BV57" s="242">
        <v>719.05100000000004</v>
      </c>
    </row>
    <row r="58" spans="1:74" ht="11.15" customHeight="1" x14ac:dyDescent="0.25">
      <c r="A58" s="105"/>
      <c r="B58" s="110" t="s">
        <v>563</v>
      </c>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257"/>
      <c r="AZ58" s="257"/>
      <c r="BA58" s="257"/>
      <c r="BB58" s="257"/>
      <c r="BC58" s="257"/>
      <c r="BD58" s="257"/>
      <c r="BE58" s="257"/>
      <c r="BF58" s="257"/>
      <c r="BG58" s="257"/>
      <c r="BH58" s="257"/>
      <c r="BI58" s="257"/>
      <c r="BJ58" s="257"/>
      <c r="BK58" s="257"/>
      <c r="BL58" s="257"/>
      <c r="BM58" s="257"/>
      <c r="BN58" s="257"/>
      <c r="BO58" s="257"/>
      <c r="BP58" s="257"/>
      <c r="BQ58" s="257"/>
      <c r="BR58" s="257"/>
      <c r="BS58" s="257"/>
      <c r="BT58" s="257"/>
      <c r="BU58" s="257"/>
      <c r="BV58" s="257"/>
    </row>
    <row r="59" spans="1:74" ht="11.15" customHeight="1" x14ac:dyDescent="0.25">
      <c r="A59" s="111" t="s">
        <v>564</v>
      </c>
      <c r="B59" s="163" t="s">
        <v>774</v>
      </c>
      <c r="C59" s="190">
        <v>371.31661912999999</v>
      </c>
      <c r="D59" s="190">
        <v>358.52790558999999</v>
      </c>
      <c r="E59" s="190">
        <v>255.65493767999999</v>
      </c>
      <c r="F59" s="190">
        <v>126.05948383</v>
      </c>
      <c r="G59" s="190">
        <v>151.88774242</v>
      </c>
      <c r="H59" s="190">
        <v>181.30004427</v>
      </c>
      <c r="I59" s="190">
        <v>202.95556167999999</v>
      </c>
      <c r="J59" s="190">
        <v>207.07870525999999</v>
      </c>
      <c r="K59" s="190">
        <v>214.86164617</v>
      </c>
      <c r="L59" s="190">
        <v>231.45136384</v>
      </c>
      <c r="M59" s="190">
        <v>239.57218517000001</v>
      </c>
      <c r="N59" s="190">
        <v>243.73170239000001</v>
      </c>
      <c r="O59" s="190">
        <v>222.25935244999999</v>
      </c>
      <c r="P59" s="190">
        <v>222.09128543</v>
      </c>
      <c r="Q59" s="190">
        <v>288.75326318999998</v>
      </c>
      <c r="R59" s="190">
        <v>311.87791033000002</v>
      </c>
      <c r="S59" s="190">
        <v>332.86767848</v>
      </c>
      <c r="T59" s="190">
        <v>375.50897452999999</v>
      </c>
      <c r="U59" s="190">
        <v>395.98355190000001</v>
      </c>
      <c r="V59" s="190">
        <v>371.77801964999998</v>
      </c>
      <c r="W59" s="190">
        <v>347.07675353000002</v>
      </c>
      <c r="X59" s="190">
        <v>364.72053374000001</v>
      </c>
      <c r="Y59" s="190">
        <v>374.66354940000002</v>
      </c>
      <c r="Z59" s="190">
        <v>387.52761786999997</v>
      </c>
      <c r="AA59" s="190">
        <v>316.91156903000001</v>
      </c>
      <c r="AB59" s="190">
        <v>347.01528529000001</v>
      </c>
      <c r="AC59" s="190">
        <v>403.4283451</v>
      </c>
      <c r="AD59" s="190">
        <v>411.48225602999997</v>
      </c>
      <c r="AE59" s="190">
        <v>411.27724523000001</v>
      </c>
      <c r="AF59" s="190">
        <v>434.58132922999999</v>
      </c>
      <c r="AG59" s="190">
        <v>434.51485377</v>
      </c>
      <c r="AH59" s="190">
        <v>421.69780489999999</v>
      </c>
      <c r="AI59" s="190">
        <v>407.94136386999998</v>
      </c>
      <c r="AJ59" s="190">
        <v>411.48857887000003</v>
      </c>
      <c r="AK59" s="190">
        <v>405.31050547000001</v>
      </c>
      <c r="AL59" s="190">
        <v>404.94382189999999</v>
      </c>
      <c r="AM59" s="190">
        <v>360.31632402999998</v>
      </c>
      <c r="AN59" s="190">
        <v>379.98257160999998</v>
      </c>
      <c r="AO59" s="190">
        <v>427.97802454999999</v>
      </c>
      <c r="AP59" s="190">
        <v>426.34430192999997</v>
      </c>
      <c r="AQ59" s="190">
        <v>430.97612909999998</v>
      </c>
      <c r="AR59" s="190">
        <v>464.35270910000003</v>
      </c>
      <c r="AS59" s="190">
        <v>465.57550609999998</v>
      </c>
      <c r="AT59" s="190">
        <v>450.87825419000001</v>
      </c>
      <c r="AU59" s="190">
        <v>430.26833267000001</v>
      </c>
      <c r="AV59" s="190">
        <v>438.36070000000001</v>
      </c>
      <c r="AW59" s="190">
        <v>433.24919999999997</v>
      </c>
      <c r="AX59" s="190">
        <v>438.05090000000001</v>
      </c>
      <c r="AY59" s="242">
        <v>401.29559999999998</v>
      </c>
      <c r="AZ59" s="242">
        <v>397.62580000000003</v>
      </c>
      <c r="BA59" s="242">
        <v>436.4144</v>
      </c>
      <c r="BB59" s="242">
        <v>436.50900000000001</v>
      </c>
      <c r="BC59" s="242">
        <v>443.50119999999998</v>
      </c>
      <c r="BD59" s="242">
        <v>472.55369999999999</v>
      </c>
      <c r="BE59" s="242">
        <v>476.70600000000002</v>
      </c>
      <c r="BF59" s="242">
        <v>465.30790000000002</v>
      </c>
      <c r="BG59" s="242">
        <v>435.52679999999998</v>
      </c>
      <c r="BH59" s="242">
        <v>443.85610000000003</v>
      </c>
      <c r="BI59" s="242">
        <v>438.91860000000003</v>
      </c>
      <c r="BJ59" s="242">
        <v>443.8836</v>
      </c>
      <c r="BK59" s="242">
        <v>412.2604</v>
      </c>
      <c r="BL59" s="242">
        <v>413.52659999999997</v>
      </c>
      <c r="BM59" s="242">
        <v>457.04599999999999</v>
      </c>
      <c r="BN59" s="242">
        <v>456.70499999999998</v>
      </c>
      <c r="BO59" s="242">
        <v>463.25349999999997</v>
      </c>
      <c r="BP59" s="242">
        <v>491.85669999999999</v>
      </c>
      <c r="BQ59" s="242">
        <v>495.53120000000001</v>
      </c>
      <c r="BR59" s="242">
        <v>483.6576</v>
      </c>
      <c r="BS59" s="242">
        <v>453.40809999999999</v>
      </c>
      <c r="BT59" s="242">
        <v>461.24470000000002</v>
      </c>
      <c r="BU59" s="242">
        <v>455.82600000000002</v>
      </c>
      <c r="BV59" s="242">
        <v>460.3193</v>
      </c>
    </row>
    <row r="60" spans="1:74" ht="11.15" customHeight="1" x14ac:dyDescent="0.25">
      <c r="A60" s="105"/>
      <c r="B60" s="110" t="s">
        <v>565</v>
      </c>
      <c r="C60" s="173"/>
      <c r="D60" s="173"/>
      <c r="E60" s="173"/>
      <c r="F60" s="173"/>
      <c r="G60" s="173"/>
      <c r="H60" s="173"/>
      <c r="I60" s="173"/>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241"/>
      <c r="AZ60" s="241"/>
      <c r="BA60" s="241"/>
      <c r="BB60" s="241"/>
      <c r="BC60" s="241"/>
      <c r="BD60" s="241"/>
      <c r="BE60" s="241"/>
      <c r="BF60" s="241"/>
      <c r="BG60" s="241"/>
      <c r="BH60" s="241"/>
      <c r="BI60" s="241"/>
      <c r="BJ60" s="241"/>
      <c r="BK60" s="241"/>
      <c r="BL60" s="241"/>
      <c r="BM60" s="241"/>
      <c r="BN60" s="241"/>
      <c r="BO60" s="241"/>
      <c r="BP60" s="241"/>
      <c r="BQ60" s="241"/>
      <c r="BR60" s="241"/>
      <c r="BS60" s="241"/>
      <c r="BT60" s="241"/>
      <c r="BU60" s="241"/>
      <c r="BV60" s="241"/>
    </row>
    <row r="61" spans="1:74" ht="11.15" customHeight="1" x14ac:dyDescent="0.25">
      <c r="A61" s="111" t="s">
        <v>566</v>
      </c>
      <c r="B61" s="163" t="s">
        <v>441</v>
      </c>
      <c r="C61" s="54">
        <v>255.2</v>
      </c>
      <c r="D61" s="54">
        <v>265.142</v>
      </c>
      <c r="E61" s="54">
        <v>232.113</v>
      </c>
      <c r="F61" s="54">
        <v>203.34200000000001</v>
      </c>
      <c r="G61" s="54">
        <v>201.649</v>
      </c>
      <c r="H61" s="54">
        <v>206.066</v>
      </c>
      <c r="I61" s="54">
        <v>204.785</v>
      </c>
      <c r="J61" s="54">
        <v>199.49600000000001</v>
      </c>
      <c r="K61" s="54">
        <v>197.42400000000001</v>
      </c>
      <c r="L61" s="54">
        <v>215.99299999999999</v>
      </c>
      <c r="M61" s="54">
        <v>223.36</v>
      </c>
      <c r="N61" s="54">
        <v>205.983</v>
      </c>
      <c r="O61" s="54">
        <v>200.82499999999999</v>
      </c>
      <c r="P61" s="54">
        <v>197.20400000000001</v>
      </c>
      <c r="Q61" s="54">
        <v>197.13399999999999</v>
      </c>
      <c r="R61" s="54">
        <v>222.953</v>
      </c>
      <c r="S61" s="54">
        <v>250.209</v>
      </c>
      <c r="T61" s="54">
        <v>256.68400000000003</v>
      </c>
      <c r="U61" s="54">
        <v>243.613</v>
      </c>
      <c r="V61" s="54">
        <v>212.88200000000001</v>
      </c>
      <c r="W61" s="54">
        <v>198.97499999999999</v>
      </c>
      <c r="X61" s="54">
        <v>205.994</v>
      </c>
      <c r="Y61" s="54">
        <v>215.15899999999999</v>
      </c>
      <c r="Z61" s="54">
        <v>208.95400000000001</v>
      </c>
      <c r="AA61" s="54">
        <v>210.762</v>
      </c>
      <c r="AB61" s="54">
        <v>222.227</v>
      </c>
      <c r="AC61" s="54">
        <v>243.68899999999999</v>
      </c>
      <c r="AD61" s="54">
        <v>297.14299999999997</v>
      </c>
      <c r="AE61" s="54">
        <v>344.85300000000001</v>
      </c>
      <c r="AF61" s="54">
        <v>344.101</v>
      </c>
      <c r="AG61" s="54">
        <v>311.20499999999998</v>
      </c>
      <c r="AH61" s="54">
        <v>283.911</v>
      </c>
      <c r="AI61" s="54">
        <v>284.31299999999999</v>
      </c>
      <c r="AJ61" s="54">
        <v>294.33999999999997</v>
      </c>
      <c r="AK61" s="54">
        <v>292.65600000000001</v>
      </c>
      <c r="AL61" s="54">
        <v>268.51900000000001</v>
      </c>
      <c r="AM61" s="54">
        <v>264.62900000000002</v>
      </c>
      <c r="AN61" s="54">
        <v>281.21600000000001</v>
      </c>
      <c r="AO61" s="54">
        <v>286.81400000000002</v>
      </c>
      <c r="AP61" s="54">
        <v>294.55</v>
      </c>
      <c r="AQ61" s="54">
        <v>298.48899999999998</v>
      </c>
      <c r="AR61" s="54">
        <v>279.22399999999999</v>
      </c>
      <c r="AS61" s="54">
        <v>253.345</v>
      </c>
      <c r="AT61" s="54">
        <v>246.185</v>
      </c>
      <c r="AU61" s="54">
        <v>246.15100000000001</v>
      </c>
      <c r="AV61" s="54">
        <v>255.48</v>
      </c>
      <c r="AW61" s="54">
        <v>265.33929999999998</v>
      </c>
      <c r="AX61" s="54">
        <v>246.06970000000001</v>
      </c>
      <c r="AY61" s="238">
        <v>247.0506</v>
      </c>
      <c r="AZ61" s="238">
        <v>256.46559999999999</v>
      </c>
      <c r="BA61" s="238">
        <v>268.10399999999998</v>
      </c>
      <c r="BB61" s="238">
        <v>295.43349999999998</v>
      </c>
      <c r="BC61" s="238">
        <v>313.80349999999999</v>
      </c>
      <c r="BD61" s="238">
        <v>317.65660000000003</v>
      </c>
      <c r="BE61" s="238">
        <v>298.738</v>
      </c>
      <c r="BF61" s="238">
        <v>283.82740000000001</v>
      </c>
      <c r="BG61" s="238">
        <v>281.92250000000001</v>
      </c>
      <c r="BH61" s="238">
        <v>285.47539999999998</v>
      </c>
      <c r="BI61" s="238">
        <v>295.69670000000002</v>
      </c>
      <c r="BJ61" s="238">
        <v>273.78640000000001</v>
      </c>
      <c r="BK61" s="238">
        <v>274.55560000000003</v>
      </c>
      <c r="BL61" s="238">
        <v>284.28660000000002</v>
      </c>
      <c r="BM61" s="238">
        <v>296.30090000000001</v>
      </c>
      <c r="BN61" s="238">
        <v>325.10939999999999</v>
      </c>
      <c r="BO61" s="238">
        <v>343.99950000000001</v>
      </c>
      <c r="BP61" s="238">
        <v>346.96019999999999</v>
      </c>
      <c r="BQ61" s="238">
        <v>325.02300000000002</v>
      </c>
      <c r="BR61" s="238">
        <v>307.7878</v>
      </c>
      <c r="BS61" s="238">
        <v>304.8648</v>
      </c>
      <c r="BT61" s="238">
        <v>308.26850000000002</v>
      </c>
      <c r="BU61" s="238">
        <v>318.48430000000002</v>
      </c>
      <c r="BV61" s="238">
        <v>293.99079999999998</v>
      </c>
    </row>
    <row r="62" spans="1:74" ht="11.15" customHeight="1" x14ac:dyDescent="0.25">
      <c r="A62" s="105"/>
      <c r="B62" s="110" t="s">
        <v>567</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243"/>
      <c r="AZ62" s="243"/>
      <c r="BA62" s="243"/>
      <c r="BB62" s="243"/>
      <c r="BC62" s="243"/>
      <c r="BD62" s="243"/>
      <c r="BE62" s="243"/>
      <c r="BF62" s="243"/>
      <c r="BG62" s="243"/>
      <c r="BH62" s="243"/>
      <c r="BI62" s="243"/>
      <c r="BJ62" s="243"/>
      <c r="BK62" s="243"/>
      <c r="BL62" s="243"/>
      <c r="BM62" s="243"/>
      <c r="BN62" s="243"/>
      <c r="BO62" s="243"/>
      <c r="BP62" s="243"/>
      <c r="BQ62" s="243"/>
      <c r="BR62" s="243"/>
      <c r="BS62" s="243"/>
      <c r="BT62" s="243"/>
      <c r="BU62" s="243"/>
      <c r="BV62" s="243"/>
    </row>
    <row r="63" spans="1:74" ht="11.15" customHeight="1" x14ac:dyDescent="0.25">
      <c r="A63" s="111" t="s">
        <v>568</v>
      </c>
      <c r="B63" s="163" t="s">
        <v>442</v>
      </c>
      <c r="C63" s="214">
        <v>0.27403686636000002</v>
      </c>
      <c r="D63" s="214">
        <v>0.27253201970000002</v>
      </c>
      <c r="E63" s="214">
        <v>0.25678801842999999</v>
      </c>
      <c r="F63" s="214">
        <v>0.18255714285999999</v>
      </c>
      <c r="G63" s="214">
        <v>0.16480184332</v>
      </c>
      <c r="H63" s="214">
        <v>0.17472380952</v>
      </c>
      <c r="I63" s="214">
        <v>0.18638248848</v>
      </c>
      <c r="J63" s="214">
        <v>0.19732380952</v>
      </c>
      <c r="K63" s="214">
        <v>0.20843333333</v>
      </c>
      <c r="L63" s="214">
        <v>0.21845161290000001</v>
      </c>
      <c r="M63" s="214">
        <v>0.2248</v>
      </c>
      <c r="N63" s="214">
        <v>0.22878801842999999</v>
      </c>
      <c r="O63" s="214">
        <v>0.23743317972</v>
      </c>
      <c r="P63" s="214">
        <v>0.24818367347</v>
      </c>
      <c r="Q63" s="214">
        <v>0.25120737326999998</v>
      </c>
      <c r="R63" s="214">
        <v>0.25338095238000002</v>
      </c>
      <c r="S63" s="214">
        <v>0.25752073733000003</v>
      </c>
      <c r="T63" s="214">
        <v>0.26249523809999997</v>
      </c>
      <c r="U63" s="214">
        <v>0.26594930876</v>
      </c>
      <c r="V63" s="214">
        <v>0.26744239631</v>
      </c>
      <c r="W63" s="214">
        <v>0.26798095238000003</v>
      </c>
      <c r="X63" s="214">
        <v>0.25822119816</v>
      </c>
      <c r="Y63" s="214">
        <v>0.26354761905000001</v>
      </c>
      <c r="Z63" s="214">
        <v>0.25766359446999998</v>
      </c>
      <c r="AA63" s="214">
        <v>0.25838709676999999</v>
      </c>
      <c r="AB63" s="214">
        <v>0.25197959184000002</v>
      </c>
      <c r="AC63" s="214">
        <v>0.24822580645</v>
      </c>
      <c r="AD63" s="214">
        <v>0.25178571429000002</v>
      </c>
      <c r="AE63" s="214">
        <v>0.25514285714000001</v>
      </c>
      <c r="AF63" s="214">
        <v>0.25258008657999997</v>
      </c>
      <c r="AG63" s="214">
        <v>0.24896774193999999</v>
      </c>
      <c r="AH63" s="214">
        <v>0.24844700460999999</v>
      </c>
      <c r="AI63" s="214">
        <v>0.24307142857</v>
      </c>
      <c r="AJ63" s="214">
        <v>0.23907834101</v>
      </c>
      <c r="AK63" s="214">
        <v>0.23330541871999999</v>
      </c>
      <c r="AL63" s="214">
        <v>0.23150230415</v>
      </c>
      <c r="AM63" s="214">
        <v>0.23102304147</v>
      </c>
      <c r="AN63" s="214">
        <v>0.23755102041000001</v>
      </c>
      <c r="AO63" s="214">
        <v>0.23916129032</v>
      </c>
      <c r="AP63" s="214">
        <v>0.23408571429</v>
      </c>
      <c r="AQ63" s="214">
        <v>0.24708755760000001</v>
      </c>
      <c r="AR63" s="214">
        <v>0.24943809523999999</v>
      </c>
      <c r="AS63" s="214">
        <v>0.23904608294999999</v>
      </c>
      <c r="AT63" s="214">
        <v>0.24821198156999999</v>
      </c>
      <c r="AU63" s="214">
        <v>0.24683333332999999</v>
      </c>
      <c r="AV63" s="214">
        <v>0.24294009217000001</v>
      </c>
      <c r="AW63" s="214">
        <v>0.24175238095000001</v>
      </c>
      <c r="AX63" s="214">
        <v>0.24234285714000001</v>
      </c>
      <c r="AY63" s="263">
        <v>0.24842700000000001</v>
      </c>
      <c r="AZ63" s="263">
        <v>0.25379560000000001</v>
      </c>
      <c r="BA63" s="263">
        <v>0.2522723</v>
      </c>
      <c r="BB63" s="263">
        <v>0.25094260000000002</v>
      </c>
      <c r="BC63" s="263">
        <v>0.25587779999999999</v>
      </c>
      <c r="BD63" s="263">
        <v>0.25674580000000002</v>
      </c>
      <c r="BE63" s="263">
        <v>0.25403350000000002</v>
      </c>
      <c r="BF63" s="263">
        <v>0.25731730000000003</v>
      </c>
      <c r="BG63" s="263">
        <v>0.25554460000000001</v>
      </c>
      <c r="BH63" s="263">
        <v>0.25155240000000001</v>
      </c>
      <c r="BI63" s="263">
        <v>0.25407770000000002</v>
      </c>
      <c r="BJ63" s="263">
        <v>0.25395800000000002</v>
      </c>
      <c r="BK63" s="263">
        <v>0.25939570000000001</v>
      </c>
      <c r="BL63" s="263">
        <v>0.26452540000000002</v>
      </c>
      <c r="BM63" s="263">
        <v>0.26271070000000002</v>
      </c>
      <c r="BN63" s="263">
        <v>0.26196029999999998</v>
      </c>
      <c r="BO63" s="263">
        <v>0.26687620000000001</v>
      </c>
      <c r="BP63" s="263">
        <v>0.26729930000000002</v>
      </c>
      <c r="BQ63" s="263">
        <v>0.26289649999999998</v>
      </c>
      <c r="BR63" s="263">
        <v>0.26597330000000002</v>
      </c>
      <c r="BS63" s="263">
        <v>0.26421159999999999</v>
      </c>
      <c r="BT63" s="263">
        <v>0.26087739999999998</v>
      </c>
      <c r="BU63" s="263">
        <v>0.26405610000000002</v>
      </c>
      <c r="BV63" s="263">
        <v>0.2645998</v>
      </c>
    </row>
    <row r="64" spans="1:74" ht="11.15" customHeight="1" x14ac:dyDescent="0.25">
      <c r="A64" s="111"/>
      <c r="B64" s="163"/>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c r="AA64" s="214"/>
      <c r="AB64" s="214"/>
      <c r="AC64" s="214"/>
      <c r="AD64" s="214"/>
      <c r="AE64" s="214"/>
      <c r="AF64" s="214"/>
      <c r="AG64" s="214"/>
      <c r="AH64" s="214"/>
      <c r="AI64" s="214"/>
      <c r="AJ64" s="214"/>
      <c r="AK64" s="214"/>
      <c r="AL64" s="214"/>
      <c r="AM64" s="214"/>
      <c r="AN64" s="214"/>
      <c r="AO64" s="214"/>
      <c r="AP64" s="214"/>
      <c r="AQ64" s="214"/>
      <c r="AR64" s="214"/>
      <c r="AS64" s="214"/>
      <c r="AT64" s="214"/>
      <c r="AU64" s="214"/>
      <c r="AV64" s="214"/>
      <c r="AW64" s="214"/>
      <c r="AX64" s="214"/>
      <c r="AY64" s="263"/>
      <c r="AZ64" s="263"/>
      <c r="BA64" s="263"/>
      <c r="BB64" s="263"/>
      <c r="BC64" s="263"/>
      <c r="BD64" s="263"/>
      <c r="BE64" s="263"/>
      <c r="BF64" s="263"/>
      <c r="BG64" s="263"/>
      <c r="BH64" s="263"/>
      <c r="BI64" s="263"/>
      <c r="BJ64" s="263"/>
      <c r="BK64" s="263"/>
      <c r="BL64" s="263"/>
      <c r="BM64" s="263"/>
      <c r="BN64" s="263"/>
      <c r="BO64" s="263"/>
      <c r="BP64" s="263"/>
      <c r="BQ64" s="263"/>
      <c r="BR64" s="263"/>
      <c r="BS64" s="263"/>
      <c r="BT64" s="263"/>
      <c r="BU64" s="263"/>
      <c r="BV64" s="263"/>
    </row>
    <row r="65" spans="1:74" ht="11.15" customHeight="1" x14ac:dyDescent="0.25">
      <c r="A65" s="111"/>
      <c r="B65" s="107" t="s">
        <v>1009</v>
      </c>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c r="AA65" s="214"/>
      <c r="AB65" s="214"/>
      <c r="AC65" s="214"/>
      <c r="AD65" s="214"/>
      <c r="AE65" s="214"/>
      <c r="AF65" s="214"/>
      <c r="AG65" s="214"/>
      <c r="AH65" s="214"/>
      <c r="AI65" s="214"/>
      <c r="AJ65" s="214"/>
      <c r="AK65" s="214"/>
      <c r="AL65" s="214"/>
      <c r="AM65" s="214"/>
      <c r="AN65" s="214"/>
      <c r="AO65" s="214"/>
      <c r="AP65" s="214"/>
      <c r="AQ65" s="214"/>
      <c r="AR65" s="214"/>
      <c r="AS65" s="214"/>
      <c r="AT65" s="214"/>
      <c r="AU65" s="214"/>
      <c r="AV65" s="214"/>
      <c r="AW65" s="214"/>
      <c r="AX65" s="214"/>
      <c r="AY65" s="263"/>
      <c r="AZ65" s="263"/>
      <c r="BA65" s="263"/>
      <c r="BB65" s="263"/>
      <c r="BC65" s="263"/>
      <c r="BD65" s="263"/>
      <c r="BE65" s="263"/>
      <c r="BF65" s="263"/>
      <c r="BG65" s="263"/>
      <c r="BH65" s="263"/>
      <c r="BI65" s="263"/>
      <c r="BJ65" s="263"/>
      <c r="BK65" s="263"/>
      <c r="BL65" s="263"/>
      <c r="BM65" s="263"/>
      <c r="BN65" s="263"/>
      <c r="BO65" s="263"/>
      <c r="BP65" s="263"/>
      <c r="BQ65" s="263"/>
      <c r="BR65" s="263"/>
      <c r="BS65" s="263"/>
      <c r="BT65" s="263"/>
      <c r="BU65" s="263"/>
      <c r="BV65" s="263"/>
    </row>
    <row r="66" spans="1:74" ht="11.15" customHeight="1" x14ac:dyDescent="0.25">
      <c r="A66" s="111" t="s">
        <v>747</v>
      </c>
      <c r="B66" s="163" t="s">
        <v>582</v>
      </c>
      <c r="C66" s="54">
        <v>194.2378089</v>
      </c>
      <c r="D66" s="54">
        <v>185.19953530000001</v>
      </c>
      <c r="E66" s="54">
        <v>178.72238250000001</v>
      </c>
      <c r="F66" s="54">
        <v>132.89091880000001</v>
      </c>
      <c r="G66" s="54">
        <v>149.8222763</v>
      </c>
      <c r="H66" s="54">
        <v>158.79788479999999</v>
      </c>
      <c r="I66" s="54">
        <v>172.98183299999999</v>
      </c>
      <c r="J66" s="54">
        <v>177.26774599999999</v>
      </c>
      <c r="K66" s="54">
        <v>170.26314590000001</v>
      </c>
      <c r="L66" s="54">
        <v>176.49077159999999</v>
      </c>
      <c r="M66" s="54">
        <v>170.29849419999999</v>
      </c>
      <c r="N66" s="54">
        <v>176.54888099999999</v>
      </c>
      <c r="O66" s="54">
        <v>177.7519154</v>
      </c>
      <c r="P66" s="54">
        <v>157.13460119999999</v>
      </c>
      <c r="Q66" s="54">
        <v>186.00798689999999</v>
      </c>
      <c r="R66" s="54">
        <v>183.36601490000001</v>
      </c>
      <c r="S66" s="54">
        <v>189.96732660000001</v>
      </c>
      <c r="T66" s="54">
        <v>188.52224279999999</v>
      </c>
      <c r="U66" s="54">
        <v>190.2535948</v>
      </c>
      <c r="V66" s="54">
        <v>195.7650429</v>
      </c>
      <c r="W66" s="54">
        <v>185.66640889999999</v>
      </c>
      <c r="X66" s="54">
        <v>193.6279725</v>
      </c>
      <c r="Y66" s="54">
        <v>190.79316829999999</v>
      </c>
      <c r="Z66" s="54">
        <v>195.96682530000001</v>
      </c>
      <c r="AA66" s="54">
        <v>185.66087830000001</v>
      </c>
      <c r="AB66" s="54">
        <v>175.12761510000001</v>
      </c>
      <c r="AC66" s="54">
        <v>196.23303770000001</v>
      </c>
      <c r="AD66" s="54">
        <v>182.35176050000001</v>
      </c>
      <c r="AE66" s="54">
        <v>189.7596432</v>
      </c>
      <c r="AF66" s="54">
        <v>187.1403243</v>
      </c>
      <c r="AG66" s="54">
        <v>188.16104390000001</v>
      </c>
      <c r="AH66" s="54">
        <v>194.18810769999999</v>
      </c>
      <c r="AI66" s="54">
        <v>186.7936267</v>
      </c>
      <c r="AJ66" s="54">
        <v>190.0150586</v>
      </c>
      <c r="AK66" s="54">
        <v>187.70459510000001</v>
      </c>
      <c r="AL66" s="54">
        <v>186.32820899999999</v>
      </c>
      <c r="AM66" s="54">
        <v>181.9665689</v>
      </c>
      <c r="AN66" s="54">
        <v>171.97593499999999</v>
      </c>
      <c r="AO66" s="54">
        <v>193.8929851</v>
      </c>
      <c r="AP66" s="54">
        <v>184.40566720000001</v>
      </c>
      <c r="AQ66" s="54">
        <v>191.14932139999999</v>
      </c>
      <c r="AR66" s="54">
        <v>187.3259352</v>
      </c>
      <c r="AS66" s="54">
        <v>186.94427759999999</v>
      </c>
      <c r="AT66" s="54">
        <v>198.73589290000001</v>
      </c>
      <c r="AU66" s="54">
        <v>184.3394438</v>
      </c>
      <c r="AV66" s="54">
        <v>192.5213</v>
      </c>
      <c r="AW66" s="54">
        <v>186.92910000000001</v>
      </c>
      <c r="AX66" s="54">
        <v>190.87020000000001</v>
      </c>
      <c r="AY66" s="238">
        <v>191.02510000000001</v>
      </c>
      <c r="AZ66" s="238">
        <v>179.86189999999999</v>
      </c>
      <c r="BA66" s="238">
        <v>192.55330000000001</v>
      </c>
      <c r="BB66" s="238">
        <v>185.7689</v>
      </c>
      <c r="BC66" s="238">
        <v>192.6841</v>
      </c>
      <c r="BD66" s="238">
        <v>186.14330000000001</v>
      </c>
      <c r="BE66" s="238">
        <v>190.2929</v>
      </c>
      <c r="BF66" s="238">
        <v>195.57589999999999</v>
      </c>
      <c r="BG66" s="238">
        <v>181.68119999999999</v>
      </c>
      <c r="BH66" s="238">
        <v>191.09790000000001</v>
      </c>
      <c r="BI66" s="238">
        <v>184.03270000000001</v>
      </c>
      <c r="BJ66" s="238">
        <v>191.7765</v>
      </c>
      <c r="BK66" s="238">
        <v>188.4648</v>
      </c>
      <c r="BL66" s="238">
        <v>171.9631</v>
      </c>
      <c r="BM66" s="238">
        <v>192.0061</v>
      </c>
      <c r="BN66" s="238">
        <v>184.4708</v>
      </c>
      <c r="BO66" s="238">
        <v>190.86590000000001</v>
      </c>
      <c r="BP66" s="238">
        <v>186.4204</v>
      </c>
      <c r="BQ66" s="238">
        <v>189.89099999999999</v>
      </c>
      <c r="BR66" s="238">
        <v>194.2208</v>
      </c>
      <c r="BS66" s="238">
        <v>182.23929999999999</v>
      </c>
      <c r="BT66" s="238">
        <v>191.0324</v>
      </c>
      <c r="BU66" s="238">
        <v>183.1848</v>
      </c>
      <c r="BV66" s="238">
        <v>192.8981</v>
      </c>
    </row>
    <row r="67" spans="1:74" ht="11.15" customHeight="1" x14ac:dyDescent="0.25">
      <c r="A67" s="111" t="s">
        <v>748</v>
      </c>
      <c r="B67" s="163" t="s">
        <v>583</v>
      </c>
      <c r="C67" s="54">
        <v>180.34251459999999</v>
      </c>
      <c r="D67" s="54">
        <v>165.9473256</v>
      </c>
      <c r="E67" s="54">
        <v>147.45953979999999</v>
      </c>
      <c r="F67" s="54">
        <v>122.32462959999999</v>
      </c>
      <c r="G67" s="54">
        <v>112.05017359999999</v>
      </c>
      <c r="H67" s="54">
        <v>115.22890870000001</v>
      </c>
      <c r="I67" s="54">
        <v>133.42298729999999</v>
      </c>
      <c r="J67" s="54">
        <v>129.87090370000001</v>
      </c>
      <c r="K67" s="54">
        <v>116.33255490000001</v>
      </c>
      <c r="L67" s="54">
        <v>125.2177429</v>
      </c>
      <c r="M67" s="54">
        <v>132.1356959</v>
      </c>
      <c r="N67" s="54">
        <v>172.6678837</v>
      </c>
      <c r="O67" s="54">
        <v>180.71110160000001</v>
      </c>
      <c r="P67" s="54">
        <v>167.87557140000001</v>
      </c>
      <c r="Q67" s="54">
        <v>142.74894</v>
      </c>
      <c r="R67" s="54">
        <v>122.5748123</v>
      </c>
      <c r="S67" s="54">
        <v>114.08245340000001</v>
      </c>
      <c r="T67" s="54">
        <v>121.009153</v>
      </c>
      <c r="U67" s="54">
        <v>130.5453938</v>
      </c>
      <c r="V67" s="54">
        <v>131.55077270000001</v>
      </c>
      <c r="W67" s="54">
        <v>115.3025416</v>
      </c>
      <c r="X67" s="54">
        <v>121.84666540000001</v>
      </c>
      <c r="Y67" s="54">
        <v>145.11575719999999</v>
      </c>
      <c r="Z67" s="54">
        <v>162.75669049999999</v>
      </c>
      <c r="AA67" s="54">
        <v>193.89926460000001</v>
      </c>
      <c r="AB67" s="54">
        <v>164.9649891</v>
      </c>
      <c r="AC67" s="54">
        <v>150.01239559999999</v>
      </c>
      <c r="AD67" s="54">
        <v>126.9465785</v>
      </c>
      <c r="AE67" s="54">
        <v>120.564435</v>
      </c>
      <c r="AF67" s="54">
        <v>124.82822059999999</v>
      </c>
      <c r="AG67" s="54">
        <v>139.69879950000001</v>
      </c>
      <c r="AH67" s="54">
        <v>138.37694389999999</v>
      </c>
      <c r="AI67" s="54">
        <v>123.5083693</v>
      </c>
      <c r="AJ67" s="54">
        <v>127.2174014</v>
      </c>
      <c r="AK67" s="54">
        <v>149.400149</v>
      </c>
      <c r="AL67" s="54">
        <v>182.72592839999999</v>
      </c>
      <c r="AM67" s="54">
        <v>178.6566765</v>
      </c>
      <c r="AN67" s="54">
        <v>159.4425435</v>
      </c>
      <c r="AO67" s="54">
        <v>162.67983570000001</v>
      </c>
      <c r="AP67" s="54">
        <v>130.5715764</v>
      </c>
      <c r="AQ67" s="54">
        <v>124.8520156</v>
      </c>
      <c r="AR67" s="54">
        <v>127.1619882</v>
      </c>
      <c r="AS67" s="54">
        <v>143.90984760000001</v>
      </c>
      <c r="AT67" s="54">
        <v>144.3816343</v>
      </c>
      <c r="AU67" s="54">
        <v>127.8347412</v>
      </c>
      <c r="AV67" s="54">
        <v>129.67699999999999</v>
      </c>
      <c r="AW67" s="54">
        <v>152.02209999999999</v>
      </c>
      <c r="AX67" s="54">
        <v>169.1789</v>
      </c>
      <c r="AY67" s="238">
        <v>192.9152</v>
      </c>
      <c r="AZ67" s="238">
        <v>169.56209999999999</v>
      </c>
      <c r="BA67" s="238">
        <v>155.2039</v>
      </c>
      <c r="BB67" s="238">
        <v>127.95910000000001</v>
      </c>
      <c r="BC67" s="238">
        <v>124.6</v>
      </c>
      <c r="BD67" s="238">
        <v>128.88329999999999</v>
      </c>
      <c r="BE67" s="238">
        <v>145.64590000000001</v>
      </c>
      <c r="BF67" s="238">
        <v>143.339</v>
      </c>
      <c r="BG67" s="238">
        <v>127.4996</v>
      </c>
      <c r="BH67" s="238">
        <v>132.02430000000001</v>
      </c>
      <c r="BI67" s="238">
        <v>149.309</v>
      </c>
      <c r="BJ67" s="238">
        <v>180.44560000000001</v>
      </c>
      <c r="BK67" s="238">
        <v>188.48929999999999</v>
      </c>
      <c r="BL67" s="238">
        <v>159.69640000000001</v>
      </c>
      <c r="BM67" s="238">
        <v>157.09889999999999</v>
      </c>
      <c r="BN67" s="238">
        <v>126.7561</v>
      </c>
      <c r="BO67" s="238">
        <v>124.72629999999999</v>
      </c>
      <c r="BP67" s="238">
        <v>128.71629999999999</v>
      </c>
      <c r="BQ67" s="238">
        <v>145.05600000000001</v>
      </c>
      <c r="BR67" s="238">
        <v>144.18700000000001</v>
      </c>
      <c r="BS67" s="238">
        <v>128.7209</v>
      </c>
      <c r="BT67" s="238">
        <v>132.0438</v>
      </c>
      <c r="BU67" s="238">
        <v>150.0153</v>
      </c>
      <c r="BV67" s="238">
        <v>182.4187</v>
      </c>
    </row>
    <row r="68" spans="1:74" ht="11.15" customHeight="1" x14ac:dyDescent="0.25">
      <c r="A68" s="111" t="s">
        <v>255</v>
      </c>
      <c r="B68" s="163" t="s">
        <v>762</v>
      </c>
      <c r="C68" s="54">
        <v>75.091090660000006</v>
      </c>
      <c r="D68" s="54">
        <v>66.452992890000004</v>
      </c>
      <c r="E68" s="54">
        <v>60.738485099999998</v>
      </c>
      <c r="F68" s="54">
        <v>49.48141287</v>
      </c>
      <c r="G68" s="54">
        <v>54.951498010000002</v>
      </c>
      <c r="H68" s="54">
        <v>73.194100770000006</v>
      </c>
      <c r="I68" s="54">
        <v>96.690966509999996</v>
      </c>
      <c r="J68" s="54">
        <v>98.066063689999993</v>
      </c>
      <c r="K68" s="54">
        <v>76.737359760000004</v>
      </c>
      <c r="L68" s="54">
        <v>68.753056509999993</v>
      </c>
      <c r="M68" s="54">
        <v>69.543515069999998</v>
      </c>
      <c r="N68" s="54">
        <v>86.494912369999994</v>
      </c>
      <c r="O68" s="54">
        <v>90.112244820000001</v>
      </c>
      <c r="P68" s="54">
        <v>94.588821539999998</v>
      </c>
      <c r="Q68" s="54">
        <v>71.093973300000002</v>
      </c>
      <c r="R68" s="54">
        <v>62.060646890000001</v>
      </c>
      <c r="S68" s="54">
        <v>72.401777769999995</v>
      </c>
      <c r="T68" s="54">
        <v>94.432674849999998</v>
      </c>
      <c r="U68" s="54">
        <v>110.08007600000001</v>
      </c>
      <c r="V68" s="54">
        <v>109.6265574</v>
      </c>
      <c r="W68" s="54">
        <v>87.815918260000004</v>
      </c>
      <c r="X68" s="54">
        <v>72.699596240000005</v>
      </c>
      <c r="Y68" s="54">
        <v>67.398213029999994</v>
      </c>
      <c r="Z68" s="54">
        <v>70.34013333</v>
      </c>
      <c r="AA68" s="54">
        <v>95.509708509999996</v>
      </c>
      <c r="AB68" s="54">
        <v>79.789618140000002</v>
      </c>
      <c r="AC68" s="54">
        <v>69.752305030000002</v>
      </c>
      <c r="AD68" s="54">
        <v>63.016825480000001</v>
      </c>
      <c r="AE68" s="54">
        <v>70.271978520000005</v>
      </c>
      <c r="AF68" s="54">
        <v>82.589220269999998</v>
      </c>
      <c r="AG68" s="54">
        <v>96.405377950000002</v>
      </c>
      <c r="AH68" s="54">
        <v>94.446751699999993</v>
      </c>
      <c r="AI68" s="54">
        <v>74.337953240000004</v>
      </c>
      <c r="AJ68" s="54">
        <v>64.201467010000002</v>
      </c>
      <c r="AK68" s="54">
        <v>65.835986879999993</v>
      </c>
      <c r="AL68" s="54">
        <v>82.492241199999995</v>
      </c>
      <c r="AM68" s="54">
        <v>71.469568870000003</v>
      </c>
      <c r="AN68" s="54">
        <v>55.826461559999998</v>
      </c>
      <c r="AO68" s="54">
        <v>59.333467370000001</v>
      </c>
      <c r="AP68" s="54">
        <v>48.027636540000003</v>
      </c>
      <c r="AQ68" s="54">
        <v>52.898457639999997</v>
      </c>
      <c r="AR68" s="54">
        <v>67.067475630000004</v>
      </c>
      <c r="AS68" s="54">
        <v>87.234704559999997</v>
      </c>
      <c r="AT68" s="54">
        <v>86.246787839999996</v>
      </c>
      <c r="AU68" s="54">
        <v>68.73045037</v>
      </c>
      <c r="AV68" s="54">
        <v>48.796500000000002</v>
      </c>
      <c r="AW68" s="54">
        <v>57.692500000000003</v>
      </c>
      <c r="AX68" s="54">
        <v>62.711939999999998</v>
      </c>
      <c r="AY68" s="238">
        <v>67.941879999999998</v>
      </c>
      <c r="AZ68" s="238">
        <v>55.74933</v>
      </c>
      <c r="BA68" s="238">
        <v>55.666420000000002</v>
      </c>
      <c r="BB68" s="238">
        <v>41.564210000000003</v>
      </c>
      <c r="BC68" s="238">
        <v>47.663359999999997</v>
      </c>
      <c r="BD68" s="238">
        <v>63.766190000000002</v>
      </c>
      <c r="BE68" s="238">
        <v>80.300389999999993</v>
      </c>
      <c r="BF68" s="238">
        <v>80.148780000000002</v>
      </c>
      <c r="BG68" s="238">
        <v>62.693559999999998</v>
      </c>
      <c r="BH68" s="238">
        <v>50.44388</v>
      </c>
      <c r="BI68" s="238">
        <v>50.791260000000001</v>
      </c>
      <c r="BJ68" s="238">
        <v>67.100809999999996</v>
      </c>
      <c r="BK68" s="238">
        <v>70.596580000000003</v>
      </c>
      <c r="BL68" s="238">
        <v>58.33117</v>
      </c>
      <c r="BM68" s="238">
        <v>44.034979999999997</v>
      </c>
      <c r="BN68" s="238">
        <v>36.775799999999997</v>
      </c>
      <c r="BO68" s="238">
        <v>43.748899999999999</v>
      </c>
      <c r="BP68" s="238">
        <v>60.672620000000002</v>
      </c>
      <c r="BQ68" s="238">
        <v>76.903729999999996</v>
      </c>
      <c r="BR68" s="238">
        <v>76.0261</v>
      </c>
      <c r="BS68" s="238">
        <v>54.930759999999999</v>
      </c>
      <c r="BT68" s="238">
        <v>44.861849999999997</v>
      </c>
      <c r="BU68" s="238">
        <v>44.152560000000001</v>
      </c>
      <c r="BV68" s="238">
        <v>60.306010000000001</v>
      </c>
    </row>
    <row r="69" spans="1:74" ht="11.15" customHeight="1" x14ac:dyDescent="0.25">
      <c r="A69" s="461" t="s">
        <v>936</v>
      </c>
      <c r="B69" s="479" t="s">
        <v>935</v>
      </c>
      <c r="C69" s="235">
        <v>450.60101100000003</v>
      </c>
      <c r="D69" s="235">
        <v>418.46947669999997</v>
      </c>
      <c r="E69" s="235">
        <v>387.85000430000002</v>
      </c>
      <c r="F69" s="235">
        <v>305.59657120000003</v>
      </c>
      <c r="G69" s="235">
        <v>317.75354479999999</v>
      </c>
      <c r="H69" s="235">
        <v>348.12050410000001</v>
      </c>
      <c r="I69" s="235">
        <v>404.02538379999999</v>
      </c>
      <c r="J69" s="235">
        <v>406.13431029999998</v>
      </c>
      <c r="K69" s="235">
        <v>364.23267049999998</v>
      </c>
      <c r="L69" s="235">
        <v>371.39116790000003</v>
      </c>
      <c r="M69" s="235">
        <v>372.87731509999998</v>
      </c>
      <c r="N69" s="235">
        <v>436.64127400000001</v>
      </c>
      <c r="O69" s="235">
        <v>449.50740560000003</v>
      </c>
      <c r="P69" s="235">
        <v>420.44093040000001</v>
      </c>
      <c r="Q69" s="235">
        <v>400.78304400000002</v>
      </c>
      <c r="R69" s="235">
        <v>368.90354869999999</v>
      </c>
      <c r="S69" s="235">
        <v>377.38370149999997</v>
      </c>
      <c r="T69" s="235">
        <v>404.86614530000003</v>
      </c>
      <c r="U69" s="235">
        <v>431.81120829999998</v>
      </c>
      <c r="V69" s="235">
        <v>437.87451679999998</v>
      </c>
      <c r="W69" s="235">
        <v>389.6869433</v>
      </c>
      <c r="X69" s="235">
        <v>389.10637789999998</v>
      </c>
      <c r="Y69" s="235">
        <v>404.2092131</v>
      </c>
      <c r="Z69" s="235">
        <v>429.9957928</v>
      </c>
      <c r="AA69" s="235">
        <v>476.00199509999999</v>
      </c>
      <c r="AB69" s="235">
        <v>420.72415860000001</v>
      </c>
      <c r="AC69" s="235">
        <v>416.92988209999999</v>
      </c>
      <c r="AD69" s="235">
        <v>373.21723909999997</v>
      </c>
      <c r="AE69" s="235">
        <v>381.52820050000003</v>
      </c>
      <c r="AF69" s="235">
        <v>395.4598398</v>
      </c>
      <c r="AG69" s="235">
        <v>425.19736510000001</v>
      </c>
      <c r="AH69" s="235">
        <v>427.9439471</v>
      </c>
      <c r="AI69" s="235">
        <v>385.5420239</v>
      </c>
      <c r="AJ69" s="235">
        <v>382.36607079999999</v>
      </c>
      <c r="AK69" s="235">
        <v>403.8428055</v>
      </c>
      <c r="AL69" s="235">
        <v>452.47852239999997</v>
      </c>
      <c r="AM69" s="235">
        <v>433.02495800000003</v>
      </c>
      <c r="AN69" s="235">
        <v>388.08687639999999</v>
      </c>
      <c r="AO69" s="235">
        <v>416.83843189999999</v>
      </c>
      <c r="AP69" s="235">
        <v>363.90695479999999</v>
      </c>
      <c r="AQ69" s="235">
        <v>369.83193840000001</v>
      </c>
      <c r="AR69" s="235">
        <v>382.45747369999998</v>
      </c>
      <c r="AS69" s="235">
        <v>419.02097350000003</v>
      </c>
      <c r="AT69" s="235">
        <v>430.29645879999998</v>
      </c>
      <c r="AU69" s="235">
        <v>381.80670989999999</v>
      </c>
      <c r="AV69" s="235">
        <v>371.92689999999999</v>
      </c>
      <c r="AW69" s="235">
        <v>397.54579999999999</v>
      </c>
      <c r="AX69" s="235">
        <v>423.69319999999999</v>
      </c>
      <c r="AY69" s="266">
        <v>452.81439999999998</v>
      </c>
      <c r="AZ69" s="266">
        <v>406.01530000000002</v>
      </c>
      <c r="BA69" s="266">
        <v>404.35579999999999</v>
      </c>
      <c r="BB69" s="266">
        <v>356.1943</v>
      </c>
      <c r="BC69" s="266">
        <v>365.87959999999998</v>
      </c>
      <c r="BD69" s="266">
        <v>379.69490000000002</v>
      </c>
      <c r="BE69" s="266">
        <v>417.17129999999997</v>
      </c>
      <c r="BF69" s="266">
        <v>419.99579999999997</v>
      </c>
      <c r="BG69" s="266">
        <v>372.7765</v>
      </c>
      <c r="BH69" s="266">
        <v>374.49810000000002</v>
      </c>
      <c r="BI69" s="266">
        <v>385.03500000000003</v>
      </c>
      <c r="BJ69" s="266">
        <v>440.25510000000003</v>
      </c>
      <c r="BK69" s="266">
        <v>448.48289999999997</v>
      </c>
      <c r="BL69" s="266">
        <v>390.83269999999999</v>
      </c>
      <c r="BM69" s="266">
        <v>394.07209999999998</v>
      </c>
      <c r="BN69" s="266">
        <v>348.90480000000002</v>
      </c>
      <c r="BO69" s="266">
        <v>360.27330000000001</v>
      </c>
      <c r="BP69" s="266">
        <v>376.71140000000003</v>
      </c>
      <c r="BQ69" s="266">
        <v>412.78280000000001</v>
      </c>
      <c r="BR69" s="266">
        <v>415.36610000000002</v>
      </c>
      <c r="BS69" s="266">
        <v>366.79309999999998</v>
      </c>
      <c r="BT69" s="266">
        <v>368.87020000000001</v>
      </c>
      <c r="BU69" s="266">
        <v>378.25470000000001</v>
      </c>
      <c r="BV69" s="266">
        <v>436.55489999999998</v>
      </c>
    </row>
    <row r="70" spans="1:74" s="353" customFormat="1" ht="12" customHeight="1" x14ac:dyDescent="0.25">
      <c r="A70" s="352"/>
      <c r="B70" s="717" t="s">
        <v>843</v>
      </c>
      <c r="C70" s="717"/>
      <c r="D70" s="717"/>
      <c r="E70" s="717"/>
      <c r="F70" s="717"/>
      <c r="G70" s="717"/>
      <c r="H70" s="717"/>
      <c r="I70" s="717"/>
      <c r="J70" s="717"/>
      <c r="K70" s="717"/>
      <c r="L70" s="717"/>
      <c r="M70" s="717"/>
      <c r="N70" s="717"/>
      <c r="O70" s="717"/>
      <c r="P70" s="717"/>
      <c r="Q70" s="717"/>
      <c r="AY70" s="377"/>
      <c r="AZ70" s="377"/>
      <c r="BA70" s="377"/>
      <c r="BB70" s="377"/>
      <c r="BC70" s="377"/>
      <c r="BD70" s="377"/>
      <c r="BE70" s="377"/>
      <c r="BF70" s="377"/>
      <c r="BG70" s="377"/>
      <c r="BH70" s="377"/>
      <c r="BI70" s="377"/>
      <c r="BJ70" s="377"/>
    </row>
    <row r="71" spans="1:74" s="353" customFormat="1" ht="12" customHeight="1" x14ac:dyDescent="0.25">
      <c r="A71" s="352"/>
      <c r="B71" s="717" t="s">
        <v>0</v>
      </c>
      <c r="C71" s="717"/>
      <c r="D71" s="717"/>
      <c r="E71" s="717"/>
      <c r="F71" s="717"/>
      <c r="G71" s="717"/>
      <c r="H71" s="717"/>
      <c r="I71" s="717"/>
      <c r="J71" s="717"/>
      <c r="K71" s="717"/>
      <c r="L71" s="717"/>
      <c r="M71" s="717"/>
      <c r="N71" s="717"/>
      <c r="O71" s="717"/>
      <c r="P71" s="717"/>
      <c r="Q71" s="717"/>
      <c r="AY71" s="377"/>
      <c r="AZ71" s="377"/>
      <c r="BA71" s="377"/>
      <c r="BB71" s="377"/>
      <c r="BC71" s="377"/>
      <c r="BD71" s="525"/>
      <c r="BE71" s="525"/>
      <c r="BF71" s="525"/>
      <c r="BG71" s="377"/>
      <c r="BH71" s="377"/>
      <c r="BI71" s="377"/>
      <c r="BJ71" s="377"/>
    </row>
    <row r="72" spans="1:74" s="353" customFormat="1" ht="12" customHeight="1" x14ac:dyDescent="0.25">
      <c r="A72" s="352"/>
      <c r="B72" s="717" t="s">
        <v>937</v>
      </c>
      <c r="C72" s="600"/>
      <c r="D72" s="600"/>
      <c r="E72" s="600"/>
      <c r="F72" s="600"/>
      <c r="G72" s="600"/>
      <c r="H72" s="600"/>
      <c r="I72" s="600"/>
      <c r="J72" s="600"/>
      <c r="K72" s="600"/>
      <c r="L72" s="600"/>
      <c r="M72" s="600"/>
      <c r="N72" s="600"/>
      <c r="O72" s="600"/>
      <c r="P72" s="600"/>
      <c r="Q72" s="600"/>
      <c r="AY72" s="377"/>
      <c r="AZ72" s="377"/>
      <c r="BA72" s="377"/>
      <c r="BB72" s="377"/>
      <c r="BC72" s="377"/>
      <c r="BD72" s="525"/>
      <c r="BE72" s="525"/>
      <c r="BF72" s="525"/>
      <c r="BG72" s="377"/>
      <c r="BH72" s="377"/>
      <c r="BI72" s="377"/>
      <c r="BJ72" s="377"/>
    </row>
    <row r="73" spans="1:74" s="353" customFormat="1" ht="12" customHeight="1" x14ac:dyDescent="0.25">
      <c r="A73" s="352"/>
      <c r="B73" s="604" t="s">
        <v>783</v>
      </c>
      <c r="C73" s="605"/>
      <c r="D73" s="605"/>
      <c r="E73" s="605"/>
      <c r="F73" s="605"/>
      <c r="G73" s="605"/>
      <c r="H73" s="605"/>
      <c r="I73" s="605"/>
      <c r="J73" s="605"/>
      <c r="K73" s="605"/>
      <c r="L73" s="605"/>
      <c r="M73" s="605"/>
      <c r="N73" s="605"/>
      <c r="O73" s="605"/>
      <c r="P73" s="605"/>
      <c r="Q73" s="605"/>
      <c r="AY73" s="377"/>
      <c r="AZ73" s="377"/>
      <c r="BA73" s="377"/>
      <c r="BB73" s="377"/>
      <c r="BC73" s="377"/>
      <c r="BD73" s="525"/>
      <c r="BE73" s="525"/>
      <c r="BF73" s="525"/>
      <c r="BG73" s="377"/>
      <c r="BH73" s="377"/>
      <c r="BI73" s="377"/>
      <c r="BJ73" s="377"/>
    </row>
    <row r="74" spans="1:74" s="353" customFormat="1" ht="12" customHeight="1" x14ac:dyDescent="0.25">
      <c r="A74" s="352"/>
      <c r="B74" s="460" t="s">
        <v>796</v>
      </c>
      <c r="C74"/>
      <c r="D74"/>
      <c r="E74"/>
      <c r="F74"/>
      <c r="G74"/>
      <c r="H74"/>
      <c r="I74"/>
      <c r="J74"/>
      <c r="K74"/>
      <c r="L74"/>
      <c r="M74"/>
      <c r="N74"/>
      <c r="O74"/>
      <c r="P74"/>
      <c r="Q74"/>
      <c r="AY74" s="377"/>
      <c r="AZ74" s="377"/>
      <c r="BA74" s="377"/>
      <c r="BB74" s="377"/>
      <c r="BC74" s="377"/>
      <c r="BD74" s="525"/>
      <c r="BE74" s="525"/>
      <c r="BF74" s="525"/>
      <c r="BG74" s="377"/>
      <c r="BH74" s="377"/>
      <c r="BI74" s="377"/>
      <c r="BJ74" s="377"/>
    </row>
    <row r="75" spans="1:74" s="353" customFormat="1" ht="12" customHeight="1" x14ac:dyDescent="0.25">
      <c r="A75" s="352"/>
      <c r="B75" s="618" t="str">
        <f>"Notes: "&amp;"EIA completed modeling and analysis for this report on " &amp;Dates!$D$2&amp;"."</f>
        <v>Notes: EIA completed modeling and analysis for this report on Thursday January 4, 2024.</v>
      </c>
      <c r="C75" s="611"/>
      <c r="D75" s="611"/>
      <c r="E75" s="611"/>
      <c r="F75" s="611"/>
      <c r="G75" s="611"/>
      <c r="H75" s="611"/>
      <c r="I75" s="611"/>
      <c r="J75" s="611"/>
      <c r="K75" s="611"/>
      <c r="L75" s="611"/>
      <c r="M75" s="611"/>
      <c r="N75" s="611"/>
      <c r="O75" s="611"/>
      <c r="P75" s="611"/>
      <c r="Q75" s="611"/>
      <c r="AY75" s="377"/>
      <c r="AZ75" s="377"/>
      <c r="BA75" s="377"/>
      <c r="BB75" s="377"/>
      <c r="BC75" s="377"/>
      <c r="BD75" s="525"/>
      <c r="BE75" s="525"/>
      <c r="BF75" s="525"/>
      <c r="BG75" s="377"/>
      <c r="BH75" s="377"/>
      <c r="BI75" s="377"/>
      <c r="BJ75" s="377"/>
    </row>
    <row r="76" spans="1:74" s="353" customFormat="1" ht="12" customHeight="1" x14ac:dyDescent="0.25">
      <c r="A76" s="352"/>
      <c r="B76" s="610" t="s">
        <v>334</v>
      </c>
      <c r="C76" s="611"/>
      <c r="D76" s="611"/>
      <c r="E76" s="611"/>
      <c r="F76" s="611"/>
      <c r="G76" s="611"/>
      <c r="H76" s="611"/>
      <c r="I76" s="611"/>
      <c r="J76" s="611"/>
      <c r="K76" s="611"/>
      <c r="L76" s="611"/>
      <c r="M76" s="611"/>
      <c r="N76" s="611"/>
      <c r="O76" s="611"/>
      <c r="P76" s="611"/>
      <c r="Q76" s="611"/>
      <c r="AY76" s="377"/>
      <c r="AZ76" s="377"/>
      <c r="BA76" s="377"/>
      <c r="BB76" s="377"/>
      <c r="BC76" s="377"/>
      <c r="BD76" s="525"/>
      <c r="BE76" s="525"/>
      <c r="BF76" s="525"/>
      <c r="BG76" s="377"/>
      <c r="BH76" s="377"/>
      <c r="BI76" s="377"/>
      <c r="BJ76" s="377"/>
    </row>
    <row r="77" spans="1:74" s="353" customFormat="1" ht="12" customHeight="1" x14ac:dyDescent="0.25">
      <c r="A77" s="352"/>
      <c r="B77" s="619" t="s">
        <v>1238</v>
      </c>
      <c r="C77" s="620"/>
      <c r="D77" s="620"/>
      <c r="E77" s="620"/>
      <c r="F77" s="620"/>
      <c r="G77" s="620"/>
      <c r="H77" s="620"/>
      <c r="I77" s="620"/>
      <c r="J77" s="620"/>
      <c r="K77" s="620"/>
      <c r="L77" s="620"/>
      <c r="M77" s="620"/>
      <c r="N77" s="620"/>
      <c r="O77" s="620"/>
      <c r="P77" s="620"/>
      <c r="Q77" s="600"/>
      <c r="AY77" s="377"/>
      <c r="AZ77" s="377"/>
      <c r="BA77" s="377"/>
      <c r="BB77" s="377"/>
      <c r="BC77" s="377"/>
      <c r="BD77" s="525"/>
      <c r="BE77" s="525"/>
      <c r="BF77" s="525"/>
      <c r="BG77" s="377"/>
      <c r="BH77" s="377"/>
      <c r="BI77" s="377"/>
      <c r="BJ77" s="377"/>
    </row>
    <row r="78" spans="1:74" s="353" customFormat="1" ht="12" customHeight="1" x14ac:dyDescent="0.25">
      <c r="A78" s="352"/>
      <c r="B78" s="607" t="s">
        <v>802</v>
      </c>
      <c r="C78" s="600"/>
      <c r="D78" s="600"/>
      <c r="E78" s="600"/>
      <c r="F78" s="600"/>
      <c r="G78" s="600"/>
      <c r="H78" s="600"/>
      <c r="I78" s="600"/>
      <c r="J78" s="600"/>
      <c r="K78" s="600"/>
      <c r="L78" s="600"/>
      <c r="M78" s="600"/>
      <c r="N78" s="600"/>
      <c r="O78" s="600"/>
      <c r="P78" s="600"/>
      <c r="Q78" s="600"/>
      <c r="AY78" s="377"/>
      <c r="AZ78" s="377"/>
      <c r="BA78" s="377"/>
      <c r="BB78" s="377"/>
      <c r="BC78" s="377"/>
      <c r="BD78" s="525"/>
      <c r="BE78" s="525"/>
      <c r="BF78" s="525"/>
      <c r="BG78" s="377"/>
      <c r="BH78" s="377"/>
      <c r="BI78" s="377"/>
      <c r="BJ78" s="377"/>
    </row>
    <row r="79" spans="1:74" s="353" customFormat="1" ht="12" customHeight="1" x14ac:dyDescent="0.25">
      <c r="A79" s="352"/>
      <c r="B79" s="609" t="s">
        <v>1264</v>
      </c>
      <c r="C79" s="600"/>
      <c r="D79" s="600"/>
      <c r="E79" s="600"/>
      <c r="F79" s="600"/>
      <c r="G79" s="600"/>
      <c r="H79" s="600"/>
      <c r="I79" s="600"/>
      <c r="J79" s="600"/>
      <c r="K79" s="600"/>
      <c r="L79" s="600"/>
      <c r="M79" s="600"/>
      <c r="N79" s="600"/>
      <c r="O79" s="600"/>
      <c r="P79" s="600"/>
      <c r="Q79" s="600"/>
      <c r="AY79" s="377"/>
      <c r="AZ79" s="377"/>
      <c r="BA79" s="377"/>
      <c r="BB79" s="377"/>
      <c r="BC79" s="377"/>
      <c r="BD79" s="525"/>
      <c r="BE79" s="525"/>
      <c r="BF79" s="525"/>
      <c r="BG79" s="377"/>
      <c r="BH79" s="377"/>
      <c r="BI79" s="377"/>
      <c r="BJ79" s="377"/>
    </row>
    <row r="80" spans="1:74" s="353" customFormat="1" ht="12" customHeight="1" x14ac:dyDescent="0.25">
      <c r="A80" s="352"/>
      <c r="B80" s="609"/>
      <c r="C80" s="600"/>
      <c r="D80" s="600"/>
      <c r="E80" s="600"/>
      <c r="F80" s="600"/>
      <c r="G80" s="600"/>
      <c r="H80" s="600"/>
      <c r="I80" s="600"/>
      <c r="J80" s="600"/>
      <c r="K80" s="600"/>
      <c r="L80" s="600"/>
      <c r="M80" s="600"/>
      <c r="N80" s="600"/>
      <c r="O80" s="600"/>
      <c r="P80" s="600"/>
      <c r="Q80" s="600"/>
      <c r="AY80" s="377"/>
      <c r="AZ80" s="377"/>
      <c r="BA80" s="377"/>
      <c r="BB80" s="377"/>
      <c r="BC80" s="377"/>
      <c r="BD80" s="525"/>
      <c r="BE80" s="525"/>
      <c r="BF80" s="525"/>
      <c r="BG80" s="377"/>
      <c r="BH80" s="377"/>
      <c r="BI80" s="377"/>
      <c r="BJ80" s="377"/>
    </row>
    <row r="81" spans="63:74" x14ac:dyDescent="0.25">
      <c r="BK81" s="262"/>
      <c r="BL81" s="262"/>
      <c r="BM81" s="262"/>
      <c r="BN81" s="262"/>
      <c r="BO81" s="262"/>
      <c r="BP81" s="262"/>
      <c r="BQ81" s="262"/>
      <c r="BR81" s="262"/>
      <c r="BS81" s="262"/>
      <c r="BT81" s="262"/>
      <c r="BU81" s="262"/>
      <c r="BV81" s="262"/>
    </row>
    <row r="82" spans="63:74" x14ac:dyDescent="0.25">
      <c r="BK82" s="262"/>
      <c r="BL82" s="262"/>
      <c r="BM82" s="262"/>
      <c r="BN82" s="262"/>
      <c r="BO82" s="262"/>
      <c r="BP82" s="262"/>
      <c r="BQ82" s="262"/>
      <c r="BR82" s="262"/>
      <c r="BS82" s="262"/>
      <c r="BT82" s="262"/>
      <c r="BU82" s="262"/>
      <c r="BV82" s="262"/>
    </row>
    <row r="83" spans="63:74" x14ac:dyDescent="0.25">
      <c r="BK83" s="262"/>
      <c r="BL83" s="262"/>
      <c r="BM83" s="262"/>
      <c r="BN83" s="262"/>
      <c r="BO83" s="262"/>
      <c r="BP83" s="262"/>
      <c r="BQ83" s="262"/>
      <c r="BR83" s="262"/>
      <c r="BS83" s="262"/>
      <c r="BT83" s="262"/>
      <c r="BU83" s="262"/>
      <c r="BV83" s="262"/>
    </row>
    <row r="84" spans="63:74" x14ac:dyDescent="0.25">
      <c r="BK84" s="262"/>
      <c r="BL84" s="262"/>
      <c r="BM84" s="262"/>
      <c r="BN84" s="262"/>
      <c r="BO84" s="262"/>
      <c r="BP84" s="262"/>
      <c r="BQ84" s="262"/>
      <c r="BR84" s="262"/>
      <c r="BS84" s="262"/>
      <c r="BT84" s="262"/>
      <c r="BU84" s="262"/>
      <c r="BV84" s="262"/>
    </row>
    <row r="85" spans="63:74" x14ac:dyDescent="0.25">
      <c r="BK85" s="262"/>
      <c r="BL85" s="262"/>
      <c r="BM85" s="262"/>
      <c r="BN85" s="262"/>
      <c r="BO85" s="262"/>
      <c r="BP85" s="262"/>
      <c r="BQ85" s="262"/>
      <c r="BR85" s="262"/>
      <c r="BS85" s="262"/>
      <c r="BT85" s="262"/>
      <c r="BU85" s="262"/>
      <c r="BV85" s="262"/>
    </row>
    <row r="86" spans="63:74" x14ac:dyDescent="0.25">
      <c r="BK86" s="262"/>
      <c r="BL86" s="262"/>
      <c r="BM86" s="262"/>
      <c r="BN86" s="262"/>
      <c r="BO86" s="262"/>
      <c r="BP86" s="262"/>
      <c r="BQ86" s="262"/>
      <c r="BR86" s="262"/>
      <c r="BS86" s="262"/>
      <c r="BT86" s="262"/>
      <c r="BU86" s="262"/>
      <c r="BV86" s="262"/>
    </row>
    <row r="87" spans="63:74" x14ac:dyDescent="0.25">
      <c r="BK87" s="262"/>
      <c r="BL87" s="262"/>
      <c r="BM87" s="262"/>
      <c r="BN87" s="262"/>
      <c r="BO87" s="262"/>
      <c r="BP87" s="262"/>
      <c r="BQ87" s="262"/>
      <c r="BR87" s="262"/>
      <c r="BS87" s="262"/>
      <c r="BT87" s="262"/>
      <c r="BU87" s="262"/>
      <c r="BV87" s="262"/>
    </row>
    <row r="88" spans="63:74" x14ac:dyDescent="0.25">
      <c r="BK88" s="262"/>
      <c r="BL88" s="262"/>
      <c r="BM88" s="262"/>
      <c r="BN88" s="262"/>
      <c r="BO88" s="262"/>
      <c r="BP88" s="262"/>
      <c r="BQ88" s="262"/>
      <c r="BR88" s="262"/>
      <c r="BS88" s="262"/>
      <c r="BT88" s="262"/>
      <c r="BU88" s="262"/>
      <c r="BV88" s="262"/>
    </row>
    <row r="89" spans="63:74" x14ac:dyDescent="0.25">
      <c r="BK89" s="262"/>
      <c r="BL89" s="262"/>
      <c r="BM89" s="262"/>
      <c r="BN89" s="262"/>
      <c r="BO89" s="262"/>
      <c r="BP89" s="262"/>
      <c r="BQ89" s="262"/>
      <c r="BR89" s="262"/>
      <c r="BS89" s="262"/>
      <c r="BT89" s="262"/>
      <c r="BU89" s="262"/>
      <c r="BV89" s="262"/>
    </row>
    <row r="90" spans="63:74" x14ac:dyDescent="0.25">
      <c r="BK90" s="262"/>
      <c r="BL90" s="262"/>
      <c r="BM90" s="262"/>
      <c r="BN90" s="262"/>
      <c r="BO90" s="262"/>
      <c r="BP90" s="262"/>
      <c r="BQ90" s="262"/>
      <c r="BR90" s="262"/>
      <c r="BS90" s="262"/>
      <c r="BT90" s="262"/>
      <c r="BU90" s="262"/>
      <c r="BV90" s="262"/>
    </row>
    <row r="91" spans="63:74" x14ac:dyDescent="0.25">
      <c r="BK91" s="262"/>
      <c r="BL91" s="262"/>
      <c r="BM91" s="262"/>
      <c r="BN91" s="262"/>
      <c r="BO91" s="262"/>
      <c r="BP91" s="262"/>
      <c r="BQ91" s="262"/>
      <c r="BR91" s="262"/>
      <c r="BS91" s="262"/>
      <c r="BT91" s="262"/>
      <c r="BU91" s="262"/>
      <c r="BV91" s="262"/>
    </row>
    <row r="92" spans="63:74" x14ac:dyDescent="0.25">
      <c r="BK92" s="262"/>
      <c r="BL92" s="262"/>
      <c r="BM92" s="262"/>
      <c r="BN92" s="262"/>
      <c r="BO92" s="262"/>
      <c r="BP92" s="262"/>
      <c r="BQ92" s="262"/>
      <c r="BR92" s="262"/>
      <c r="BS92" s="262"/>
      <c r="BT92" s="262"/>
      <c r="BU92" s="262"/>
      <c r="BV92" s="262"/>
    </row>
    <row r="93" spans="63:74" x14ac:dyDescent="0.25">
      <c r="BK93" s="262"/>
      <c r="BL93" s="262"/>
      <c r="BM93" s="262"/>
      <c r="BN93" s="262"/>
      <c r="BO93" s="262"/>
      <c r="BP93" s="262"/>
      <c r="BQ93" s="262"/>
      <c r="BR93" s="262"/>
      <c r="BS93" s="262"/>
      <c r="BT93" s="262"/>
      <c r="BU93" s="262"/>
      <c r="BV93" s="262"/>
    </row>
    <row r="94" spans="63:74" x14ac:dyDescent="0.25">
      <c r="BK94" s="262"/>
      <c r="BL94" s="262"/>
      <c r="BM94" s="262"/>
      <c r="BN94" s="262"/>
      <c r="BO94" s="262"/>
      <c r="BP94" s="262"/>
      <c r="BQ94" s="262"/>
      <c r="BR94" s="262"/>
      <c r="BS94" s="262"/>
      <c r="BT94" s="262"/>
      <c r="BU94" s="262"/>
      <c r="BV94" s="262"/>
    </row>
    <row r="95" spans="63:74" x14ac:dyDescent="0.25">
      <c r="BK95" s="262"/>
      <c r="BL95" s="262"/>
      <c r="BM95" s="262"/>
      <c r="BN95" s="262"/>
      <c r="BO95" s="262"/>
      <c r="BP95" s="262"/>
      <c r="BQ95" s="262"/>
      <c r="BR95" s="262"/>
      <c r="BS95" s="262"/>
      <c r="BT95" s="262"/>
      <c r="BU95" s="262"/>
      <c r="BV95" s="262"/>
    </row>
    <row r="96" spans="63:74" x14ac:dyDescent="0.25">
      <c r="BK96" s="262"/>
      <c r="BL96" s="262"/>
      <c r="BM96" s="262"/>
      <c r="BN96" s="262"/>
      <c r="BO96" s="262"/>
      <c r="BP96" s="262"/>
      <c r="BQ96" s="262"/>
      <c r="BR96" s="262"/>
      <c r="BS96" s="262"/>
      <c r="BT96" s="262"/>
      <c r="BU96" s="262"/>
      <c r="BV96" s="262"/>
    </row>
    <row r="97" spans="63:74" x14ac:dyDescent="0.25">
      <c r="BK97" s="262"/>
      <c r="BL97" s="262"/>
      <c r="BM97" s="262"/>
      <c r="BN97" s="262"/>
      <c r="BO97" s="262"/>
      <c r="BP97" s="262"/>
      <c r="BQ97" s="262"/>
      <c r="BR97" s="262"/>
      <c r="BS97" s="262"/>
      <c r="BT97" s="262"/>
      <c r="BU97" s="262"/>
      <c r="BV97" s="262"/>
    </row>
    <row r="98" spans="63:74" x14ac:dyDescent="0.25">
      <c r="BK98" s="262"/>
      <c r="BL98" s="262"/>
      <c r="BM98" s="262"/>
      <c r="BN98" s="262"/>
      <c r="BO98" s="262"/>
      <c r="BP98" s="262"/>
      <c r="BQ98" s="262"/>
      <c r="BR98" s="262"/>
      <c r="BS98" s="262"/>
      <c r="BT98" s="262"/>
      <c r="BU98" s="262"/>
      <c r="BV98" s="262"/>
    </row>
    <row r="99" spans="63:74" x14ac:dyDescent="0.25">
      <c r="BK99" s="262"/>
      <c r="BL99" s="262"/>
      <c r="BM99" s="262"/>
      <c r="BN99" s="262"/>
      <c r="BO99" s="262"/>
      <c r="BP99" s="262"/>
      <c r="BQ99" s="262"/>
      <c r="BR99" s="262"/>
      <c r="BS99" s="262"/>
      <c r="BT99" s="262"/>
      <c r="BU99" s="262"/>
      <c r="BV99" s="262"/>
    </row>
    <row r="100" spans="63:74" x14ac:dyDescent="0.25">
      <c r="BK100" s="262"/>
      <c r="BL100" s="262"/>
      <c r="BM100" s="262"/>
      <c r="BN100" s="262"/>
      <c r="BO100" s="262"/>
      <c r="BP100" s="262"/>
      <c r="BQ100" s="262"/>
      <c r="BR100" s="262"/>
      <c r="BS100" s="262"/>
      <c r="BT100" s="262"/>
      <c r="BU100" s="262"/>
      <c r="BV100" s="262"/>
    </row>
    <row r="101" spans="63:74" x14ac:dyDescent="0.25">
      <c r="BK101" s="262"/>
      <c r="BL101" s="262"/>
      <c r="BM101" s="262"/>
      <c r="BN101" s="262"/>
      <c r="BO101" s="262"/>
      <c r="BP101" s="262"/>
      <c r="BQ101" s="262"/>
      <c r="BR101" s="262"/>
      <c r="BS101" s="262"/>
      <c r="BT101" s="262"/>
      <c r="BU101" s="262"/>
      <c r="BV101" s="262"/>
    </row>
    <row r="102" spans="63:74" x14ac:dyDescent="0.25">
      <c r="BK102" s="262"/>
      <c r="BL102" s="262"/>
      <c r="BM102" s="262"/>
      <c r="BN102" s="262"/>
      <c r="BO102" s="262"/>
      <c r="BP102" s="262"/>
      <c r="BQ102" s="262"/>
      <c r="BR102" s="262"/>
      <c r="BS102" s="262"/>
      <c r="BT102" s="262"/>
      <c r="BU102" s="262"/>
      <c r="BV102" s="262"/>
    </row>
    <row r="103" spans="63:74" x14ac:dyDescent="0.25">
      <c r="BK103" s="262"/>
      <c r="BL103" s="262"/>
      <c r="BM103" s="262"/>
      <c r="BN103" s="262"/>
      <c r="BO103" s="262"/>
      <c r="BP103" s="262"/>
      <c r="BQ103" s="262"/>
      <c r="BR103" s="262"/>
      <c r="BS103" s="262"/>
      <c r="BT103" s="262"/>
      <c r="BU103" s="262"/>
      <c r="BV103" s="262"/>
    </row>
    <row r="104" spans="63:74" x14ac:dyDescent="0.25">
      <c r="BK104" s="262"/>
      <c r="BL104" s="262"/>
      <c r="BM104" s="262"/>
      <c r="BN104" s="262"/>
      <c r="BO104" s="262"/>
      <c r="BP104" s="262"/>
      <c r="BQ104" s="262"/>
      <c r="BR104" s="262"/>
      <c r="BS104" s="262"/>
      <c r="BT104" s="262"/>
      <c r="BU104" s="262"/>
      <c r="BV104" s="262"/>
    </row>
    <row r="105" spans="63:74" x14ac:dyDescent="0.25">
      <c r="BK105" s="262"/>
      <c r="BL105" s="262"/>
      <c r="BM105" s="262"/>
      <c r="BN105" s="262"/>
      <c r="BO105" s="262"/>
      <c r="BP105" s="262"/>
      <c r="BQ105" s="262"/>
      <c r="BR105" s="262"/>
      <c r="BS105" s="262"/>
      <c r="BT105" s="262"/>
      <c r="BU105" s="262"/>
      <c r="BV105" s="262"/>
    </row>
    <row r="106" spans="63:74" x14ac:dyDescent="0.25">
      <c r="BK106" s="262"/>
      <c r="BL106" s="262"/>
      <c r="BM106" s="262"/>
      <c r="BN106" s="262"/>
      <c r="BO106" s="262"/>
      <c r="BP106" s="262"/>
      <c r="BQ106" s="262"/>
      <c r="BR106" s="262"/>
      <c r="BS106" s="262"/>
      <c r="BT106" s="262"/>
      <c r="BU106" s="262"/>
      <c r="BV106" s="262"/>
    </row>
    <row r="107" spans="63:74" x14ac:dyDescent="0.25">
      <c r="BK107" s="262"/>
      <c r="BL107" s="262"/>
      <c r="BM107" s="262"/>
      <c r="BN107" s="262"/>
      <c r="BO107" s="262"/>
      <c r="BP107" s="262"/>
      <c r="BQ107" s="262"/>
      <c r="BR107" s="262"/>
      <c r="BS107" s="262"/>
      <c r="BT107" s="262"/>
      <c r="BU107" s="262"/>
      <c r="BV107" s="262"/>
    </row>
    <row r="108" spans="63:74" x14ac:dyDescent="0.25">
      <c r="BK108" s="262"/>
      <c r="BL108" s="262"/>
      <c r="BM108" s="262"/>
      <c r="BN108" s="262"/>
      <c r="BO108" s="262"/>
      <c r="BP108" s="262"/>
      <c r="BQ108" s="262"/>
      <c r="BR108" s="262"/>
      <c r="BS108" s="262"/>
      <c r="BT108" s="262"/>
      <c r="BU108" s="262"/>
      <c r="BV108" s="262"/>
    </row>
    <row r="109" spans="63:74" x14ac:dyDescent="0.25">
      <c r="BK109" s="262"/>
      <c r="BL109" s="262"/>
      <c r="BM109" s="262"/>
      <c r="BN109" s="262"/>
      <c r="BO109" s="262"/>
      <c r="BP109" s="262"/>
      <c r="BQ109" s="262"/>
      <c r="BR109" s="262"/>
      <c r="BS109" s="262"/>
      <c r="BT109" s="262"/>
      <c r="BU109" s="262"/>
      <c r="BV109" s="262"/>
    </row>
    <row r="110" spans="63:74" x14ac:dyDescent="0.25">
      <c r="BK110" s="262"/>
      <c r="BL110" s="262"/>
      <c r="BM110" s="262"/>
      <c r="BN110" s="262"/>
      <c r="BO110" s="262"/>
      <c r="BP110" s="262"/>
      <c r="BQ110" s="262"/>
      <c r="BR110" s="262"/>
      <c r="BS110" s="262"/>
      <c r="BT110" s="262"/>
      <c r="BU110" s="262"/>
      <c r="BV110" s="262"/>
    </row>
    <row r="111" spans="63:74" x14ac:dyDescent="0.25">
      <c r="BK111" s="262"/>
      <c r="BL111" s="262"/>
      <c r="BM111" s="262"/>
      <c r="BN111" s="262"/>
      <c r="BO111" s="262"/>
      <c r="BP111" s="262"/>
      <c r="BQ111" s="262"/>
      <c r="BR111" s="262"/>
      <c r="BS111" s="262"/>
      <c r="BT111" s="262"/>
      <c r="BU111" s="262"/>
      <c r="BV111" s="262"/>
    </row>
    <row r="112" spans="63:74" x14ac:dyDescent="0.25">
      <c r="BK112" s="262"/>
      <c r="BL112" s="262"/>
      <c r="BM112" s="262"/>
      <c r="BN112" s="262"/>
      <c r="BO112" s="262"/>
      <c r="BP112" s="262"/>
      <c r="BQ112" s="262"/>
      <c r="BR112" s="262"/>
      <c r="BS112" s="262"/>
      <c r="BT112" s="262"/>
      <c r="BU112" s="262"/>
      <c r="BV112" s="262"/>
    </row>
    <row r="113" spans="63:74" x14ac:dyDescent="0.25">
      <c r="BK113" s="262"/>
      <c r="BL113" s="262"/>
      <c r="BM113" s="262"/>
      <c r="BN113" s="262"/>
      <c r="BO113" s="262"/>
      <c r="BP113" s="262"/>
      <c r="BQ113" s="262"/>
      <c r="BR113" s="262"/>
      <c r="BS113" s="262"/>
      <c r="BT113" s="262"/>
      <c r="BU113" s="262"/>
      <c r="BV113" s="262"/>
    </row>
    <row r="114" spans="63:74" x14ac:dyDescent="0.25">
      <c r="BK114" s="262"/>
      <c r="BL114" s="262"/>
      <c r="BM114" s="262"/>
      <c r="BN114" s="262"/>
      <c r="BO114" s="262"/>
      <c r="BP114" s="262"/>
      <c r="BQ114" s="262"/>
      <c r="BR114" s="262"/>
      <c r="BS114" s="262"/>
      <c r="BT114" s="262"/>
      <c r="BU114" s="262"/>
      <c r="BV114" s="262"/>
    </row>
    <row r="115" spans="63:74" x14ac:dyDescent="0.25">
      <c r="BK115" s="262"/>
      <c r="BL115" s="262"/>
      <c r="BM115" s="262"/>
      <c r="BN115" s="262"/>
      <c r="BO115" s="262"/>
      <c r="BP115" s="262"/>
      <c r="BQ115" s="262"/>
      <c r="BR115" s="262"/>
      <c r="BS115" s="262"/>
      <c r="BT115" s="262"/>
      <c r="BU115" s="262"/>
      <c r="BV115" s="262"/>
    </row>
    <row r="116" spans="63:74" x14ac:dyDescent="0.25">
      <c r="BK116" s="262"/>
      <c r="BL116" s="262"/>
      <c r="BM116" s="262"/>
      <c r="BN116" s="262"/>
      <c r="BO116" s="262"/>
      <c r="BP116" s="262"/>
      <c r="BQ116" s="262"/>
      <c r="BR116" s="262"/>
      <c r="BS116" s="262"/>
      <c r="BT116" s="262"/>
      <c r="BU116" s="262"/>
      <c r="BV116" s="262"/>
    </row>
    <row r="117" spans="63:74" x14ac:dyDescent="0.25">
      <c r="BK117" s="262"/>
      <c r="BL117" s="262"/>
      <c r="BM117" s="262"/>
      <c r="BN117" s="262"/>
      <c r="BO117" s="262"/>
      <c r="BP117" s="262"/>
      <c r="BQ117" s="262"/>
      <c r="BR117" s="262"/>
      <c r="BS117" s="262"/>
      <c r="BT117" s="262"/>
      <c r="BU117" s="262"/>
      <c r="BV117" s="262"/>
    </row>
    <row r="118" spans="63:74" x14ac:dyDescent="0.25">
      <c r="BK118" s="262"/>
      <c r="BL118" s="262"/>
      <c r="BM118" s="262"/>
      <c r="BN118" s="262"/>
      <c r="BO118" s="262"/>
      <c r="BP118" s="262"/>
      <c r="BQ118" s="262"/>
      <c r="BR118" s="262"/>
      <c r="BS118" s="262"/>
      <c r="BT118" s="262"/>
      <c r="BU118" s="262"/>
      <c r="BV118" s="262"/>
    </row>
    <row r="119" spans="63:74" x14ac:dyDescent="0.25">
      <c r="BK119" s="262"/>
      <c r="BL119" s="262"/>
      <c r="BM119" s="262"/>
      <c r="BN119" s="262"/>
      <c r="BO119" s="262"/>
      <c r="BP119" s="262"/>
      <c r="BQ119" s="262"/>
      <c r="BR119" s="262"/>
      <c r="BS119" s="262"/>
      <c r="BT119" s="262"/>
      <c r="BU119" s="262"/>
      <c r="BV119" s="262"/>
    </row>
    <row r="120" spans="63:74" x14ac:dyDescent="0.25">
      <c r="BK120" s="262"/>
      <c r="BL120" s="262"/>
      <c r="BM120" s="262"/>
      <c r="BN120" s="262"/>
      <c r="BO120" s="262"/>
      <c r="BP120" s="262"/>
      <c r="BQ120" s="262"/>
      <c r="BR120" s="262"/>
      <c r="BS120" s="262"/>
      <c r="BT120" s="262"/>
      <c r="BU120" s="262"/>
      <c r="BV120" s="262"/>
    </row>
    <row r="121" spans="63:74" x14ac:dyDescent="0.25">
      <c r="BK121" s="262"/>
      <c r="BL121" s="262"/>
      <c r="BM121" s="262"/>
      <c r="BN121" s="262"/>
      <c r="BO121" s="262"/>
      <c r="BP121" s="262"/>
      <c r="BQ121" s="262"/>
      <c r="BR121" s="262"/>
      <c r="BS121" s="262"/>
      <c r="BT121" s="262"/>
      <c r="BU121" s="262"/>
      <c r="BV121" s="262"/>
    </row>
    <row r="122" spans="63:74" x14ac:dyDescent="0.25">
      <c r="BK122" s="262"/>
      <c r="BL122" s="262"/>
      <c r="BM122" s="262"/>
      <c r="BN122" s="262"/>
      <c r="BO122" s="262"/>
      <c r="BP122" s="262"/>
      <c r="BQ122" s="262"/>
      <c r="BR122" s="262"/>
      <c r="BS122" s="262"/>
      <c r="BT122" s="262"/>
      <c r="BU122" s="262"/>
      <c r="BV122" s="262"/>
    </row>
    <row r="123" spans="63:74" x14ac:dyDescent="0.25">
      <c r="BK123" s="262"/>
      <c r="BL123" s="262"/>
      <c r="BM123" s="262"/>
      <c r="BN123" s="262"/>
      <c r="BO123" s="262"/>
      <c r="BP123" s="262"/>
      <c r="BQ123" s="262"/>
      <c r="BR123" s="262"/>
      <c r="BS123" s="262"/>
      <c r="BT123" s="262"/>
      <c r="BU123" s="262"/>
      <c r="BV123" s="262"/>
    </row>
    <row r="124" spans="63:74" x14ac:dyDescent="0.25">
      <c r="BK124" s="262"/>
      <c r="BL124" s="262"/>
      <c r="BM124" s="262"/>
      <c r="BN124" s="262"/>
      <c r="BO124" s="262"/>
      <c r="BP124" s="262"/>
      <c r="BQ124" s="262"/>
      <c r="BR124" s="262"/>
      <c r="BS124" s="262"/>
      <c r="BT124" s="262"/>
      <c r="BU124" s="262"/>
      <c r="BV124" s="262"/>
    </row>
    <row r="125" spans="63:74" x14ac:dyDescent="0.25">
      <c r="BK125" s="262"/>
      <c r="BL125" s="262"/>
      <c r="BM125" s="262"/>
      <c r="BN125" s="262"/>
      <c r="BO125" s="262"/>
      <c r="BP125" s="262"/>
      <c r="BQ125" s="262"/>
      <c r="BR125" s="262"/>
      <c r="BS125" s="262"/>
      <c r="BT125" s="262"/>
      <c r="BU125" s="262"/>
      <c r="BV125" s="262"/>
    </row>
    <row r="126" spans="63:74" x14ac:dyDescent="0.25">
      <c r="BK126" s="262"/>
      <c r="BL126" s="262"/>
      <c r="BM126" s="262"/>
      <c r="BN126" s="262"/>
      <c r="BO126" s="262"/>
      <c r="BP126" s="262"/>
      <c r="BQ126" s="262"/>
      <c r="BR126" s="262"/>
      <c r="BS126" s="262"/>
      <c r="BT126" s="262"/>
      <c r="BU126" s="262"/>
      <c r="BV126" s="262"/>
    </row>
    <row r="127" spans="63:74" x14ac:dyDescent="0.25">
      <c r="BK127" s="262"/>
      <c r="BL127" s="262"/>
      <c r="BM127" s="262"/>
      <c r="BN127" s="262"/>
      <c r="BO127" s="262"/>
      <c r="BP127" s="262"/>
      <c r="BQ127" s="262"/>
      <c r="BR127" s="262"/>
      <c r="BS127" s="262"/>
      <c r="BT127" s="262"/>
      <c r="BU127" s="262"/>
      <c r="BV127" s="262"/>
    </row>
    <row r="128" spans="63:74" x14ac:dyDescent="0.25">
      <c r="BK128" s="262"/>
      <c r="BL128" s="262"/>
      <c r="BM128" s="262"/>
      <c r="BN128" s="262"/>
      <c r="BO128" s="262"/>
      <c r="BP128" s="262"/>
      <c r="BQ128" s="262"/>
      <c r="BR128" s="262"/>
      <c r="BS128" s="262"/>
      <c r="BT128" s="262"/>
      <c r="BU128" s="262"/>
      <c r="BV128" s="262"/>
    </row>
    <row r="129" spans="63:74" x14ac:dyDescent="0.25">
      <c r="BK129" s="262"/>
      <c r="BL129" s="262"/>
      <c r="BM129" s="262"/>
      <c r="BN129" s="262"/>
      <c r="BO129" s="262"/>
      <c r="BP129" s="262"/>
      <c r="BQ129" s="262"/>
      <c r="BR129" s="262"/>
      <c r="BS129" s="262"/>
      <c r="BT129" s="262"/>
      <c r="BU129" s="262"/>
      <c r="BV129" s="262"/>
    </row>
    <row r="130" spans="63:74" x14ac:dyDescent="0.25">
      <c r="BK130" s="262"/>
      <c r="BL130" s="262"/>
      <c r="BM130" s="262"/>
      <c r="BN130" s="262"/>
      <c r="BO130" s="262"/>
      <c r="BP130" s="262"/>
      <c r="BQ130" s="262"/>
      <c r="BR130" s="262"/>
      <c r="BS130" s="262"/>
      <c r="BT130" s="262"/>
      <c r="BU130" s="262"/>
      <c r="BV130" s="262"/>
    </row>
    <row r="131" spans="63:74" x14ac:dyDescent="0.25">
      <c r="BK131" s="262"/>
      <c r="BL131" s="262"/>
      <c r="BM131" s="262"/>
      <c r="BN131" s="262"/>
      <c r="BO131" s="262"/>
      <c r="BP131" s="262"/>
      <c r="BQ131" s="262"/>
      <c r="BR131" s="262"/>
      <c r="BS131" s="262"/>
      <c r="BT131" s="262"/>
      <c r="BU131" s="262"/>
      <c r="BV131" s="262"/>
    </row>
    <row r="132" spans="63:74" x14ac:dyDescent="0.25">
      <c r="BK132" s="262"/>
      <c r="BL132" s="262"/>
      <c r="BM132" s="262"/>
      <c r="BN132" s="262"/>
      <c r="BO132" s="262"/>
      <c r="BP132" s="262"/>
      <c r="BQ132" s="262"/>
      <c r="BR132" s="262"/>
      <c r="BS132" s="262"/>
      <c r="BT132" s="262"/>
      <c r="BU132" s="262"/>
      <c r="BV132" s="262"/>
    </row>
    <row r="133" spans="63:74" x14ac:dyDescent="0.25">
      <c r="BK133" s="262"/>
      <c r="BL133" s="262"/>
      <c r="BM133" s="262"/>
      <c r="BN133" s="262"/>
      <c r="BO133" s="262"/>
      <c r="BP133" s="262"/>
      <c r="BQ133" s="262"/>
      <c r="BR133" s="262"/>
      <c r="BS133" s="262"/>
      <c r="BT133" s="262"/>
      <c r="BU133" s="262"/>
      <c r="BV133" s="262"/>
    </row>
    <row r="134" spans="63:74" x14ac:dyDescent="0.25">
      <c r="BK134" s="262"/>
      <c r="BL134" s="262"/>
      <c r="BM134" s="262"/>
      <c r="BN134" s="262"/>
      <c r="BO134" s="262"/>
      <c r="BP134" s="262"/>
      <c r="BQ134" s="262"/>
      <c r="BR134" s="262"/>
      <c r="BS134" s="262"/>
      <c r="BT134" s="262"/>
      <c r="BU134" s="262"/>
      <c r="BV134" s="262"/>
    </row>
    <row r="135" spans="63:74" x14ac:dyDescent="0.25">
      <c r="BK135" s="262"/>
      <c r="BL135" s="262"/>
      <c r="BM135" s="262"/>
      <c r="BN135" s="262"/>
      <c r="BO135" s="262"/>
      <c r="BP135" s="262"/>
      <c r="BQ135" s="262"/>
      <c r="BR135" s="262"/>
      <c r="BS135" s="262"/>
      <c r="BT135" s="262"/>
      <c r="BU135" s="262"/>
      <c r="BV135" s="262"/>
    </row>
    <row r="136" spans="63:74" x14ac:dyDescent="0.25">
      <c r="BK136" s="262"/>
      <c r="BL136" s="262"/>
      <c r="BM136" s="262"/>
      <c r="BN136" s="262"/>
      <c r="BO136" s="262"/>
      <c r="BP136" s="262"/>
      <c r="BQ136" s="262"/>
      <c r="BR136" s="262"/>
      <c r="BS136" s="262"/>
      <c r="BT136" s="262"/>
      <c r="BU136" s="262"/>
      <c r="BV136" s="262"/>
    </row>
    <row r="137" spans="63:74" x14ac:dyDescent="0.25">
      <c r="BK137" s="262"/>
      <c r="BL137" s="262"/>
      <c r="BM137" s="262"/>
      <c r="BN137" s="262"/>
      <c r="BO137" s="262"/>
      <c r="BP137" s="262"/>
      <c r="BQ137" s="262"/>
      <c r="BR137" s="262"/>
      <c r="BS137" s="262"/>
      <c r="BT137" s="262"/>
      <c r="BU137" s="262"/>
      <c r="BV137" s="262"/>
    </row>
    <row r="138" spans="63:74" x14ac:dyDescent="0.25">
      <c r="BK138" s="262"/>
      <c r="BL138" s="262"/>
      <c r="BM138" s="262"/>
      <c r="BN138" s="262"/>
      <c r="BO138" s="262"/>
      <c r="BP138" s="262"/>
      <c r="BQ138" s="262"/>
      <c r="BR138" s="262"/>
      <c r="BS138" s="262"/>
      <c r="BT138" s="262"/>
      <c r="BU138" s="262"/>
      <c r="BV138" s="262"/>
    </row>
    <row r="139" spans="63:74" x14ac:dyDescent="0.25">
      <c r="BK139" s="262"/>
      <c r="BL139" s="262"/>
      <c r="BM139" s="262"/>
      <c r="BN139" s="262"/>
      <c r="BO139" s="262"/>
      <c r="BP139" s="262"/>
      <c r="BQ139" s="262"/>
      <c r="BR139" s="262"/>
      <c r="BS139" s="262"/>
      <c r="BT139" s="262"/>
      <c r="BU139" s="262"/>
      <c r="BV139" s="262"/>
    </row>
    <row r="140" spans="63:74" x14ac:dyDescent="0.25">
      <c r="BK140" s="262"/>
      <c r="BL140" s="262"/>
      <c r="BM140" s="262"/>
      <c r="BN140" s="262"/>
      <c r="BO140" s="262"/>
      <c r="BP140" s="262"/>
      <c r="BQ140" s="262"/>
      <c r="BR140" s="262"/>
      <c r="BS140" s="262"/>
      <c r="BT140" s="262"/>
      <c r="BU140" s="262"/>
      <c r="BV140" s="262"/>
    </row>
    <row r="141" spans="63:74" x14ac:dyDescent="0.25">
      <c r="BK141" s="262"/>
      <c r="BL141" s="262"/>
      <c r="BM141" s="262"/>
      <c r="BN141" s="262"/>
      <c r="BO141" s="262"/>
      <c r="BP141" s="262"/>
      <c r="BQ141" s="262"/>
      <c r="BR141" s="262"/>
      <c r="BS141" s="262"/>
      <c r="BT141" s="262"/>
      <c r="BU141" s="262"/>
      <c r="BV141" s="262"/>
    </row>
    <row r="142" spans="63:74" x14ac:dyDescent="0.25">
      <c r="BK142" s="262"/>
      <c r="BL142" s="262"/>
      <c r="BM142" s="262"/>
      <c r="BN142" s="262"/>
      <c r="BO142" s="262"/>
      <c r="BP142" s="262"/>
      <c r="BQ142" s="262"/>
      <c r="BR142" s="262"/>
      <c r="BS142" s="262"/>
      <c r="BT142" s="262"/>
      <c r="BU142" s="262"/>
      <c r="BV142" s="262"/>
    </row>
    <row r="143" spans="63:74" x14ac:dyDescent="0.25">
      <c r="BK143" s="262"/>
      <c r="BL143" s="262"/>
      <c r="BM143" s="262"/>
      <c r="BN143" s="262"/>
      <c r="BO143" s="262"/>
      <c r="BP143" s="262"/>
      <c r="BQ143" s="262"/>
      <c r="BR143" s="262"/>
      <c r="BS143" s="262"/>
      <c r="BT143" s="262"/>
      <c r="BU143" s="262"/>
      <c r="BV143" s="262"/>
    </row>
    <row r="144" spans="63:74" x14ac:dyDescent="0.25">
      <c r="BK144" s="262"/>
      <c r="BL144" s="262"/>
      <c r="BM144" s="262"/>
      <c r="BN144" s="262"/>
      <c r="BO144" s="262"/>
      <c r="BP144" s="262"/>
      <c r="BQ144" s="262"/>
      <c r="BR144" s="262"/>
      <c r="BS144" s="262"/>
      <c r="BT144" s="262"/>
      <c r="BU144" s="262"/>
      <c r="BV144" s="262"/>
    </row>
    <row r="145" spans="63:74" x14ac:dyDescent="0.25">
      <c r="BK145" s="262"/>
      <c r="BL145" s="262"/>
      <c r="BM145" s="262"/>
      <c r="BN145" s="262"/>
      <c r="BO145" s="262"/>
      <c r="BP145" s="262"/>
      <c r="BQ145" s="262"/>
      <c r="BR145" s="262"/>
      <c r="BS145" s="262"/>
      <c r="BT145" s="262"/>
      <c r="BU145" s="262"/>
      <c r="BV145" s="262"/>
    </row>
    <row r="146" spans="63:74" x14ac:dyDescent="0.25">
      <c r="BK146" s="262"/>
      <c r="BL146" s="262"/>
      <c r="BM146" s="262"/>
      <c r="BN146" s="262"/>
      <c r="BO146" s="262"/>
      <c r="BP146" s="262"/>
      <c r="BQ146" s="262"/>
      <c r="BR146" s="262"/>
      <c r="BS146" s="262"/>
      <c r="BT146" s="262"/>
      <c r="BU146" s="262"/>
      <c r="BV146" s="262"/>
    </row>
    <row r="147" spans="63:74" x14ac:dyDescent="0.25">
      <c r="BK147" s="262"/>
      <c r="BL147" s="262"/>
      <c r="BM147" s="262"/>
      <c r="BN147" s="262"/>
      <c r="BO147" s="262"/>
      <c r="BP147" s="262"/>
      <c r="BQ147" s="262"/>
      <c r="BR147" s="262"/>
      <c r="BS147" s="262"/>
      <c r="BT147" s="262"/>
      <c r="BU147" s="262"/>
      <c r="BV147" s="262"/>
    </row>
    <row r="148" spans="63:74" x14ac:dyDescent="0.25">
      <c r="BK148" s="262"/>
      <c r="BL148" s="262"/>
      <c r="BM148" s="262"/>
      <c r="BN148" s="262"/>
      <c r="BO148" s="262"/>
      <c r="BP148" s="262"/>
      <c r="BQ148" s="262"/>
      <c r="BR148" s="262"/>
      <c r="BS148" s="262"/>
      <c r="BT148" s="262"/>
      <c r="BU148" s="262"/>
      <c r="BV148" s="262"/>
    </row>
    <row r="149" spans="63:74" x14ac:dyDescent="0.25">
      <c r="BK149" s="262"/>
      <c r="BL149" s="262"/>
      <c r="BM149" s="262"/>
      <c r="BN149" s="262"/>
      <c r="BO149" s="262"/>
      <c r="BP149" s="262"/>
      <c r="BQ149" s="262"/>
      <c r="BR149" s="262"/>
      <c r="BS149" s="262"/>
      <c r="BT149" s="262"/>
      <c r="BU149" s="262"/>
      <c r="BV149" s="262"/>
    </row>
    <row r="150" spans="63:74" x14ac:dyDescent="0.25">
      <c r="BK150" s="262"/>
      <c r="BL150" s="262"/>
      <c r="BM150" s="262"/>
      <c r="BN150" s="262"/>
      <c r="BO150" s="262"/>
      <c r="BP150" s="262"/>
      <c r="BQ150" s="262"/>
      <c r="BR150" s="262"/>
      <c r="BS150" s="262"/>
      <c r="BT150" s="262"/>
      <c r="BU150" s="262"/>
      <c r="BV150" s="262"/>
    </row>
    <row r="151" spans="63:74" x14ac:dyDescent="0.25">
      <c r="BK151" s="262"/>
      <c r="BL151" s="262"/>
      <c r="BM151" s="262"/>
      <c r="BN151" s="262"/>
      <c r="BO151" s="262"/>
      <c r="BP151" s="262"/>
      <c r="BQ151" s="262"/>
      <c r="BR151" s="262"/>
      <c r="BS151" s="262"/>
      <c r="BT151" s="262"/>
      <c r="BU151" s="262"/>
      <c r="BV151" s="262"/>
    </row>
    <row r="152" spans="63:74" x14ac:dyDescent="0.25">
      <c r="BK152" s="262"/>
      <c r="BL152" s="262"/>
      <c r="BM152" s="262"/>
      <c r="BN152" s="262"/>
      <c r="BO152" s="262"/>
      <c r="BP152" s="262"/>
      <c r="BQ152" s="262"/>
      <c r="BR152" s="262"/>
      <c r="BS152" s="262"/>
      <c r="BT152" s="262"/>
      <c r="BU152" s="262"/>
      <c r="BV152" s="262"/>
    </row>
    <row r="153" spans="63:74" x14ac:dyDescent="0.25">
      <c r="BK153" s="262"/>
      <c r="BL153" s="262"/>
      <c r="BM153" s="262"/>
      <c r="BN153" s="262"/>
      <c r="BO153" s="262"/>
      <c r="BP153" s="262"/>
      <c r="BQ153" s="262"/>
      <c r="BR153" s="262"/>
      <c r="BS153" s="262"/>
      <c r="BT153" s="262"/>
      <c r="BU153" s="262"/>
      <c r="BV153" s="262"/>
    </row>
    <row r="154" spans="63:74" x14ac:dyDescent="0.25">
      <c r="BK154" s="262"/>
      <c r="BL154" s="262"/>
      <c r="BM154" s="262"/>
      <c r="BN154" s="262"/>
      <c r="BO154" s="262"/>
      <c r="BP154" s="262"/>
      <c r="BQ154" s="262"/>
      <c r="BR154" s="262"/>
      <c r="BS154" s="262"/>
      <c r="BT154" s="262"/>
      <c r="BU154" s="262"/>
      <c r="BV154" s="262"/>
    </row>
    <row r="155" spans="63:74" x14ac:dyDescent="0.25">
      <c r="BK155" s="262"/>
      <c r="BL155" s="262"/>
      <c r="BM155" s="262"/>
      <c r="BN155" s="262"/>
      <c r="BO155" s="262"/>
      <c r="BP155" s="262"/>
      <c r="BQ155" s="262"/>
      <c r="BR155" s="262"/>
      <c r="BS155" s="262"/>
      <c r="BT155" s="262"/>
      <c r="BU155" s="262"/>
      <c r="BV155" s="262"/>
    </row>
    <row r="156" spans="63:74" x14ac:dyDescent="0.25">
      <c r="BK156" s="262"/>
      <c r="BL156" s="262"/>
      <c r="BM156" s="262"/>
      <c r="BN156" s="262"/>
      <c r="BO156" s="262"/>
      <c r="BP156" s="262"/>
      <c r="BQ156" s="262"/>
      <c r="BR156" s="262"/>
      <c r="BS156" s="262"/>
      <c r="BT156" s="262"/>
      <c r="BU156" s="262"/>
      <c r="BV156" s="262"/>
    </row>
    <row r="157" spans="63:74" x14ac:dyDescent="0.25">
      <c r="BK157" s="262"/>
      <c r="BL157" s="262"/>
      <c r="BM157" s="262"/>
      <c r="BN157" s="262"/>
      <c r="BO157" s="262"/>
      <c r="BP157" s="262"/>
      <c r="BQ157" s="262"/>
      <c r="BR157" s="262"/>
      <c r="BS157" s="262"/>
      <c r="BT157" s="262"/>
      <c r="BU157" s="262"/>
      <c r="BV157" s="262"/>
    </row>
    <row r="158" spans="63:74" x14ac:dyDescent="0.25">
      <c r="BK158" s="262"/>
      <c r="BL158" s="262"/>
      <c r="BM158" s="262"/>
      <c r="BN158" s="262"/>
      <c r="BO158" s="262"/>
      <c r="BP158" s="262"/>
      <c r="BQ158" s="262"/>
      <c r="BR158" s="262"/>
      <c r="BS158" s="262"/>
      <c r="BT158" s="262"/>
      <c r="BU158" s="262"/>
      <c r="BV158" s="262"/>
    </row>
    <row r="159" spans="63:74" x14ac:dyDescent="0.25">
      <c r="BK159" s="262"/>
      <c r="BL159" s="262"/>
      <c r="BM159" s="262"/>
      <c r="BN159" s="262"/>
      <c r="BO159" s="262"/>
      <c r="BP159" s="262"/>
      <c r="BQ159" s="262"/>
      <c r="BR159" s="262"/>
      <c r="BS159" s="262"/>
      <c r="BT159" s="262"/>
      <c r="BU159" s="262"/>
      <c r="BV159" s="262"/>
    </row>
    <row r="160" spans="63:74" x14ac:dyDescent="0.25">
      <c r="BK160" s="262"/>
      <c r="BL160" s="262"/>
      <c r="BM160" s="262"/>
      <c r="BN160" s="262"/>
      <c r="BO160" s="262"/>
      <c r="BP160" s="262"/>
      <c r="BQ160" s="262"/>
      <c r="BR160" s="262"/>
      <c r="BS160" s="262"/>
      <c r="BT160" s="262"/>
      <c r="BU160" s="262"/>
      <c r="BV160" s="262"/>
    </row>
  </sheetData>
  <mergeCells count="18">
    <mergeCell ref="AM3:AX3"/>
    <mergeCell ref="AY3:BJ3"/>
    <mergeCell ref="BK3:BV3"/>
    <mergeCell ref="B1:AL1"/>
    <mergeCell ref="C3:N3"/>
    <mergeCell ref="O3:Z3"/>
    <mergeCell ref="AA3:AL3"/>
    <mergeCell ref="B79:Q79"/>
    <mergeCell ref="B80:Q80"/>
    <mergeCell ref="A1:A2"/>
    <mergeCell ref="B73:Q73"/>
    <mergeCell ref="B70:Q70"/>
    <mergeCell ref="B71:Q71"/>
    <mergeCell ref="B75:Q75"/>
    <mergeCell ref="B77:Q77"/>
    <mergeCell ref="B78:Q78"/>
    <mergeCell ref="B72:Q72"/>
    <mergeCell ref="B76:Q76"/>
  </mergeCells>
  <phoneticPr fontId="6" type="noConversion"/>
  <hyperlinks>
    <hyperlink ref="A1:A2" location="Contents!A1" display="Table of Contents" xr:uid="{00000000-0004-0000-1600-000000000000}"/>
  </hyperlinks>
  <pageMargins left="0.25" right="0.25" top="0.25" bottom="0.25" header="0.5" footer="0.5"/>
  <pageSetup scale="17"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ransitionEvaluation="1" transitionEntry="1" codeName="Sheet5">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1" sqref="B1:AL1"/>
    </sheetView>
  </sheetViews>
  <sheetFormatPr defaultColWidth="9.54296875" defaultRowHeight="10.5" x14ac:dyDescent="0.25"/>
  <cols>
    <col min="1" max="1" width="12" style="128" customWidth="1"/>
    <col min="2" max="2" width="43.453125" style="128" customWidth="1"/>
    <col min="3" max="50" width="7.453125" style="128" customWidth="1"/>
    <col min="51" max="55" width="7.453125" style="256" customWidth="1"/>
    <col min="56" max="58" width="7.453125" style="129" customWidth="1"/>
    <col min="59" max="62" width="7.453125" style="256" customWidth="1"/>
    <col min="63" max="74" width="7.453125" style="128" customWidth="1"/>
    <col min="75" max="16384" width="9.54296875" style="128"/>
  </cols>
  <sheetData>
    <row r="1" spans="1:74" ht="13.4" customHeight="1" x14ac:dyDescent="0.3">
      <c r="A1" s="622" t="s">
        <v>767</v>
      </c>
      <c r="B1" s="720" t="s">
        <v>1230</v>
      </c>
      <c r="C1" s="721"/>
      <c r="D1" s="721"/>
      <c r="E1" s="721"/>
      <c r="F1" s="721"/>
      <c r="G1" s="721"/>
      <c r="H1" s="721"/>
      <c r="I1" s="721"/>
      <c r="J1" s="721"/>
      <c r="K1" s="721"/>
      <c r="L1" s="721"/>
      <c r="M1" s="721"/>
      <c r="N1" s="721"/>
      <c r="O1" s="721"/>
      <c r="P1" s="721"/>
      <c r="Q1" s="721"/>
      <c r="R1" s="721"/>
      <c r="S1" s="721"/>
      <c r="T1" s="721"/>
      <c r="U1" s="721"/>
      <c r="V1" s="721"/>
      <c r="W1" s="721"/>
      <c r="X1" s="721"/>
      <c r="Y1" s="721"/>
      <c r="Z1" s="721"/>
      <c r="AA1" s="721"/>
      <c r="AB1" s="721"/>
      <c r="AC1" s="721"/>
      <c r="AD1" s="721"/>
      <c r="AE1" s="721"/>
      <c r="AF1" s="721"/>
      <c r="AG1" s="721"/>
      <c r="AH1" s="721"/>
      <c r="AI1" s="721"/>
      <c r="AJ1" s="721"/>
      <c r="AK1" s="721"/>
      <c r="AL1" s="721"/>
    </row>
    <row r="2" spans="1:74" s="10"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117"/>
      <c r="B5" s="129" t="s">
        <v>1420</v>
      </c>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305"/>
      <c r="AZ5" s="305"/>
      <c r="BA5" s="305"/>
      <c r="BB5" s="305"/>
      <c r="BC5" s="305"/>
      <c r="BD5" s="130"/>
      <c r="BE5" s="130"/>
      <c r="BF5" s="130"/>
      <c r="BG5" s="130"/>
      <c r="BH5" s="130"/>
      <c r="BI5" s="130"/>
      <c r="BJ5" s="305"/>
      <c r="BK5" s="305"/>
      <c r="BL5" s="305"/>
      <c r="BM5" s="305"/>
      <c r="BN5" s="305"/>
      <c r="BO5" s="305"/>
      <c r="BP5" s="305"/>
      <c r="BQ5" s="305"/>
      <c r="BR5" s="305"/>
      <c r="BS5" s="305"/>
      <c r="BT5" s="305"/>
      <c r="BU5" s="305"/>
      <c r="BV5" s="305"/>
    </row>
    <row r="6" spans="1:74" ht="11.15" customHeight="1" x14ac:dyDescent="0.25">
      <c r="A6" s="117" t="s">
        <v>659</v>
      </c>
      <c r="B6" s="164" t="s">
        <v>413</v>
      </c>
      <c r="C6" s="190">
        <v>995.26181389999999</v>
      </c>
      <c r="D6" s="190">
        <v>983.15283394999994</v>
      </c>
      <c r="E6" s="190">
        <v>962.23970028999997</v>
      </c>
      <c r="F6" s="190">
        <v>897.85022072000004</v>
      </c>
      <c r="G6" s="190">
        <v>885.33292385000004</v>
      </c>
      <c r="H6" s="190">
        <v>890.01561746000004</v>
      </c>
      <c r="I6" s="190">
        <v>941.33643973000005</v>
      </c>
      <c r="J6" s="190">
        <v>958.34051065000006</v>
      </c>
      <c r="K6" s="190">
        <v>970.46596840999996</v>
      </c>
      <c r="L6" s="190">
        <v>973.40383397999994</v>
      </c>
      <c r="M6" s="190">
        <v>979.00379967000003</v>
      </c>
      <c r="N6" s="190">
        <v>982.95688646999997</v>
      </c>
      <c r="O6" s="190">
        <v>980.59854582000003</v>
      </c>
      <c r="P6" s="190">
        <v>984.75628623</v>
      </c>
      <c r="Q6" s="190">
        <v>990.76555915999995</v>
      </c>
      <c r="R6" s="190">
        <v>1003.2610945</v>
      </c>
      <c r="S6" s="190">
        <v>1009.497385</v>
      </c>
      <c r="T6" s="190">
        <v>1014.1091606</v>
      </c>
      <c r="U6" s="190">
        <v>1013.9963236999999</v>
      </c>
      <c r="V6" s="190">
        <v>1017.6841427000001</v>
      </c>
      <c r="W6" s="190">
        <v>1022.0725200000001</v>
      </c>
      <c r="X6" s="190">
        <v>1030.5961943</v>
      </c>
      <c r="Y6" s="190">
        <v>1033.8096341</v>
      </c>
      <c r="Z6" s="190">
        <v>1035.1475780999999</v>
      </c>
      <c r="AA6" s="190">
        <v>1032.9416848000001</v>
      </c>
      <c r="AB6" s="190">
        <v>1031.7798935000001</v>
      </c>
      <c r="AC6" s="190">
        <v>1029.9938626999999</v>
      </c>
      <c r="AD6" s="190">
        <v>1024.6507882999999</v>
      </c>
      <c r="AE6" s="190">
        <v>1023.8158816</v>
      </c>
      <c r="AF6" s="190">
        <v>1024.5563384</v>
      </c>
      <c r="AG6" s="190">
        <v>1029.2401023</v>
      </c>
      <c r="AH6" s="190">
        <v>1031.3553287</v>
      </c>
      <c r="AI6" s="190">
        <v>1033.2699608999999</v>
      </c>
      <c r="AJ6" s="190">
        <v>1034.7636703999999</v>
      </c>
      <c r="AK6" s="190">
        <v>1036.4423609999999</v>
      </c>
      <c r="AL6" s="190">
        <v>1038.0857040000001</v>
      </c>
      <c r="AM6" s="190">
        <v>1039.8767877</v>
      </c>
      <c r="AN6" s="190">
        <v>1041.3121192000001</v>
      </c>
      <c r="AO6" s="190">
        <v>1042.5747868000001</v>
      </c>
      <c r="AP6" s="190">
        <v>1041.9679756</v>
      </c>
      <c r="AQ6" s="190">
        <v>1044.1579268</v>
      </c>
      <c r="AR6" s="190">
        <v>1047.4478254000001</v>
      </c>
      <c r="AS6" s="190">
        <v>1055.0020236</v>
      </c>
      <c r="AT6" s="190">
        <v>1058.1185528000001</v>
      </c>
      <c r="AU6" s="190">
        <v>1059.9617651999999</v>
      </c>
      <c r="AV6" s="190">
        <v>1058.8524520000001</v>
      </c>
      <c r="AW6" s="190">
        <v>1059.4084373999999</v>
      </c>
      <c r="AX6" s="190">
        <v>1059.9505125999999</v>
      </c>
      <c r="AY6" s="242">
        <v>1060.6199999999999</v>
      </c>
      <c r="AZ6" s="242">
        <v>1061.028</v>
      </c>
      <c r="BA6" s="242">
        <v>1061.317</v>
      </c>
      <c r="BB6" s="242">
        <v>1061.0350000000001</v>
      </c>
      <c r="BC6" s="242">
        <v>1061.422</v>
      </c>
      <c r="BD6" s="242">
        <v>1062.028</v>
      </c>
      <c r="BE6" s="242">
        <v>1063.048</v>
      </c>
      <c r="BF6" s="242">
        <v>1063.943</v>
      </c>
      <c r="BG6" s="242">
        <v>1064.9090000000001</v>
      </c>
      <c r="BH6" s="242">
        <v>1066.183</v>
      </c>
      <c r="BI6" s="242">
        <v>1067.115</v>
      </c>
      <c r="BJ6" s="242">
        <v>1067.94</v>
      </c>
      <c r="BK6" s="242">
        <v>1068.454</v>
      </c>
      <c r="BL6" s="242">
        <v>1069.22</v>
      </c>
      <c r="BM6" s="242">
        <v>1070.0340000000001</v>
      </c>
      <c r="BN6" s="242">
        <v>1070.914</v>
      </c>
      <c r="BO6" s="242">
        <v>1071.806</v>
      </c>
      <c r="BP6" s="242">
        <v>1072.73</v>
      </c>
      <c r="BQ6" s="242">
        <v>1073.654</v>
      </c>
      <c r="BR6" s="242">
        <v>1074.664</v>
      </c>
      <c r="BS6" s="242">
        <v>1075.729</v>
      </c>
      <c r="BT6" s="242">
        <v>1076.8489999999999</v>
      </c>
      <c r="BU6" s="242">
        <v>1078.0239999999999</v>
      </c>
      <c r="BV6" s="242">
        <v>1079.2550000000001</v>
      </c>
    </row>
    <row r="7" spans="1:74" ht="11.15" customHeight="1" x14ac:dyDescent="0.25">
      <c r="A7" s="117" t="s">
        <v>660</v>
      </c>
      <c r="B7" s="164" t="s">
        <v>443</v>
      </c>
      <c r="C7" s="190">
        <v>2799.0083715000001</v>
      </c>
      <c r="D7" s="190">
        <v>2760.5515506000002</v>
      </c>
      <c r="E7" s="190">
        <v>2695.4094162000001</v>
      </c>
      <c r="F7" s="190">
        <v>2498.5839681000002</v>
      </c>
      <c r="G7" s="190">
        <v>2458.8197073000001</v>
      </c>
      <c r="H7" s="190">
        <v>2471.1186333999999</v>
      </c>
      <c r="I7" s="190">
        <v>2630.7230663</v>
      </c>
      <c r="J7" s="190">
        <v>2675.7166262999999</v>
      </c>
      <c r="K7" s="190">
        <v>2701.3416333</v>
      </c>
      <c r="L7" s="190">
        <v>2678.5442376999999</v>
      </c>
      <c r="M7" s="190">
        <v>2687.2225259000002</v>
      </c>
      <c r="N7" s="190">
        <v>2698.3226484000002</v>
      </c>
      <c r="O7" s="190">
        <v>2714.3701359000002</v>
      </c>
      <c r="P7" s="190">
        <v>2728.4197786999998</v>
      </c>
      <c r="Q7" s="190">
        <v>2742.9971074999999</v>
      </c>
      <c r="R7" s="190">
        <v>2761.3221623999998</v>
      </c>
      <c r="S7" s="190">
        <v>2774.5398334000001</v>
      </c>
      <c r="T7" s="190">
        <v>2785.8701605000001</v>
      </c>
      <c r="U7" s="190">
        <v>2788.5936778999999</v>
      </c>
      <c r="V7" s="190">
        <v>2801.1889164999998</v>
      </c>
      <c r="W7" s="190">
        <v>2816.9364105999998</v>
      </c>
      <c r="X7" s="190">
        <v>2848.6027629999999</v>
      </c>
      <c r="Y7" s="190">
        <v>2861.0798156999999</v>
      </c>
      <c r="Z7" s="190">
        <v>2867.1341717999999</v>
      </c>
      <c r="AA7" s="190">
        <v>2858.0247752</v>
      </c>
      <c r="AB7" s="190">
        <v>2857.7895296000002</v>
      </c>
      <c r="AC7" s="190">
        <v>2857.6873792000001</v>
      </c>
      <c r="AD7" s="190">
        <v>2854.8218517</v>
      </c>
      <c r="AE7" s="190">
        <v>2857.1582454999998</v>
      </c>
      <c r="AF7" s="190">
        <v>2861.8000886</v>
      </c>
      <c r="AG7" s="190">
        <v>2873.8273113</v>
      </c>
      <c r="AH7" s="190">
        <v>2879.2701049000002</v>
      </c>
      <c r="AI7" s="190">
        <v>2883.2083997</v>
      </c>
      <c r="AJ7" s="190">
        <v>2883.020489</v>
      </c>
      <c r="AK7" s="190">
        <v>2885.9160665999998</v>
      </c>
      <c r="AL7" s="190">
        <v>2889.2734255999999</v>
      </c>
      <c r="AM7" s="190">
        <v>2894.1230277999998</v>
      </c>
      <c r="AN7" s="190">
        <v>2897.6311034999999</v>
      </c>
      <c r="AO7" s="190">
        <v>2900.8281143999998</v>
      </c>
      <c r="AP7" s="190">
        <v>2899.0833299999999</v>
      </c>
      <c r="AQ7" s="190">
        <v>2905.1312592999998</v>
      </c>
      <c r="AR7" s="190">
        <v>2914.3411716000001</v>
      </c>
      <c r="AS7" s="190">
        <v>2935.4649112000002</v>
      </c>
      <c r="AT7" s="190">
        <v>2944.4349068000001</v>
      </c>
      <c r="AU7" s="190">
        <v>2950.0030025000001</v>
      </c>
      <c r="AV7" s="190">
        <v>2947.7729555999999</v>
      </c>
      <c r="AW7" s="190">
        <v>2949.8344336</v>
      </c>
      <c r="AX7" s="190">
        <v>2951.7911936999999</v>
      </c>
      <c r="AY7" s="242">
        <v>2953.9870000000001</v>
      </c>
      <c r="AZ7" s="242">
        <v>2955.4769999999999</v>
      </c>
      <c r="BA7" s="242">
        <v>2956.6030000000001</v>
      </c>
      <c r="BB7" s="242">
        <v>2956.1</v>
      </c>
      <c r="BC7" s="242">
        <v>2957.453</v>
      </c>
      <c r="BD7" s="242">
        <v>2959.393</v>
      </c>
      <c r="BE7" s="242">
        <v>2962.3020000000001</v>
      </c>
      <c r="BF7" s="242">
        <v>2965.134</v>
      </c>
      <c r="BG7" s="242">
        <v>2968.27</v>
      </c>
      <c r="BH7" s="242">
        <v>2972.4859999999999</v>
      </c>
      <c r="BI7" s="242">
        <v>2975.6480000000001</v>
      </c>
      <c r="BJ7" s="242">
        <v>2978.53</v>
      </c>
      <c r="BK7" s="242">
        <v>2980.6460000000002</v>
      </c>
      <c r="BL7" s="242">
        <v>2983.3380000000002</v>
      </c>
      <c r="BM7" s="242">
        <v>2986.1190000000001</v>
      </c>
      <c r="BN7" s="242">
        <v>2989.1439999999998</v>
      </c>
      <c r="BO7" s="242">
        <v>2991.9839999999999</v>
      </c>
      <c r="BP7" s="242">
        <v>2994.7950000000001</v>
      </c>
      <c r="BQ7" s="242">
        <v>2997.4670000000001</v>
      </c>
      <c r="BR7" s="242">
        <v>3000.3029999999999</v>
      </c>
      <c r="BS7" s="242">
        <v>3003.1909999999998</v>
      </c>
      <c r="BT7" s="242">
        <v>3006.134</v>
      </c>
      <c r="BU7" s="242">
        <v>3009.13</v>
      </c>
      <c r="BV7" s="242">
        <v>3012.1790000000001</v>
      </c>
    </row>
    <row r="8" spans="1:74" ht="11.15" customHeight="1" x14ac:dyDescent="0.25">
      <c r="A8" s="117" t="s">
        <v>661</v>
      </c>
      <c r="B8" s="164" t="s">
        <v>414</v>
      </c>
      <c r="C8" s="190">
        <v>2506.9302373</v>
      </c>
      <c r="D8" s="190">
        <v>2471.1516096999999</v>
      </c>
      <c r="E8" s="190">
        <v>2413.8714921000001</v>
      </c>
      <c r="F8" s="190">
        <v>2240.3092022999999</v>
      </c>
      <c r="G8" s="190">
        <v>2211.1116161</v>
      </c>
      <c r="H8" s="190">
        <v>2231.4980513999999</v>
      </c>
      <c r="I8" s="190">
        <v>2395.3855426</v>
      </c>
      <c r="J8" s="190">
        <v>2444.5022451999998</v>
      </c>
      <c r="K8" s="190">
        <v>2472.7651936000002</v>
      </c>
      <c r="L8" s="190">
        <v>2449.9949384000001</v>
      </c>
      <c r="M8" s="190">
        <v>2459.1849653999998</v>
      </c>
      <c r="N8" s="190">
        <v>2470.1558251000001</v>
      </c>
      <c r="O8" s="190">
        <v>2484.4170259000002</v>
      </c>
      <c r="P8" s="190">
        <v>2497.8174199</v>
      </c>
      <c r="Q8" s="190">
        <v>2511.8665154999999</v>
      </c>
      <c r="R8" s="190">
        <v>2533.2670302000001</v>
      </c>
      <c r="S8" s="190">
        <v>2543.5864904999999</v>
      </c>
      <c r="T8" s="190">
        <v>2549.5276140999999</v>
      </c>
      <c r="U8" s="190">
        <v>2539.8850382000001</v>
      </c>
      <c r="V8" s="190">
        <v>2545.4735105</v>
      </c>
      <c r="W8" s="190">
        <v>2555.0876683000001</v>
      </c>
      <c r="X8" s="190">
        <v>2578.8743039000001</v>
      </c>
      <c r="Y8" s="190">
        <v>2588.9297381000001</v>
      </c>
      <c r="Z8" s="190">
        <v>2595.4007636000001</v>
      </c>
      <c r="AA8" s="190">
        <v>2596.7763381999998</v>
      </c>
      <c r="AB8" s="190">
        <v>2597.2118273000001</v>
      </c>
      <c r="AC8" s="190">
        <v>2595.1961888999999</v>
      </c>
      <c r="AD8" s="190">
        <v>2584.2309240999998</v>
      </c>
      <c r="AE8" s="190">
        <v>2582.1869049000002</v>
      </c>
      <c r="AF8" s="190">
        <v>2582.5656324000001</v>
      </c>
      <c r="AG8" s="190">
        <v>2589.1686023000002</v>
      </c>
      <c r="AH8" s="190">
        <v>2591.5417014999998</v>
      </c>
      <c r="AI8" s="190">
        <v>2593.4864256000001</v>
      </c>
      <c r="AJ8" s="190">
        <v>2593.9267143000002</v>
      </c>
      <c r="AK8" s="190">
        <v>2595.8217334999999</v>
      </c>
      <c r="AL8" s="190">
        <v>2598.0954228999999</v>
      </c>
      <c r="AM8" s="190">
        <v>2600.6094159999998</v>
      </c>
      <c r="AN8" s="190">
        <v>2603.7442206000001</v>
      </c>
      <c r="AO8" s="190">
        <v>2607.3614702</v>
      </c>
      <c r="AP8" s="190">
        <v>2609.3299802000001</v>
      </c>
      <c r="AQ8" s="190">
        <v>2615.5105082999999</v>
      </c>
      <c r="AR8" s="190">
        <v>2623.7718697999999</v>
      </c>
      <c r="AS8" s="190">
        <v>2641.154149</v>
      </c>
      <c r="AT8" s="190">
        <v>2648.2971143999998</v>
      </c>
      <c r="AU8" s="190">
        <v>2652.2408503000001</v>
      </c>
      <c r="AV8" s="190">
        <v>2648.0308908000002</v>
      </c>
      <c r="AW8" s="190">
        <v>2649.2920167000002</v>
      </c>
      <c r="AX8" s="190">
        <v>2651.0697623000001</v>
      </c>
      <c r="AY8" s="242">
        <v>2654.654</v>
      </c>
      <c r="AZ8" s="242">
        <v>2656.498</v>
      </c>
      <c r="BA8" s="242">
        <v>2657.8910000000001</v>
      </c>
      <c r="BB8" s="242">
        <v>2658.0120000000002</v>
      </c>
      <c r="BC8" s="242">
        <v>2659.1190000000001</v>
      </c>
      <c r="BD8" s="242">
        <v>2660.3919999999998</v>
      </c>
      <c r="BE8" s="242">
        <v>2661.9960000000001</v>
      </c>
      <c r="BF8" s="242">
        <v>2663.473</v>
      </c>
      <c r="BG8" s="242">
        <v>2664.991</v>
      </c>
      <c r="BH8" s="242">
        <v>2667.0430000000001</v>
      </c>
      <c r="BI8" s="242">
        <v>2668.2719999999999</v>
      </c>
      <c r="BJ8" s="242">
        <v>2669.17</v>
      </c>
      <c r="BK8" s="242">
        <v>2668.8090000000002</v>
      </c>
      <c r="BL8" s="242">
        <v>2669.7440000000001</v>
      </c>
      <c r="BM8" s="242">
        <v>2671.047</v>
      </c>
      <c r="BN8" s="242">
        <v>2673.05</v>
      </c>
      <c r="BO8" s="242">
        <v>2674.8359999999998</v>
      </c>
      <c r="BP8" s="242">
        <v>2676.7379999999998</v>
      </c>
      <c r="BQ8" s="242">
        <v>2678.808</v>
      </c>
      <c r="BR8" s="242">
        <v>2680.9059999999999</v>
      </c>
      <c r="BS8" s="242">
        <v>2683.0819999999999</v>
      </c>
      <c r="BT8" s="242">
        <v>2685.337</v>
      </c>
      <c r="BU8" s="242">
        <v>2687.67</v>
      </c>
      <c r="BV8" s="242">
        <v>2690.0819999999999</v>
      </c>
    </row>
    <row r="9" spans="1:74" ht="11.15" customHeight="1" x14ac:dyDescent="0.25">
      <c r="A9" s="117" t="s">
        <v>662</v>
      </c>
      <c r="B9" s="164" t="s">
        <v>415</v>
      </c>
      <c r="C9" s="190">
        <v>1201.5594570000001</v>
      </c>
      <c r="D9" s="190">
        <v>1188.7265976000001</v>
      </c>
      <c r="E9" s="190">
        <v>1166.6887864</v>
      </c>
      <c r="F9" s="190">
        <v>1097.5537875</v>
      </c>
      <c r="G9" s="190">
        <v>1085.5252496000001</v>
      </c>
      <c r="H9" s="190">
        <v>1092.7109369</v>
      </c>
      <c r="I9" s="190">
        <v>1154.1869704000001</v>
      </c>
      <c r="J9" s="190">
        <v>1173.494017</v>
      </c>
      <c r="K9" s="190">
        <v>1185.7081978000001</v>
      </c>
      <c r="L9" s="190">
        <v>1181.8929682</v>
      </c>
      <c r="M9" s="190">
        <v>1186.6238261000001</v>
      </c>
      <c r="N9" s="190">
        <v>1190.9642268</v>
      </c>
      <c r="O9" s="190">
        <v>1193.5681750000001</v>
      </c>
      <c r="P9" s="190">
        <v>1198.1371578000001</v>
      </c>
      <c r="Q9" s="190">
        <v>1203.3251797999999</v>
      </c>
      <c r="R9" s="190">
        <v>1213.7822601</v>
      </c>
      <c r="S9" s="190">
        <v>1216.7208465000001</v>
      </c>
      <c r="T9" s="190">
        <v>1216.7909580999999</v>
      </c>
      <c r="U9" s="190">
        <v>1207.7575701000001</v>
      </c>
      <c r="V9" s="190">
        <v>1206.7670005</v>
      </c>
      <c r="W9" s="190">
        <v>1207.5842246</v>
      </c>
      <c r="X9" s="190">
        <v>1213.0743376</v>
      </c>
      <c r="Y9" s="190">
        <v>1215.3583275999999</v>
      </c>
      <c r="Z9" s="190">
        <v>1217.3012900000001</v>
      </c>
      <c r="AA9" s="190">
        <v>1219.9492955000001</v>
      </c>
      <c r="AB9" s="190">
        <v>1220.4256492</v>
      </c>
      <c r="AC9" s="190">
        <v>1219.7764219999999</v>
      </c>
      <c r="AD9" s="190">
        <v>1214.9213083</v>
      </c>
      <c r="AE9" s="190">
        <v>1214.3311484999999</v>
      </c>
      <c r="AF9" s="190">
        <v>1214.9256370000001</v>
      </c>
      <c r="AG9" s="190">
        <v>1218.9234316</v>
      </c>
      <c r="AH9" s="190">
        <v>1220.2232231999999</v>
      </c>
      <c r="AI9" s="190">
        <v>1221.0436697</v>
      </c>
      <c r="AJ9" s="190">
        <v>1218.5643379999999</v>
      </c>
      <c r="AK9" s="190">
        <v>1220.5414191</v>
      </c>
      <c r="AL9" s="190">
        <v>1224.1544799999999</v>
      </c>
      <c r="AM9" s="190">
        <v>1233.0360209</v>
      </c>
      <c r="AN9" s="190">
        <v>1237.1966659</v>
      </c>
      <c r="AO9" s="190">
        <v>1240.2689154</v>
      </c>
      <c r="AP9" s="190">
        <v>1239.9656560999999</v>
      </c>
      <c r="AQ9" s="190">
        <v>1242.5764494</v>
      </c>
      <c r="AR9" s="190">
        <v>1245.8141820000001</v>
      </c>
      <c r="AS9" s="190">
        <v>1251.7460261000001</v>
      </c>
      <c r="AT9" s="190">
        <v>1254.6872582999999</v>
      </c>
      <c r="AU9" s="190">
        <v>1256.7050506</v>
      </c>
      <c r="AV9" s="190">
        <v>1256.4815103999999</v>
      </c>
      <c r="AW9" s="190">
        <v>1257.6408428</v>
      </c>
      <c r="AX9" s="190">
        <v>1258.8651551</v>
      </c>
      <c r="AY9" s="242">
        <v>1260.5260000000001</v>
      </c>
      <c r="AZ9" s="242">
        <v>1261.6020000000001</v>
      </c>
      <c r="BA9" s="242">
        <v>1262.4639999999999</v>
      </c>
      <c r="BB9" s="242">
        <v>1262.588</v>
      </c>
      <c r="BC9" s="242">
        <v>1263.4159999999999</v>
      </c>
      <c r="BD9" s="242">
        <v>1264.423</v>
      </c>
      <c r="BE9" s="242">
        <v>1265.7380000000001</v>
      </c>
      <c r="BF9" s="242">
        <v>1267.008</v>
      </c>
      <c r="BG9" s="242">
        <v>1268.3620000000001</v>
      </c>
      <c r="BH9" s="242">
        <v>1270.0160000000001</v>
      </c>
      <c r="BI9" s="242">
        <v>1271.374</v>
      </c>
      <c r="BJ9" s="242">
        <v>1272.653</v>
      </c>
      <c r="BK9" s="242">
        <v>1273.6479999999999</v>
      </c>
      <c r="BL9" s="242">
        <v>1274.921</v>
      </c>
      <c r="BM9" s="242">
        <v>1276.268</v>
      </c>
      <c r="BN9" s="242">
        <v>1277.7429999999999</v>
      </c>
      <c r="BO9" s="242">
        <v>1279.1969999999999</v>
      </c>
      <c r="BP9" s="242">
        <v>1280.684</v>
      </c>
      <c r="BQ9" s="242">
        <v>1282.231</v>
      </c>
      <c r="BR9" s="242">
        <v>1283.7639999999999</v>
      </c>
      <c r="BS9" s="242">
        <v>1285.31</v>
      </c>
      <c r="BT9" s="242">
        <v>1286.8689999999999</v>
      </c>
      <c r="BU9" s="242">
        <v>1288.44</v>
      </c>
      <c r="BV9" s="242">
        <v>1290.0250000000001</v>
      </c>
    </row>
    <row r="10" spans="1:74" ht="11.15" customHeight="1" x14ac:dyDescent="0.25">
      <c r="A10" s="117" t="s">
        <v>663</v>
      </c>
      <c r="B10" s="164" t="s">
        <v>416</v>
      </c>
      <c r="C10" s="190">
        <v>3404.4138269999999</v>
      </c>
      <c r="D10" s="190">
        <v>3366.4220510999999</v>
      </c>
      <c r="E10" s="190">
        <v>3304.2639921</v>
      </c>
      <c r="F10" s="190">
        <v>3112.5191500999999</v>
      </c>
      <c r="G10" s="190">
        <v>3081.0938999</v>
      </c>
      <c r="H10" s="190">
        <v>3104.5677415999999</v>
      </c>
      <c r="I10" s="190">
        <v>3286.9012455000002</v>
      </c>
      <c r="J10" s="190">
        <v>3342.2028432000002</v>
      </c>
      <c r="K10" s="190">
        <v>3374.4331049000002</v>
      </c>
      <c r="L10" s="190">
        <v>3347.6066219999998</v>
      </c>
      <c r="M10" s="190">
        <v>3360.6832685999998</v>
      </c>
      <c r="N10" s="190">
        <v>3377.6776359</v>
      </c>
      <c r="O10" s="190">
        <v>3403.7057715999999</v>
      </c>
      <c r="P10" s="190">
        <v>3424.6985445</v>
      </c>
      <c r="Q10" s="190">
        <v>3445.7720024</v>
      </c>
      <c r="R10" s="190">
        <v>3471.9363180999999</v>
      </c>
      <c r="S10" s="190">
        <v>3489.4135161999998</v>
      </c>
      <c r="T10" s="190">
        <v>3503.2137696</v>
      </c>
      <c r="U10" s="190">
        <v>3503.0732403000002</v>
      </c>
      <c r="V10" s="190">
        <v>3517.2174829</v>
      </c>
      <c r="W10" s="190">
        <v>3535.3826592999999</v>
      </c>
      <c r="X10" s="190">
        <v>3573.8874262999998</v>
      </c>
      <c r="Y10" s="190">
        <v>3587.8554779999999</v>
      </c>
      <c r="Z10" s="190">
        <v>3593.6054709999999</v>
      </c>
      <c r="AA10" s="190">
        <v>3579.1252733000001</v>
      </c>
      <c r="AB10" s="190">
        <v>3577.4482483000002</v>
      </c>
      <c r="AC10" s="190">
        <v>3576.5622637000001</v>
      </c>
      <c r="AD10" s="190">
        <v>3573.9451299000002</v>
      </c>
      <c r="AE10" s="190">
        <v>3576.5328685999998</v>
      </c>
      <c r="AF10" s="190">
        <v>3581.8032902</v>
      </c>
      <c r="AG10" s="190">
        <v>3593.1345157999999</v>
      </c>
      <c r="AH10" s="190">
        <v>3601.2367118000002</v>
      </c>
      <c r="AI10" s="190">
        <v>3609.4879996999998</v>
      </c>
      <c r="AJ10" s="190">
        <v>3618.9480084000002</v>
      </c>
      <c r="AK10" s="190">
        <v>3626.7027578000002</v>
      </c>
      <c r="AL10" s="190">
        <v>3633.8118771999998</v>
      </c>
      <c r="AM10" s="190">
        <v>3639.4898162</v>
      </c>
      <c r="AN10" s="190">
        <v>3645.8968381</v>
      </c>
      <c r="AO10" s="190">
        <v>3652.2473925999998</v>
      </c>
      <c r="AP10" s="190">
        <v>3653.1677857999998</v>
      </c>
      <c r="AQ10" s="190">
        <v>3663.4356759000002</v>
      </c>
      <c r="AR10" s="190">
        <v>3677.6773690999999</v>
      </c>
      <c r="AS10" s="190">
        <v>3707.4006451</v>
      </c>
      <c r="AT10" s="190">
        <v>3720.9591094000002</v>
      </c>
      <c r="AU10" s="190">
        <v>3729.8605419999999</v>
      </c>
      <c r="AV10" s="190">
        <v>3728.1334133999999</v>
      </c>
      <c r="AW10" s="190">
        <v>3732.1994294000001</v>
      </c>
      <c r="AX10" s="190">
        <v>3736.0870607000002</v>
      </c>
      <c r="AY10" s="242">
        <v>3740.1669999999999</v>
      </c>
      <c r="AZ10" s="242">
        <v>3743.42</v>
      </c>
      <c r="BA10" s="242">
        <v>3746.2170000000001</v>
      </c>
      <c r="BB10" s="242">
        <v>3747.4520000000002</v>
      </c>
      <c r="BC10" s="242">
        <v>3750.165</v>
      </c>
      <c r="BD10" s="242">
        <v>3753.25</v>
      </c>
      <c r="BE10" s="242">
        <v>3756.6170000000002</v>
      </c>
      <c r="BF10" s="242">
        <v>3760.5149999999999</v>
      </c>
      <c r="BG10" s="242">
        <v>3764.8530000000001</v>
      </c>
      <c r="BH10" s="242">
        <v>3770.4609999999998</v>
      </c>
      <c r="BI10" s="242">
        <v>3775.058</v>
      </c>
      <c r="BJ10" s="242">
        <v>3779.473</v>
      </c>
      <c r="BK10" s="242">
        <v>3783.41</v>
      </c>
      <c r="BL10" s="242">
        <v>3787.6840000000002</v>
      </c>
      <c r="BM10" s="242">
        <v>3791.9989999999998</v>
      </c>
      <c r="BN10" s="242">
        <v>3796.3310000000001</v>
      </c>
      <c r="BO10" s="242">
        <v>3800.7449999999999</v>
      </c>
      <c r="BP10" s="242">
        <v>3805.2170000000001</v>
      </c>
      <c r="BQ10" s="242">
        <v>3809.6210000000001</v>
      </c>
      <c r="BR10" s="242">
        <v>3814.3049999999998</v>
      </c>
      <c r="BS10" s="242">
        <v>3819.1419999999998</v>
      </c>
      <c r="BT10" s="242">
        <v>3824.1329999999998</v>
      </c>
      <c r="BU10" s="242">
        <v>3829.2779999999998</v>
      </c>
      <c r="BV10" s="242">
        <v>3834.5770000000002</v>
      </c>
    </row>
    <row r="11" spans="1:74" ht="11.15" customHeight="1" x14ac:dyDescent="0.25">
      <c r="A11" s="117" t="s">
        <v>664</v>
      </c>
      <c r="B11" s="164" t="s">
        <v>417</v>
      </c>
      <c r="C11" s="190">
        <v>847.17113223000001</v>
      </c>
      <c r="D11" s="190">
        <v>837.68223945</v>
      </c>
      <c r="E11" s="190">
        <v>818.84828298000002</v>
      </c>
      <c r="F11" s="190">
        <v>754.02882445</v>
      </c>
      <c r="G11" s="190">
        <v>743.98506936000001</v>
      </c>
      <c r="H11" s="190">
        <v>752.07657933999997</v>
      </c>
      <c r="I11" s="190">
        <v>813.13993868</v>
      </c>
      <c r="J11" s="190">
        <v>831.37454058000003</v>
      </c>
      <c r="K11" s="190">
        <v>841.61696932999996</v>
      </c>
      <c r="L11" s="190">
        <v>831.71850803999996</v>
      </c>
      <c r="M11" s="190">
        <v>835.08812816</v>
      </c>
      <c r="N11" s="190">
        <v>839.57711279</v>
      </c>
      <c r="O11" s="190">
        <v>847.79907185000002</v>
      </c>
      <c r="P11" s="190">
        <v>852.56657808</v>
      </c>
      <c r="Q11" s="190">
        <v>856.49324138999998</v>
      </c>
      <c r="R11" s="190">
        <v>859.28668621999998</v>
      </c>
      <c r="S11" s="190">
        <v>861.75094536999995</v>
      </c>
      <c r="T11" s="190">
        <v>863.59364329000005</v>
      </c>
      <c r="U11" s="190">
        <v>862.44180875999996</v>
      </c>
      <c r="V11" s="190">
        <v>864.82111259999999</v>
      </c>
      <c r="W11" s="190">
        <v>868.35858360999998</v>
      </c>
      <c r="X11" s="190">
        <v>876.02208888999996</v>
      </c>
      <c r="Y11" s="190">
        <v>879.64999391000003</v>
      </c>
      <c r="Z11" s="190">
        <v>882.21016577</v>
      </c>
      <c r="AA11" s="190">
        <v>883.14663983000003</v>
      </c>
      <c r="AB11" s="190">
        <v>883.98831885000004</v>
      </c>
      <c r="AC11" s="190">
        <v>884.17923817999997</v>
      </c>
      <c r="AD11" s="190">
        <v>881.96885880000002</v>
      </c>
      <c r="AE11" s="190">
        <v>882.17116306000003</v>
      </c>
      <c r="AF11" s="190">
        <v>883.03561190999994</v>
      </c>
      <c r="AG11" s="190">
        <v>885.02118080000002</v>
      </c>
      <c r="AH11" s="190">
        <v>886.86568726999997</v>
      </c>
      <c r="AI11" s="190">
        <v>889.02810675000001</v>
      </c>
      <c r="AJ11" s="190">
        <v>892.17628458000002</v>
      </c>
      <c r="AK11" s="190">
        <v>894.4736461</v>
      </c>
      <c r="AL11" s="190">
        <v>896.58803665000005</v>
      </c>
      <c r="AM11" s="190">
        <v>898.58294393999995</v>
      </c>
      <c r="AN11" s="190">
        <v>900.28377675000002</v>
      </c>
      <c r="AO11" s="190">
        <v>901.75402279000002</v>
      </c>
      <c r="AP11" s="190">
        <v>901.77332404000003</v>
      </c>
      <c r="AQ11" s="190">
        <v>903.69766507999998</v>
      </c>
      <c r="AR11" s="190">
        <v>906.30668788000003</v>
      </c>
      <c r="AS11" s="190">
        <v>911.65515952999999</v>
      </c>
      <c r="AT11" s="190">
        <v>914.09247054000002</v>
      </c>
      <c r="AU11" s="190">
        <v>915.67338799000004</v>
      </c>
      <c r="AV11" s="190">
        <v>915.27802380000003</v>
      </c>
      <c r="AW11" s="190">
        <v>915.98607019999997</v>
      </c>
      <c r="AX11" s="190">
        <v>916.67763909999996</v>
      </c>
      <c r="AY11" s="242">
        <v>917.50379999999996</v>
      </c>
      <c r="AZ11" s="242">
        <v>918.04909999999995</v>
      </c>
      <c r="BA11" s="242">
        <v>918.46460000000002</v>
      </c>
      <c r="BB11" s="242">
        <v>918.51199999999994</v>
      </c>
      <c r="BC11" s="242">
        <v>918.84670000000006</v>
      </c>
      <c r="BD11" s="242">
        <v>919.23030000000006</v>
      </c>
      <c r="BE11" s="242">
        <v>919.54309999999998</v>
      </c>
      <c r="BF11" s="242">
        <v>920.11450000000002</v>
      </c>
      <c r="BG11" s="242">
        <v>920.82479999999998</v>
      </c>
      <c r="BH11" s="242">
        <v>922.00879999999995</v>
      </c>
      <c r="BI11" s="242">
        <v>922.74570000000006</v>
      </c>
      <c r="BJ11" s="242">
        <v>923.37040000000002</v>
      </c>
      <c r="BK11" s="242">
        <v>923.60829999999999</v>
      </c>
      <c r="BL11" s="242">
        <v>924.21439999999996</v>
      </c>
      <c r="BM11" s="242">
        <v>924.91409999999996</v>
      </c>
      <c r="BN11" s="242">
        <v>925.82870000000003</v>
      </c>
      <c r="BO11" s="242">
        <v>926.62480000000005</v>
      </c>
      <c r="BP11" s="242">
        <v>927.42340000000002</v>
      </c>
      <c r="BQ11" s="242">
        <v>928.13530000000003</v>
      </c>
      <c r="BR11" s="242">
        <v>929.00639999999999</v>
      </c>
      <c r="BS11" s="242">
        <v>929.94719999999995</v>
      </c>
      <c r="BT11" s="242">
        <v>930.95780000000002</v>
      </c>
      <c r="BU11" s="242">
        <v>932.03819999999996</v>
      </c>
      <c r="BV11" s="242">
        <v>933.18830000000003</v>
      </c>
    </row>
    <row r="12" spans="1:74" ht="11.15" customHeight="1" x14ac:dyDescent="0.25">
      <c r="A12" s="117" t="s">
        <v>665</v>
      </c>
      <c r="B12" s="164" t="s">
        <v>418</v>
      </c>
      <c r="C12" s="190">
        <v>2367.4883487000002</v>
      </c>
      <c r="D12" s="190">
        <v>2341.0602671000001</v>
      </c>
      <c r="E12" s="190">
        <v>2298.0027789999999</v>
      </c>
      <c r="F12" s="190">
        <v>2168.3436763</v>
      </c>
      <c r="G12" s="190">
        <v>2144.5065315000002</v>
      </c>
      <c r="H12" s="190">
        <v>2156.5191365999999</v>
      </c>
      <c r="I12" s="190">
        <v>2273.0459707999998</v>
      </c>
      <c r="J12" s="190">
        <v>2305.2597157</v>
      </c>
      <c r="K12" s="190">
        <v>2321.8248508000001</v>
      </c>
      <c r="L12" s="190">
        <v>2298.7510892999999</v>
      </c>
      <c r="M12" s="190">
        <v>2302.0117197</v>
      </c>
      <c r="N12" s="190">
        <v>2307.6164551000002</v>
      </c>
      <c r="O12" s="190">
        <v>2319.0258935000002</v>
      </c>
      <c r="P12" s="190">
        <v>2326.7233909000001</v>
      </c>
      <c r="Q12" s="190">
        <v>2334.1695448999999</v>
      </c>
      <c r="R12" s="190">
        <v>2343.7074318</v>
      </c>
      <c r="S12" s="190">
        <v>2348.8935922999999</v>
      </c>
      <c r="T12" s="190">
        <v>2352.0711025000001</v>
      </c>
      <c r="U12" s="190">
        <v>2346.6922742000002</v>
      </c>
      <c r="V12" s="190">
        <v>2350.7632499000001</v>
      </c>
      <c r="W12" s="190">
        <v>2357.7363414000001</v>
      </c>
      <c r="X12" s="190">
        <v>2376.4534724</v>
      </c>
      <c r="Y12" s="190">
        <v>2382.5993526000002</v>
      </c>
      <c r="Z12" s="190">
        <v>2385.0159057999999</v>
      </c>
      <c r="AA12" s="190">
        <v>2377.3713925000002</v>
      </c>
      <c r="AB12" s="190">
        <v>2377.0780961</v>
      </c>
      <c r="AC12" s="190">
        <v>2377.8042773000002</v>
      </c>
      <c r="AD12" s="190">
        <v>2375.5792319000002</v>
      </c>
      <c r="AE12" s="190">
        <v>2381.3223962000002</v>
      </c>
      <c r="AF12" s="190">
        <v>2391.0630663000002</v>
      </c>
      <c r="AG12" s="190">
        <v>2410.8719468999998</v>
      </c>
      <c r="AH12" s="190">
        <v>2424.0545996000001</v>
      </c>
      <c r="AI12" s="190">
        <v>2436.6817295000001</v>
      </c>
      <c r="AJ12" s="190">
        <v>2450.8242826000001</v>
      </c>
      <c r="AK12" s="190">
        <v>2460.7871568</v>
      </c>
      <c r="AL12" s="190">
        <v>2468.6412982000002</v>
      </c>
      <c r="AM12" s="190">
        <v>2471.2944086000002</v>
      </c>
      <c r="AN12" s="190">
        <v>2477.2503084</v>
      </c>
      <c r="AO12" s="190">
        <v>2483.4166992999999</v>
      </c>
      <c r="AP12" s="190">
        <v>2487.3392549</v>
      </c>
      <c r="AQ12" s="190">
        <v>2495.7673728</v>
      </c>
      <c r="AR12" s="190">
        <v>2506.2467267000002</v>
      </c>
      <c r="AS12" s="190">
        <v>2525.5280679000002</v>
      </c>
      <c r="AT12" s="190">
        <v>2535.0468298999999</v>
      </c>
      <c r="AU12" s="190">
        <v>2541.5537641999999</v>
      </c>
      <c r="AV12" s="190">
        <v>2541.3652554999999</v>
      </c>
      <c r="AW12" s="190">
        <v>2544.6112459000001</v>
      </c>
      <c r="AX12" s="190">
        <v>2547.6081202</v>
      </c>
      <c r="AY12" s="242">
        <v>2550.2370000000001</v>
      </c>
      <c r="AZ12" s="242">
        <v>2552.8249999999998</v>
      </c>
      <c r="BA12" s="242">
        <v>2555.2530000000002</v>
      </c>
      <c r="BB12" s="242">
        <v>2556.6950000000002</v>
      </c>
      <c r="BC12" s="242">
        <v>2559.424</v>
      </c>
      <c r="BD12" s="242">
        <v>2562.614</v>
      </c>
      <c r="BE12" s="242">
        <v>2566.6729999999998</v>
      </c>
      <c r="BF12" s="242">
        <v>2570.4780000000001</v>
      </c>
      <c r="BG12" s="242">
        <v>2574.4369999999999</v>
      </c>
      <c r="BH12" s="242">
        <v>2578.9609999999998</v>
      </c>
      <c r="BI12" s="242">
        <v>2582.922</v>
      </c>
      <c r="BJ12" s="242">
        <v>2586.73</v>
      </c>
      <c r="BK12" s="242">
        <v>2590.0859999999998</v>
      </c>
      <c r="BL12" s="242">
        <v>2593.8119999999999</v>
      </c>
      <c r="BM12" s="242">
        <v>2597.6080000000002</v>
      </c>
      <c r="BN12" s="242">
        <v>2601.3029999999999</v>
      </c>
      <c r="BO12" s="242">
        <v>2605.3690000000001</v>
      </c>
      <c r="BP12" s="242">
        <v>2609.6329999999998</v>
      </c>
      <c r="BQ12" s="242">
        <v>2614.2620000000002</v>
      </c>
      <c r="BR12" s="242">
        <v>2618.799</v>
      </c>
      <c r="BS12" s="242">
        <v>2623.41</v>
      </c>
      <c r="BT12" s="242">
        <v>2628.096</v>
      </c>
      <c r="BU12" s="242">
        <v>2632.855</v>
      </c>
      <c r="BV12" s="242">
        <v>2637.6889999999999</v>
      </c>
    </row>
    <row r="13" spans="1:74" ht="11.15" customHeight="1" x14ac:dyDescent="0.25">
      <c r="A13" s="117" t="s">
        <v>666</v>
      </c>
      <c r="B13" s="164" t="s">
        <v>419</v>
      </c>
      <c r="C13" s="190">
        <v>1296.0352571999999</v>
      </c>
      <c r="D13" s="190">
        <v>1283.6976979000001</v>
      </c>
      <c r="E13" s="190">
        <v>1260.6713981</v>
      </c>
      <c r="F13" s="190">
        <v>1184.8402619000001</v>
      </c>
      <c r="G13" s="190">
        <v>1172.0235533</v>
      </c>
      <c r="H13" s="190">
        <v>1180.1051763</v>
      </c>
      <c r="I13" s="190">
        <v>1247.8837241000001</v>
      </c>
      <c r="J13" s="190">
        <v>1268.6630653</v>
      </c>
      <c r="K13" s="190">
        <v>1281.2417932000001</v>
      </c>
      <c r="L13" s="190">
        <v>1273.8719883000001</v>
      </c>
      <c r="M13" s="190">
        <v>1278.8604289</v>
      </c>
      <c r="N13" s="190">
        <v>1284.4591955999999</v>
      </c>
      <c r="O13" s="190">
        <v>1291.3666869000001</v>
      </c>
      <c r="P13" s="190">
        <v>1297.6623067999999</v>
      </c>
      <c r="Q13" s="190">
        <v>1304.0444539</v>
      </c>
      <c r="R13" s="190">
        <v>1311.5594699999999</v>
      </c>
      <c r="S13" s="190">
        <v>1317.3299151000001</v>
      </c>
      <c r="T13" s="190">
        <v>1322.4021310000001</v>
      </c>
      <c r="U13" s="190">
        <v>1323.2211110999999</v>
      </c>
      <c r="V13" s="190">
        <v>1329.5631238000001</v>
      </c>
      <c r="W13" s="190">
        <v>1337.8731624</v>
      </c>
      <c r="X13" s="190">
        <v>1355.6182538999999</v>
      </c>
      <c r="Y13" s="190">
        <v>1362.2640739999999</v>
      </c>
      <c r="Z13" s="190">
        <v>1365.2776497</v>
      </c>
      <c r="AA13" s="190">
        <v>1360.3129157000001</v>
      </c>
      <c r="AB13" s="190">
        <v>1359.3215516</v>
      </c>
      <c r="AC13" s="190">
        <v>1357.9574921000001</v>
      </c>
      <c r="AD13" s="190">
        <v>1353.2193276</v>
      </c>
      <c r="AE13" s="190">
        <v>1353.3609343999999</v>
      </c>
      <c r="AF13" s="190">
        <v>1355.3809028000001</v>
      </c>
      <c r="AG13" s="190">
        <v>1361.7520814</v>
      </c>
      <c r="AH13" s="190">
        <v>1365.674137</v>
      </c>
      <c r="AI13" s="190">
        <v>1369.6199180999999</v>
      </c>
      <c r="AJ13" s="190">
        <v>1373.8531144000001</v>
      </c>
      <c r="AK13" s="190">
        <v>1377.6485789999999</v>
      </c>
      <c r="AL13" s="190">
        <v>1381.2700018</v>
      </c>
      <c r="AM13" s="190">
        <v>1385.0443949</v>
      </c>
      <c r="AN13" s="190">
        <v>1388.0724745</v>
      </c>
      <c r="AO13" s="190">
        <v>1390.681253</v>
      </c>
      <c r="AP13" s="190">
        <v>1390.6408982999999</v>
      </c>
      <c r="AQ13" s="190">
        <v>1394.0834484</v>
      </c>
      <c r="AR13" s="190">
        <v>1398.7790712000001</v>
      </c>
      <c r="AS13" s="190">
        <v>1408.4799189</v>
      </c>
      <c r="AT13" s="190">
        <v>1412.8675731999999</v>
      </c>
      <c r="AU13" s="190">
        <v>1415.6941862000001</v>
      </c>
      <c r="AV13" s="190">
        <v>1414.7901244</v>
      </c>
      <c r="AW13" s="190">
        <v>1416.1218801</v>
      </c>
      <c r="AX13" s="190">
        <v>1417.5198195</v>
      </c>
      <c r="AY13" s="242">
        <v>1419.329</v>
      </c>
      <c r="AZ13" s="242">
        <v>1420.6010000000001</v>
      </c>
      <c r="BA13" s="242">
        <v>1421.6790000000001</v>
      </c>
      <c r="BB13" s="242">
        <v>1422.0050000000001</v>
      </c>
      <c r="BC13" s="242">
        <v>1423.117</v>
      </c>
      <c r="BD13" s="242">
        <v>1424.4570000000001</v>
      </c>
      <c r="BE13" s="242">
        <v>1426.067</v>
      </c>
      <c r="BF13" s="242">
        <v>1427.829</v>
      </c>
      <c r="BG13" s="242">
        <v>1429.7850000000001</v>
      </c>
      <c r="BH13" s="242">
        <v>1432.4090000000001</v>
      </c>
      <c r="BI13" s="242">
        <v>1434.3989999999999</v>
      </c>
      <c r="BJ13" s="242">
        <v>1436.229</v>
      </c>
      <c r="BK13" s="242">
        <v>1437.539</v>
      </c>
      <c r="BL13" s="242">
        <v>1439.317</v>
      </c>
      <c r="BM13" s="242">
        <v>1441.204</v>
      </c>
      <c r="BN13" s="242">
        <v>1443.299</v>
      </c>
      <c r="BO13" s="242">
        <v>1445.33</v>
      </c>
      <c r="BP13" s="242">
        <v>1447.396</v>
      </c>
      <c r="BQ13" s="242">
        <v>1449.4770000000001</v>
      </c>
      <c r="BR13" s="242">
        <v>1451.6289999999999</v>
      </c>
      <c r="BS13" s="242">
        <v>1453.8320000000001</v>
      </c>
      <c r="BT13" s="242">
        <v>1456.085</v>
      </c>
      <c r="BU13" s="242">
        <v>1458.3879999999999</v>
      </c>
      <c r="BV13" s="242">
        <v>1460.742</v>
      </c>
    </row>
    <row r="14" spans="1:74" ht="11.15" customHeight="1" x14ac:dyDescent="0.25">
      <c r="A14" s="117" t="s">
        <v>667</v>
      </c>
      <c r="B14" s="164" t="s">
        <v>420</v>
      </c>
      <c r="C14" s="190">
        <v>3672.6259371000001</v>
      </c>
      <c r="D14" s="190">
        <v>3628.7138642999998</v>
      </c>
      <c r="E14" s="190">
        <v>3557.4120886000001</v>
      </c>
      <c r="F14" s="190">
        <v>3339.3207665</v>
      </c>
      <c r="G14" s="190">
        <v>3302.7894672000002</v>
      </c>
      <c r="H14" s="190">
        <v>3328.4183475</v>
      </c>
      <c r="I14" s="190">
        <v>3530.6971306999999</v>
      </c>
      <c r="J14" s="190">
        <v>3594.7790774</v>
      </c>
      <c r="K14" s="190">
        <v>3635.1539109999999</v>
      </c>
      <c r="L14" s="190">
        <v>3616.3052598999998</v>
      </c>
      <c r="M14" s="190">
        <v>3635.9031460000001</v>
      </c>
      <c r="N14" s="190">
        <v>3658.4311975999999</v>
      </c>
      <c r="O14" s="190">
        <v>3688.3846844999998</v>
      </c>
      <c r="P14" s="190">
        <v>3713.4016151000001</v>
      </c>
      <c r="Q14" s="190">
        <v>3737.9772588999999</v>
      </c>
      <c r="R14" s="190">
        <v>3766.4858441000001</v>
      </c>
      <c r="S14" s="190">
        <v>3786.8982434</v>
      </c>
      <c r="T14" s="190">
        <v>3803.5886848999999</v>
      </c>
      <c r="U14" s="190">
        <v>3807.9150755000001</v>
      </c>
      <c r="V14" s="190">
        <v>3823.6431711999999</v>
      </c>
      <c r="W14" s="190">
        <v>3842.1308789</v>
      </c>
      <c r="X14" s="190">
        <v>3888.7759832000002</v>
      </c>
      <c r="Y14" s="190">
        <v>3893.7345765999999</v>
      </c>
      <c r="Z14" s="190">
        <v>3882.4044435999999</v>
      </c>
      <c r="AA14" s="190">
        <v>3821.3660599</v>
      </c>
      <c r="AB14" s="190">
        <v>3802.5231173000002</v>
      </c>
      <c r="AC14" s="190">
        <v>3792.4560916</v>
      </c>
      <c r="AD14" s="190">
        <v>3796.9184315000002</v>
      </c>
      <c r="AE14" s="190">
        <v>3800.0881528</v>
      </c>
      <c r="AF14" s="190">
        <v>3807.7187042999999</v>
      </c>
      <c r="AG14" s="190">
        <v>3827.1744720000002</v>
      </c>
      <c r="AH14" s="190">
        <v>3838.2033943000001</v>
      </c>
      <c r="AI14" s="190">
        <v>3848.1698572</v>
      </c>
      <c r="AJ14" s="190">
        <v>3856.9005477000001</v>
      </c>
      <c r="AK14" s="190">
        <v>3864.8720766000001</v>
      </c>
      <c r="AL14" s="190">
        <v>3871.9111309</v>
      </c>
      <c r="AM14" s="190">
        <v>3875.9147416999999</v>
      </c>
      <c r="AN14" s="190">
        <v>3882.6660735999999</v>
      </c>
      <c r="AO14" s="190">
        <v>3890.0621575999999</v>
      </c>
      <c r="AP14" s="190">
        <v>3896.2791440000001</v>
      </c>
      <c r="AQ14" s="190">
        <v>3906.3326197000001</v>
      </c>
      <c r="AR14" s="190">
        <v>3918.3987351000001</v>
      </c>
      <c r="AS14" s="190">
        <v>3940.4892319</v>
      </c>
      <c r="AT14" s="190">
        <v>3950.5718200000001</v>
      </c>
      <c r="AU14" s="190">
        <v>3956.6582410999999</v>
      </c>
      <c r="AV14" s="190">
        <v>3952.7765755999999</v>
      </c>
      <c r="AW14" s="190">
        <v>3955.3496028</v>
      </c>
      <c r="AX14" s="190">
        <v>3958.4054031000001</v>
      </c>
      <c r="AY14" s="242">
        <v>3963.1979999999999</v>
      </c>
      <c r="AZ14" s="242">
        <v>3966.279</v>
      </c>
      <c r="BA14" s="242">
        <v>3968.902</v>
      </c>
      <c r="BB14" s="242">
        <v>3969.7510000000002</v>
      </c>
      <c r="BC14" s="242">
        <v>3972.4459999999999</v>
      </c>
      <c r="BD14" s="242">
        <v>3975.6689999999999</v>
      </c>
      <c r="BE14" s="242">
        <v>3979.1860000000001</v>
      </c>
      <c r="BF14" s="242">
        <v>3983.645</v>
      </c>
      <c r="BG14" s="242">
        <v>3988.81</v>
      </c>
      <c r="BH14" s="242">
        <v>3995.8890000000001</v>
      </c>
      <c r="BI14" s="242">
        <v>4001.5619999999999</v>
      </c>
      <c r="BJ14" s="242">
        <v>4007.0349999999999</v>
      </c>
      <c r="BK14" s="242">
        <v>4012.1239999999998</v>
      </c>
      <c r="BL14" s="242">
        <v>4017.3380000000002</v>
      </c>
      <c r="BM14" s="242">
        <v>4022.4920000000002</v>
      </c>
      <c r="BN14" s="242">
        <v>4027.2829999999999</v>
      </c>
      <c r="BO14" s="242">
        <v>4032.5439999999999</v>
      </c>
      <c r="BP14" s="242">
        <v>4037.973</v>
      </c>
      <c r="BQ14" s="242">
        <v>4043.835</v>
      </c>
      <c r="BR14" s="242">
        <v>4049.3980000000001</v>
      </c>
      <c r="BS14" s="242">
        <v>4054.9279999999999</v>
      </c>
      <c r="BT14" s="242">
        <v>4060.4270000000001</v>
      </c>
      <c r="BU14" s="242">
        <v>4065.8919999999998</v>
      </c>
      <c r="BV14" s="242">
        <v>4071.3249999999998</v>
      </c>
    </row>
    <row r="15" spans="1:74" ht="11.15" customHeight="1" x14ac:dyDescent="0.25">
      <c r="A15" s="117"/>
      <c r="B15" s="129" t="s">
        <v>1248</v>
      </c>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c r="AD15" s="195"/>
      <c r="AE15" s="195"/>
      <c r="AF15" s="195"/>
      <c r="AG15" s="195"/>
      <c r="AH15" s="195"/>
      <c r="AI15" s="195"/>
      <c r="AJ15" s="195"/>
      <c r="AK15" s="195"/>
      <c r="AL15" s="195"/>
      <c r="AM15" s="195"/>
      <c r="AN15" s="195"/>
      <c r="AO15" s="195"/>
      <c r="AP15" s="195"/>
      <c r="AQ15" s="195"/>
      <c r="AR15" s="195"/>
      <c r="AS15" s="195"/>
      <c r="AT15" s="195"/>
      <c r="AU15" s="195"/>
      <c r="AV15" s="195"/>
      <c r="AW15" s="195"/>
      <c r="AX15" s="195"/>
      <c r="AY15" s="251"/>
      <c r="AZ15" s="251"/>
      <c r="BA15" s="251"/>
      <c r="BB15" s="251"/>
      <c r="BC15" s="251"/>
      <c r="BD15" s="251"/>
      <c r="BE15" s="251"/>
      <c r="BF15" s="251"/>
      <c r="BG15" s="251"/>
      <c r="BH15" s="251"/>
      <c r="BI15" s="251"/>
      <c r="BJ15" s="251"/>
      <c r="BK15" s="251"/>
      <c r="BL15" s="251"/>
      <c r="BM15" s="251"/>
      <c r="BN15" s="251"/>
      <c r="BO15" s="251"/>
      <c r="BP15" s="251"/>
      <c r="BQ15" s="251"/>
      <c r="BR15" s="251"/>
      <c r="BS15" s="251"/>
      <c r="BT15" s="251"/>
      <c r="BU15" s="251"/>
      <c r="BV15" s="251"/>
    </row>
    <row r="16" spans="1:74" ht="11.15" customHeight="1" x14ac:dyDescent="0.25">
      <c r="A16" s="117" t="s">
        <v>668</v>
      </c>
      <c r="B16" s="164" t="s">
        <v>413</v>
      </c>
      <c r="C16" s="54">
        <v>98.321812025</v>
      </c>
      <c r="D16" s="54">
        <v>96.550916298000004</v>
      </c>
      <c r="E16" s="54">
        <v>93.472525915999995</v>
      </c>
      <c r="F16" s="54">
        <v>84.067418317999994</v>
      </c>
      <c r="G16" s="54">
        <v>82.138455547000007</v>
      </c>
      <c r="H16" s="54">
        <v>82.666415043000001</v>
      </c>
      <c r="I16" s="54">
        <v>89.914601478999998</v>
      </c>
      <c r="J16" s="54">
        <v>92.158927001999999</v>
      </c>
      <c r="K16" s="54">
        <v>93.662696287000003</v>
      </c>
      <c r="L16" s="54">
        <v>93.801600182000001</v>
      </c>
      <c r="M16" s="54">
        <v>94.292488852000005</v>
      </c>
      <c r="N16" s="54">
        <v>94.511053145999995</v>
      </c>
      <c r="O16" s="54">
        <v>93.794865310000006</v>
      </c>
      <c r="P16" s="54">
        <v>93.965601668000005</v>
      </c>
      <c r="Q16" s="54">
        <v>94.360834467000004</v>
      </c>
      <c r="R16" s="54">
        <v>95.473986854000003</v>
      </c>
      <c r="S16" s="54">
        <v>95.948145173</v>
      </c>
      <c r="T16" s="54">
        <v>96.276732569999993</v>
      </c>
      <c r="U16" s="54">
        <v>96.242713969999997</v>
      </c>
      <c r="V16" s="54">
        <v>96.442935832000003</v>
      </c>
      <c r="W16" s="54">
        <v>96.660363079000007</v>
      </c>
      <c r="X16" s="54">
        <v>96.972524531000005</v>
      </c>
      <c r="Y16" s="54">
        <v>97.166215933999993</v>
      </c>
      <c r="Z16" s="54">
        <v>97.318966106999994</v>
      </c>
      <c r="AA16" s="54">
        <v>97.369253637</v>
      </c>
      <c r="AB16" s="54">
        <v>97.486262412000002</v>
      </c>
      <c r="AC16" s="54">
        <v>97.608471016999999</v>
      </c>
      <c r="AD16" s="54">
        <v>97.841587439999998</v>
      </c>
      <c r="AE16" s="54">
        <v>97.894914717000006</v>
      </c>
      <c r="AF16" s="54">
        <v>97.874160836000001</v>
      </c>
      <c r="AG16" s="54">
        <v>97.876616334999994</v>
      </c>
      <c r="AH16" s="54">
        <v>97.634732231000001</v>
      </c>
      <c r="AI16" s="54">
        <v>97.245799062000003</v>
      </c>
      <c r="AJ16" s="54">
        <v>96.286212101000004</v>
      </c>
      <c r="AK16" s="54">
        <v>95.920884349000005</v>
      </c>
      <c r="AL16" s="54">
        <v>95.726211078000006</v>
      </c>
      <c r="AM16" s="54">
        <v>95.913166875000002</v>
      </c>
      <c r="AN16" s="54">
        <v>95.901571626999996</v>
      </c>
      <c r="AO16" s="54">
        <v>95.902399920999997</v>
      </c>
      <c r="AP16" s="54">
        <v>95.979283248000002</v>
      </c>
      <c r="AQ16" s="54">
        <v>95.957235006999994</v>
      </c>
      <c r="AR16" s="54">
        <v>95.899886690000002</v>
      </c>
      <c r="AS16" s="54">
        <v>95.774719149999996</v>
      </c>
      <c r="AT16" s="54">
        <v>95.671160039</v>
      </c>
      <c r="AU16" s="54">
        <v>95.556690209999999</v>
      </c>
      <c r="AV16" s="54">
        <v>95.277405549999997</v>
      </c>
      <c r="AW16" s="54">
        <v>95.256542373000002</v>
      </c>
      <c r="AX16" s="54">
        <v>95.340196564999999</v>
      </c>
      <c r="AY16" s="238">
        <v>95.756609999999995</v>
      </c>
      <c r="AZ16" s="238">
        <v>95.878119999999996</v>
      </c>
      <c r="BA16" s="238">
        <v>95.932959999999994</v>
      </c>
      <c r="BB16" s="238">
        <v>95.81165</v>
      </c>
      <c r="BC16" s="238">
        <v>95.815290000000005</v>
      </c>
      <c r="BD16" s="238">
        <v>95.834400000000002</v>
      </c>
      <c r="BE16" s="238">
        <v>95.844070000000002</v>
      </c>
      <c r="BF16" s="238">
        <v>95.912769999999995</v>
      </c>
      <c r="BG16" s="238">
        <v>96.015600000000006</v>
      </c>
      <c r="BH16" s="238">
        <v>96.20908</v>
      </c>
      <c r="BI16" s="238">
        <v>96.337789999999998</v>
      </c>
      <c r="BJ16" s="238">
        <v>96.458250000000007</v>
      </c>
      <c r="BK16" s="238">
        <v>96.562049999999999</v>
      </c>
      <c r="BL16" s="238">
        <v>96.672300000000007</v>
      </c>
      <c r="BM16" s="238">
        <v>96.780590000000004</v>
      </c>
      <c r="BN16" s="238">
        <v>96.883430000000004</v>
      </c>
      <c r="BO16" s="238">
        <v>96.990440000000007</v>
      </c>
      <c r="BP16" s="238">
        <v>97.098119999999994</v>
      </c>
      <c r="BQ16" s="238">
        <v>97.182919999999996</v>
      </c>
      <c r="BR16" s="238">
        <v>97.309600000000003</v>
      </c>
      <c r="BS16" s="238">
        <v>97.454620000000006</v>
      </c>
      <c r="BT16" s="238">
        <v>97.617980000000003</v>
      </c>
      <c r="BU16" s="238">
        <v>97.799670000000006</v>
      </c>
      <c r="BV16" s="238">
        <v>97.999690000000001</v>
      </c>
    </row>
    <row r="17" spans="1:74" ht="11.15" customHeight="1" x14ac:dyDescent="0.25">
      <c r="A17" s="117" t="s">
        <v>669</v>
      </c>
      <c r="B17" s="164" t="s">
        <v>443</v>
      </c>
      <c r="C17" s="54">
        <v>97.492281031000005</v>
      </c>
      <c r="D17" s="54">
        <v>95.467836328999994</v>
      </c>
      <c r="E17" s="54">
        <v>91.888652320999995</v>
      </c>
      <c r="F17" s="54">
        <v>80.828256369000002</v>
      </c>
      <c r="G17" s="54">
        <v>78.584448222999995</v>
      </c>
      <c r="H17" s="54">
        <v>79.230755247999994</v>
      </c>
      <c r="I17" s="54">
        <v>87.917588601000006</v>
      </c>
      <c r="J17" s="54">
        <v>90.481317595999997</v>
      </c>
      <c r="K17" s="54">
        <v>92.072353393</v>
      </c>
      <c r="L17" s="54">
        <v>91.706439298999996</v>
      </c>
      <c r="M17" s="54">
        <v>92.090281215999994</v>
      </c>
      <c r="N17" s="54">
        <v>92.239622452000006</v>
      </c>
      <c r="O17" s="54">
        <v>91.586718805999993</v>
      </c>
      <c r="P17" s="54">
        <v>91.692866831000003</v>
      </c>
      <c r="Q17" s="54">
        <v>91.990322328000005</v>
      </c>
      <c r="R17" s="54">
        <v>92.856487428999998</v>
      </c>
      <c r="S17" s="54">
        <v>93.253506264999999</v>
      </c>
      <c r="T17" s="54">
        <v>93.558780971999994</v>
      </c>
      <c r="U17" s="54">
        <v>93.552505216</v>
      </c>
      <c r="V17" s="54">
        <v>93.839146411000002</v>
      </c>
      <c r="W17" s="54">
        <v>94.198898224999994</v>
      </c>
      <c r="X17" s="54">
        <v>94.817014205000007</v>
      </c>
      <c r="Y17" s="54">
        <v>95.184047096</v>
      </c>
      <c r="Z17" s="54">
        <v>95.485250445999995</v>
      </c>
      <c r="AA17" s="54">
        <v>95.631309490999996</v>
      </c>
      <c r="AB17" s="54">
        <v>95.867839829999994</v>
      </c>
      <c r="AC17" s="54">
        <v>96.105526701000002</v>
      </c>
      <c r="AD17" s="54">
        <v>96.466247432000003</v>
      </c>
      <c r="AE17" s="54">
        <v>96.614839368000005</v>
      </c>
      <c r="AF17" s="54">
        <v>96.673179836000003</v>
      </c>
      <c r="AG17" s="54">
        <v>96.705234688999994</v>
      </c>
      <c r="AH17" s="54">
        <v>96.535097836999995</v>
      </c>
      <c r="AI17" s="54">
        <v>96.226735130999998</v>
      </c>
      <c r="AJ17" s="54">
        <v>95.443993649999996</v>
      </c>
      <c r="AK17" s="54">
        <v>95.111293923999995</v>
      </c>
      <c r="AL17" s="54">
        <v>94.892483033999994</v>
      </c>
      <c r="AM17" s="54">
        <v>94.868831756000006</v>
      </c>
      <c r="AN17" s="54">
        <v>94.816845451999995</v>
      </c>
      <c r="AO17" s="54">
        <v>94.817794899000006</v>
      </c>
      <c r="AP17" s="54">
        <v>94.980174738000002</v>
      </c>
      <c r="AQ17" s="54">
        <v>95.005624709000003</v>
      </c>
      <c r="AR17" s="54">
        <v>95.002639450999993</v>
      </c>
      <c r="AS17" s="54">
        <v>94.982644031999996</v>
      </c>
      <c r="AT17" s="54">
        <v>94.914219517000006</v>
      </c>
      <c r="AU17" s="54">
        <v>94.808790974000004</v>
      </c>
      <c r="AV17" s="54">
        <v>94.483947370999999</v>
      </c>
      <c r="AW17" s="54">
        <v>94.441319045</v>
      </c>
      <c r="AX17" s="54">
        <v>94.498494965000006</v>
      </c>
      <c r="AY17" s="238">
        <v>94.881180000000001</v>
      </c>
      <c r="AZ17" s="238">
        <v>94.968689999999995</v>
      </c>
      <c r="BA17" s="238">
        <v>94.986720000000005</v>
      </c>
      <c r="BB17" s="238">
        <v>94.815719999999999</v>
      </c>
      <c r="BC17" s="238">
        <v>94.784469999999999</v>
      </c>
      <c r="BD17" s="238">
        <v>94.773399999999995</v>
      </c>
      <c r="BE17" s="238">
        <v>94.750159999999994</v>
      </c>
      <c r="BF17" s="238">
        <v>94.803749999999994</v>
      </c>
      <c r="BG17" s="238">
        <v>94.901790000000005</v>
      </c>
      <c r="BH17" s="238">
        <v>95.10839</v>
      </c>
      <c r="BI17" s="238">
        <v>95.247280000000003</v>
      </c>
      <c r="BJ17" s="238">
        <v>95.382570000000001</v>
      </c>
      <c r="BK17" s="238">
        <v>95.524270000000001</v>
      </c>
      <c r="BL17" s="238">
        <v>95.644829999999999</v>
      </c>
      <c r="BM17" s="238">
        <v>95.754260000000002</v>
      </c>
      <c r="BN17" s="238">
        <v>95.838409999999996</v>
      </c>
      <c r="BO17" s="238">
        <v>95.936229999999995</v>
      </c>
      <c r="BP17" s="238">
        <v>96.033569999999997</v>
      </c>
      <c r="BQ17" s="238">
        <v>96.101129999999998</v>
      </c>
      <c r="BR17" s="238">
        <v>96.219440000000006</v>
      </c>
      <c r="BS17" s="238">
        <v>96.359219999999993</v>
      </c>
      <c r="BT17" s="238">
        <v>96.520470000000003</v>
      </c>
      <c r="BU17" s="238">
        <v>96.703180000000003</v>
      </c>
      <c r="BV17" s="238">
        <v>96.907359999999997</v>
      </c>
    </row>
    <row r="18" spans="1:74" ht="11.15" customHeight="1" x14ac:dyDescent="0.25">
      <c r="A18" s="117" t="s">
        <v>670</v>
      </c>
      <c r="B18" s="164" t="s">
        <v>414</v>
      </c>
      <c r="C18" s="54">
        <v>98.467707614999995</v>
      </c>
      <c r="D18" s="54">
        <v>96.327416009000004</v>
      </c>
      <c r="E18" s="54">
        <v>92.488207654000007</v>
      </c>
      <c r="F18" s="54">
        <v>80.316917212000007</v>
      </c>
      <c r="G18" s="54">
        <v>78.054749364000003</v>
      </c>
      <c r="H18" s="54">
        <v>79.068538773</v>
      </c>
      <c r="I18" s="54">
        <v>89.339380441000003</v>
      </c>
      <c r="J18" s="54">
        <v>92.419263107999996</v>
      </c>
      <c r="K18" s="54">
        <v>94.289281776999999</v>
      </c>
      <c r="L18" s="54">
        <v>93.605706085999998</v>
      </c>
      <c r="M18" s="54">
        <v>94.063794532000003</v>
      </c>
      <c r="N18" s="54">
        <v>94.319816751999994</v>
      </c>
      <c r="O18" s="54">
        <v>94.009695050000005</v>
      </c>
      <c r="P18" s="54">
        <v>94.134643088999994</v>
      </c>
      <c r="Q18" s="54">
        <v>94.330583175000001</v>
      </c>
      <c r="R18" s="54">
        <v>94.728280028</v>
      </c>
      <c r="S18" s="54">
        <v>94.968130662999997</v>
      </c>
      <c r="T18" s="54">
        <v>95.180899803000003</v>
      </c>
      <c r="U18" s="54">
        <v>95.189524542000001</v>
      </c>
      <c r="V18" s="54">
        <v>95.480927870000002</v>
      </c>
      <c r="W18" s="54">
        <v>95.878046882000007</v>
      </c>
      <c r="X18" s="54">
        <v>96.704561990000002</v>
      </c>
      <c r="Y18" s="54">
        <v>97.070352059000001</v>
      </c>
      <c r="Z18" s="54">
        <v>97.299097501999995</v>
      </c>
      <c r="AA18" s="54">
        <v>97.176503681</v>
      </c>
      <c r="AB18" s="54">
        <v>97.291880848999995</v>
      </c>
      <c r="AC18" s="54">
        <v>97.430934367000006</v>
      </c>
      <c r="AD18" s="54">
        <v>97.691381652999993</v>
      </c>
      <c r="AE18" s="54">
        <v>97.804499810999999</v>
      </c>
      <c r="AF18" s="54">
        <v>97.868006257000005</v>
      </c>
      <c r="AG18" s="54">
        <v>98.036582335000006</v>
      </c>
      <c r="AH18" s="54">
        <v>97.884854349999998</v>
      </c>
      <c r="AI18" s="54">
        <v>97.567503646000006</v>
      </c>
      <c r="AJ18" s="54">
        <v>96.707356599999997</v>
      </c>
      <c r="AK18" s="54">
        <v>96.341640674000004</v>
      </c>
      <c r="AL18" s="54">
        <v>96.093182244999994</v>
      </c>
      <c r="AM18" s="54">
        <v>96.027025160999997</v>
      </c>
      <c r="AN18" s="54">
        <v>95.964298843999998</v>
      </c>
      <c r="AO18" s="54">
        <v>95.970047140000005</v>
      </c>
      <c r="AP18" s="54">
        <v>96.212223073000004</v>
      </c>
      <c r="AQ18" s="54">
        <v>96.228955827999997</v>
      </c>
      <c r="AR18" s="54">
        <v>96.188198428000007</v>
      </c>
      <c r="AS18" s="54">
        <v>96.050297994000005</v>
      </c>
      <c r="AT18" s="54">
        <v>95.924299945000001</v>
      </c>
      <c r="AU18" s="54">
        <v>95.770551401999995</v>
      </c>
      <c r="AV18" s="54">
        <v>95.321689904999999</v>
      </c>
      <c r="AW18" s="54">
        <v>95.312962217000006</v>
      </c>
      <c r="AX18" s="54">
        <v>95.477005879000004</v>
      </c>
      <c r="AY18" s="238">
        <v>96.163139999999999</v>
      </c>
      <c r="AZ18" s="238">
        <v>96.410740000000004</v>
      </c>
      <c r="BA18" s="238">
        <v>96.569109999999995</v>
      </c>
      <c r="BB18" s="238">
        <v>96.525049999999993</v>
      </c>
      <c r="BC18" s="238">
        <v>96.589889999999997</v>
      </c>
      <c r="BD18" s="238">
        <v>96.650409999999994</v>
      </c>
      <c r="BE18" s="238">
        <v>96.677909999999997</v>
      </c>
      <c r="BF18" s="238">
        <v>96.751329999999996</v>
      </c>
      <c r="BG18" s="238">
        <v>96.841949999999997</v>
      </c>
      <c r="BH18" s="238">
        <v>97.005899999999997</v>
      </c>
      <c r="BI18" s="238">
        <v>97.088859999999997</v>
      </c>
      <c r="BJ18" s="238">
        <v>97.146929999999998</v>
      </c>
      <c r="BK18" s="238">
        <v>97.125510000000006</v>
      </c>
      <c r="BL18" s="238">
        <v>97.174800000000005</v>
      </c>
      <c r="BM18" s="238">
        <v>97.240179999999995</v>
      </c>
      <c r="BN18" s="238">
        <v>97.341419999999999</v>
      </c>
      <c r="BO18" s="238">
        <v>97.424149999999997</v>
      </c>
      <c r="BP18" s="238">
        <v>97.508150000000001</v>
      </c>
      <c r="BQ18" s="238">
        <v>97.572249999999997</v>
      </c>
      <c r="BR18" s="238">
        <v>97.674660000000003</v>
      </c>
      <c r="BS18" s="238">
        <v>97.794210000000007</v>
      </c>
      <c r="BT18" s="238">
        <v>97.930890000000005</v>
      </c>
      <c r="BU18" s="238">
        <v>98.084720000000004</v>
      </c>
      <c r="BV18" s="238">
        <v>98.255690000000001</v>
      </c>
    </row>
    <row r="19" spans="1:74" ht="11.15" customHeight="1" x14ac:dyDescent="0.25">
      <c r="A19" s="117" t="s">
        <v>671</v>
      </c>
      <c r="B19" s="164" t="s">
        <v>415</v>
      </c>
      <c r="C19" s="54">
        <v>99.743881864000002</v>
      </c>
      <c r="D19" s="54">
        <v>98.176391138</v>
      </c>
      <c r="E19" s="54">
        <v>95.502935222000005</v>
      </c>
      <c r="F19" s="54">
        <v>87.300136768000002</v>
      </c>
      <c r="G19" s="54">
        <v>85.732283483000003</v>
      </c>
      <c r="H19" s="54">
        <v>86.375998017000001</v>
      </c>
      <c r="I19" s="54">
        <v>93.178677534000002</v>
      </c>
      <c r="J19" s="54">
        <v>95.284979837999998</v>
      </c>
      <c r="K19" s="54">
        <v>96.642302091999994</v>
      </c>
      <c r="L19" s="54">
        <v>96.492885333999993</v>
      </c>
      <c r="M19" s="54">
        <v>96.920566706000002</v>
      </c>
      <c r="N19" s="54">
        <v>97.167587247</v>
      </c>
      <c r="O19" s="54">
        <v>96.823324327999998</v>
      </c>
      <c r="P19" s="54">
        <v>97.016990179999993</v>
      </c>
      <c r="Q19" s="54">
        <v>97.337962172000005</v>
      </c>
      <c r="R19" s="54">
        <v>98.046731547999997</v>
      </c>
      <c r="S19" s="54">
        <v>98.426947390999999</v>
      </c>
      <c r="T19" s="54">
        <v>98.739100941999993</v>
      </c>
      <c r="U19" s="54">
        <v>98.878237921999997</v>
      </c>
      <c r="V19" s="54">
        <v>99.132982601999998</v>
      </c>
      <c r="W19" s="54">
        <v>99.398380701999997</v>
      </c>
      <c r="X19" s="54">
        <v>99.685428712999993</v>
      </c>
      <c r="Y19" s="54">
        <v>99.963886282999994</v>
      </c>
      <c r="Z19" s="54">
        <v>100.2447499</v>
      </c>
      <c r="AA19" s="54">
        <v>100.51756401999999</v>
      </c>
      <c r="AB19" s="54">
        <v>100.81108141</v>
      </c>
      <c r="AC19" s="54">
        <v>101.11484651000001</v>
      </c>
      <c r="AD19" s="54">
        <v>101.56370146</v>
      </c>
      <c r="AE19" s="54">
        <v>101.78683038</v>
      </c>
      <c r="AF19" s="54">
        <v>101.91907541</v>
      </c>
      <c r="AG19" s="54">
        <v>101.97403636999999</v>
      </c>
      <c r="AH19" s="54">
        <v>101.91431374</v>
      </c>
      <c r="AI19" s="54">
        <v>101.75350735000001</v>
      </c>
      <c r="AJ19" s="54">
        <v>101.23613254</v>
      </c>
      <c r="AK19" s="54">
        <v>101.06477212</v>
      </c>
      <c r="AL19" s="54">
        <v>100.98394144</v>
      </c>
      <c r="AM19" s="54">
        <v>101.05797656</v>
      </c>
      <c r="AN19" s="54">
        <v>101.1099533</v>
      </c>
      <c r="AO19" s="54">
        <v>101.20420772</v>
      </c>
      <c r="AP19" s="54">
        <v>101.54264814</v>
      </c>
      <c r="AQ19" s="54">
        <v>101.57002669000001</v>
      </c>
      <c r="AR19" s="54">
        <v>101.48825167</v>
      </c>
      <c r="AS19" s="54">
        <v>101.13241701</v>
      </c>
      <c r="AT19" s="54">
        <v>100.95601444</v>
      </c>
      <c r="AU19" s="54">
        <v>100.79413787</v>
      </c>
      <c r="AV19" s="54">
        <v>100.48434978</v>
      </c>
      <c r="AW19" s="54">
        <v>100.47335338000001</v>
      </c>
      <c r="AX19" s="54">
        <v>100.59871113</v>
      </c>
      <c r="AY19" s="238">
        <v>101.1623</v>
      </c>
      <c r="AZ19" s="238">
        <v>101.334</v>
      </c>
      <c r="BA19" s="238">
        <v>101.4156</v>
      </c>
      <c r="BB19" s="238">
        <v>101.2765</v>
      </c>
      <c r="BC19" s="238">
        <v>101.276</v>
      </c>
      <c r="BD19" s="238">
        <v>101.2834</v>
      </c>
      <c r="BE19" s="238">
        <v>101.2534</v>
      </c>
      <c r="BF19" s="238">
        <v>101.31059999999999</v>
      </c>
      <c r="BG19" s="238">
        <v>101.4096</v>
      </c>
      <c r="BH19" s="238">
        <v>101.6216</v>
      </c>
      <c r="BI19" s="238">
        <v>101.751</v>
      </c>
      <c r="BJ19" s="238">
        <v>101.86879999999999</v>
      </c>
      <c r="BK19" s="238">
        <v>101.9637</v>
      </c>
      <c r="BL19" s="238">
        <v>102.0672</v>
      </c>
      <c r="BM19" s="238">
        <v>102.1678</v>
      </c>
      <c r="BN19" s="238">
        <v>102.2593</v>
      </c>
      <c r="BO19" s="238">
        <v>102.35890000000001</v>
      </c>
      <c r="BP19" s="238">
        <v>102.4603</v>
      </c>
      <c r="BQ19" s="238">
        <v>102.5318</v>
      </c>
      <c r="BR19" s="238">
        <v>102.6605</v>
      </c>
      <c r="BS19" s="238">
        <v>102.81480000000001</v>
      </c>
      <c r="BT19" s="238">
        <v>102.99460000000001</v>
      </c>
      <c r="BU19" s="238">
        <v>103.2</v>
      </c>
      <c r="BV19" s="238">
        <v>103.431</v>
      </c>
    </row>
    <row r="20" spans="1:74" ht="11.15" customHeight="1" x14ac:dyDescent="0.25">
      <c r="A20" s="117" t="s">
        <v>672</v>
      </c>
      <c r="B20" s="164" t="s">
        <v>416</v>
      </c>
      <c r="C20" s="54">
        <v>100.50707264</v>
      </c>
      <c r="D20" s="54">
        <v>98.837718097000007</v>
      </c>
      <c r="E20" s="54">
        <v>95.957286401000005</v>
      </c>
      <c r="F20" s="54">
        <v>87.044369021999998</v>
      </c>
      <c r="G20" s="54">
        <v>85.357839415000001</v>
      </c>
      <c r="H20" s="54">
        <v>86.076289052999996</v>
      </c>
      <c r="I20" s="54">
        <v>93.476332004</v>
      </c>
      <c r="J20" s="54">
        <v>95.797279575000005</v>
      </c>
      <c r="K20" s="54">
        <v>97.315745837999998</v>
      </c>
      <c r="L20" s="54">
        <v>97.23421811</v>
      </c>
      <c r="M20" s="54">
        <v>97.745856266000004</v>
      </c>
      <c r="N20" s="54">
        <v>98.053147623000001</v>
      </c>
      <c r="O20" s="54">
        <v>97.701231661999998</v>
      </c>
      <c r="P20" s="54">
        <v>97.940974812999997</v>
      </c>
      <c r="Q20" s="54">
        <v>98.317516554999997</v>
      </c>
      <c r="R20" s="54">
        <v>99.140540157000004</v>
      </c>
      <c r="S20" s="54">
        <v>99.558416629999996</v>
      </c>
      <c r="T20" s="54">
        <v>99.880829242999994</v>
      </c>
      <c r="U20" s="54">
        <v>99.867442354000005</v>
      </c>
      <c r="V20" s="54">
        <v>100.17917898</v>
      </c>
      <c r="W20" s="54">
        <v>100.57570346999999</v>
      </c>
      <c r="X20" s="54">
        <v>101.26289156999999</v>
      </c>
      <c r="Y20" s="54">
        <v>101.67458501</v>
      </c>
      <c r="Z20" s="54">
        <v>102.01665953</v>
      </c>
      <c r="AA20" s="54">
        <v>102.20256189</v>
      </c>
      <c r="AB20" s="54">
        <v>102.47031346999999</v>
      </c>
      <c r="AC20" s="54">
        <v>102.73336105</v>
      </c>
      <c r="AD20" s="54">
        <v>103.10287346</v>
      </c>
      <c r="AE20" s="54">
        <v>103.27313639</v>
      </c>
      <c r="AF20" s="54">
        <v>103.35531868</v>
      </c>
      <c r="AG20" s="54">
        <v>103.40393905000001</v>
      </c>
      <c r="AH20" s="54">
        <v>103.26907101</v>
      </c>
      <c r="AI20" s="54">
        <v>103.0052333</v>
      </c>
      <c r="AJ20" s="54">
        <v>102.29618034000001</v>
      </c>
      <c r="AK20" s="54">
        <v>102.01158744999999</v>
      </c>
      <c r="AL20" s="54">
        <v>101.83520905</v>
      </c>
      <c r="AM20" s="54">
        <v>101.83271357</v>
      </c>
      <c r="AN20" s="54">
        <v>101.82351285999999</v>
      </c>
      <c r="AO20" s="54">
        <v>101.87327533</v>
      </c>
      <c r="AP20" s="54">
        <v>102.11225245</v>
      </c>
      <c r="AQ20" s="54">
        <v>102.18225269</v>
      </c>
      <c r="AR20" s="54">
        <v>102.21352752999999</v>
      </c>
      <c r="AS20" s="54">
        <v>102.18431692</v>
      </c>
      <c r="AT20" s="54">
        <v>102.15446095</v>
      </c>
      <c r="AU20" s="54">
        <v>102.10219959</v>
      </c>
      <c r="AV20" s="54">
        <v>101.85618837</v>
      </c>
      <c r="AW20" s="54">
        <v>101.88762459</v>
      </c>
      <c r="AX20" s="54">
        <v>102.02516377000001</v>
      </c>
      <c r="AY20" s="238">
        <v>102.51739999999999</v>
      </c>
      <c r="AZ20" s="238">
        <v>102.6807</v>
      </c>
      <c r="BA20" s="238">
        <v>102.7637</v>
      </c>
      <c r="BB20" s="238">
        <v>102.6443</v>
      </c>
      <c r="BC20" s="238">
        <v>102.65819999999999</v>
      </c>
      <c r="BD20" s="238">
        <v>102.6833</v>
      </c>
      <c r="BE20" s="238">
        <v>102.672</v>
      </c>
      <c r="BF20" s="238">
        <v>102.75539999999999</v>
      </c>
      <c r="BG20" s="238">
        <v>102.8857</v>
      </c>
      <c r="BH20" s="238">
        <v>103.143</v>
      </c>
      <c r="BI20" s="238">
        <v>103.30710000000001</v>
      </c>
      <c r="BJ20" s="238">
        <v>103.4581</v>
      </c>
      <c r="BK20" s="238">
        <v>103.583</v>
      </c>
      <c r="BL20" s="238">
        <v>103.7175</v>
      </c>
      <c r="BM20" s="238">
        <v>103.8485</v>
      </c>
      <c r="BN20" s="238">
        <v>103.9688</v>
      </c>
      <c r="BO20" s="238">
        <v>104.0984</v>
      </c>
      <c r="BP20" s="238">
        <v>104.23</v>
      </c>
      <c r="BQ20" s="238">
        <v>104.33920000000001</v>
      </c>
      <c r="BR20" s="238">
        <v>104.4933</v>
      </c>
      <c r="BS20" s="238">
        <v>104.66800000000001</v>
      </c>
      <c r="BT20" s="238">
        <v>104.863</v>
      </c>
      <c r="BU20" s="238">
        <v>105.07859999999999</v>
      </c>
      <c r="BV20" s="238">
        <v>105.3146</v>
      </c>
    </row>
    <row r="21" spans="1:74" ht="11.15" customHeight="1" x14ac:dyDescent="0.25">
      <c r="A21" s="117" t="s">
        <v>673</v>
      </c>
      <c r="B21" s="164" t="s">
        <v>417</v>
      </c>
      <c r="C21" s="54">
        <v>99.120929468</v>
      </c>
      <c r="D21" s="54">
        <v>97.068690833999995</v>
      </c>
      <c r="E21" s="54">
        <v>93.347140619000001</v>
      </c>
      <c r="F21" s="54">
        <v>81.346090951999997</v>
      </c>
      <c r="G21" s="54">
        <v>79.243558477999997</v>
      </c>
      <c r="H21" s="54">
        <v>80.429355326999996</v>
      </c>
      <c r="I21" s="54">
        <v>90.900702738000007</v>
      </c>
      <c r="J21" s="54">
        <v>94.165242301000006</v>
      </c>
      <c r="K21" s="54">
        <v>96.220195255999997</v>
      </c>
      <c r="L21" s="54">
        <v>95.811794956</v>
      </c>
      <c r="M21" s="54">
        <v>96.387899680000004</v>
      </c>
      <c r="N21" s="54">
        <v>96.694742781000002</v>
      </c>
      <c r="O21" s="54">
        <v>96.222057273999994</v>
      </c>
      <c r="P21" s="54">
        <v>96.373077367999997</v>
      </c>
      <c r="Q21" s="54">
        <v>96.637536076999993</v>
      </c>
      <c r="R21" s="54">
        <v>97.220887900999998</v>
      </c>
      <c r="S21" s="54">
        <v>97.558132967999995</v>
      </c>
      <c r="T21" s="54">
        <v>97.854725775999995</v>
      </c>
      <c r="U21" s="54">
        <v>98.014022588000003</v>
      </c>
      <c r="V21" s="54">
        <v>98.301793681999996</v>
      </c>
      <c r="W21" s="54">
        <v>98.621395320000005</v>
      </c>
      <c r="X21" s="54">
        <v>99.054140476000001</v>
      </c>
      <c r="Y21" s="54">
        <v>99.376418470999994</v>
      </c>
      <c r="Z21" s="54">
        <v>99.669542280000002</v>
      </c>
      <c r="AA21" s="54">
        <v>99.853941723000005</v>
      </c>
      <c r="AB21" s="54">
        <v>100.14843479</v>
      </c>
      <c r="AC21" s="54">
        <v>100.47345131</v>
      </c>
      <c r="AD21" s="54">
        <v>100.98191821</v>
      </c>
      <c r="AE21" s="54">
        <v>101.25328641</v>
      </c>
      <c r="AF21" s="54">
        <v>101.44048285</v>
      </c>
      <c r="AG21" s="54">
        <v>101.66859530000001</v>
      </c>
      <c r="AH21" s="54">
        <v>101.5936324</v>
      </c>
      <c r="AI21" s="54">
        <v>101.34068191</v>
      </c>
      <c r="AJ21" s="54">
        <v>100.50629386</v>
      </c>
      <c r="AK21" s="54">
        <v>100.1999557</v>
      </c>
      <c r="AL21" s="54">
        <v>100.01821746</v>
      </c>
      <c r="AM21" s="54">
        <v>100.00581667</v>
      </c>
      <c r="AN21" s="54">
        <v>100.03972509</v>
      </c>
      <c r="AO21" s="54">
        <v>100.16468027000001</v>
      </c>
      <c r="AP21" s="54">
        <v>100.57734883000001</v>
      </c>
      <c r="AQ21" s="54">
        <v>100.73689754999999</v>
      </c>
      <c r="AR21" s="54">
        <v>100.83999305</v>
      </c>
      <c r="AS21" s="54">
        <v>100.88851415000001</v>
      </c>
      <c r="AT21" s="54">
        <v>100.87729410999999</v>
      </c>
      <c r="AU21" s="54">
        <v>100.80821173</v>
      </c>
      <c r="AV21" s="54">
        <v>100.43297127</v>
      </c>
      <c r="AW21" s="54">
        <v>100.43438604000001</v>
      </c>
      <c r="AX21" s="54">
        <v>100.56416029</v>
      </c>
      <c r="AY21" s="238">
        <v>101.1048</v>
      </c>
      <c r="AZ21" s="238">
        <v>101.2794</v>
      </c>
      <c r="BA21" s="238">
        <v>101.37050000000001</v>
      </c>
      <c r="BB21" s="238">
        <v>101.2693</v>
      </c>
      <c r="BC21" s="238">
        <v>101.2747</v>
      </c>
      <c r="BD21" s="238">
        <v>101.27809999999999</v>
      </c>
      <c r="BE21" s="238">
        <v>101.23269999999999</v>
      </c>
      <c r="BF21" s="238">
        <v>101.2671</v>
      </c>
      <c r="BG21" s="238">
        <v>101.33450000000001</v>
      </c>
      <c r="BH21" s="238">
        <v>101.5106</v>
      </c>
      <c r="BI21" s="238">
        <v>101.5873</v>
      </c>
      <c r="BJ21" s="238">
        <v>101.6403</v>
      </c>
      <c r="BK21" s="238">
        <v>101.62730000000001</v>
      </c>
      <c r="BL21" s="238">
        <v>101.6643</v>
      </c>
      <c r="BM21" s="238">
        <v>101.7092</v>
      </c>
      <c r="BN21" s="238">
        <v>101.7688</v>
      </c>
      <c r="BO21" s="238">
        <v>101.8242</v>
      </c>
      <c r="BP21" s="238">
        <v>101.8823</v>
      </c>
      <c r="BQ21" s="238">
        <v>101.9224</v>
      </c>
      <c r="BR21" s="238">
        <v>102.0013</v>
      </c>
      <c r="BS21" s="238">
        <v>102.0984</v>
      </c>
      <c r="BT21" s="238">
        <v>102.2137</v>
      </c>
      <c r="BU21" s="238">
        <v>102.3472</v>
      </c>
      <c r="BV21" s="238">
        <v>102.49890000000001</v>
      </c>
    </row>
    <row r="22" spans="1:74" ht="11.15" customHeight="1" x14ac:dyDescent="0.25">
      <c r="A22" s="117" t="s">
        <v>674</v>
      </c>
      <c r="B22" s="164" t="s">
        <v>418</v>
      </c>
      <c r="C22" s="54">
        <v>102.05258195</v>
      </c>
      <c r="D22" s="54">
        <v>100.57278796</v>
      </c>
      <c r="E22" s="54">
        <v>98.001288544000005</v>
      </c>
      <c r="F22" s="54">
        <v>90.257809166000001</v>
      </c>
      <c r="G22" s="54">
        <v>88.563104769000006</v>
      </c>
      <c r="H22" s="54">
        <v>88.836900831999998</v>
      </c>
      <c r="I22" s="54">
        <v>94.476112972999999</v>
      </c>
      <c r="J22" s="54">
        <v>96.139223236000007</v>
      </c>
      <c r="K22" s="54">
        <v>97.223147241999996</v>
      </c>
      <c r="L22" s="54">
        <v>97.191937546999995</v>
      </c>
      <c r="M22" s="54">
        <v>97.519449621000007</v>
      </c>
      <c r="N22" s="54">
        <v>97.669736020000002</v>
      </c>
      <c r="O22" s="54">
        <v>97.137017581999999</v>
      </c>
      <c r="P22" s="54">
        <v>97.312187002000002</v>
      </c>
      <c r="Q22" s="54">
        <v>97.689465119000005</v>
      </c>
      <c r="R22" s="54">
        <v>98.695844668000007</v>
      </c>
      <c r="S22" s="54">
        <v>99.157095624999997</v>
      </c>
      <c r="T22" s="54">
        <v>99.500210726999995</v>
      </c>
      <c r="U22" s="54">
        <v>99.425872346000006</v>
      </c>
      <c r="V22" s="54">
        <v>99.757203955999998</v>
      </c>
      <c r="W22" s="54">
        <v>100.19488792999999</v>
      </c>
      <c r="X22" s="54">
        <v>100.98678954</v>
      </c>
      <c r="Y22" s="54">
        <v>101.4512793</v>
      </c>
      <c r="Z22" s="54">
        <v>101.83622246</v>
      </c>
      <c r="AA22" s="54">
        <v>101.98008201</v>
      </c>
      <c r="AB22" s="54">
        <v>102.32708476000001</v>
      </c>
      <c r="AC22" s="54">
        <v>102.71569368</v>
      </c>
      <c r="AD22" s="54">
        <v>103.29196244000001</v>
      </c>
      <c r="AE22" s="54">
        <v>103.65424346</v>
      </c>
      <c r="AF22" s="54">
        <v>103.94859040999999</v>
      </c>
      <c r="AG22" s="54">
        <v>104.25081025999999</v>
      </c>
      <c r="AH22" s="54">
        <v>104.35243384</v>
      </c>
      <c r="AI22" s="54">
        <v>104.32926811</v>
      </c>
      <c r="AJ22" s="54">
        <v>103.95083939</v>
      </c>
      <c r="AK22" s="54">
        <v>103.85095033</v>
      </c>
      <c r="AL22" s="54">
        <v>103.79912724</v>
      </c>
      <c r="AM22" s="54">
        <v>103.77431168</v>
      </c>
      <c r="AN22" s="54">
        <v>103.83441436</v>
      </c>
      <c r="AO22" s="54">
        <v>103.95837683000001</v>
      </c>
      <c r="AP22" s="54">
        <v>104.14032029000001</v>
      </c>
      <c r="AQ22" s="54">
        <v>104.39641145</v>
      </c>
      <c r="AR22" s="54">
        <v>104.72077152</v>
      </c>
      <c r="AS22" s="54">
        <v>105.36223396</v>
      </c>
      <c r="AT22" s="54">
        <v>105.63650671000001</v>
      </c>
      <c r="AU22" s="54">
        <v>105.79242325</v>
      </c>
      <c r="AV22" s="54">
        <v>105.57435277</v>
      </c>
      <c r="AW22" s="54">
        <v>105.68527999</v>
      </c>
      <c r="AX22" s="54">
        <v>105.86957411</v>
      </c>
      <c r="AY22" s="238">
        <v>106.319</v>
      </c>
      <c r="AZ22" s="238">
        <v>106.50620000000001</v>
      </c>
      <c r="BA22" s="238">
        <v>106.623</v>
      </c>
      <c r="BB22" s="238">
        <v>106.55800000000001</v>
      </c>
      <c r="BC22" s="238">
        <v>106.6173</v>
      </c>
      <c r="BD22" s="238">
        <v>106.6897</v>
      </c>
      <c r="BE22" s="238">
        <v>106.74120000000001</v>
      </c>
      <c r="BF22" s="238">
        <v>106.86499999999999</v>
      </c>
      <c r="BG22" s="238">
        <v>107.0271</v>
      </c>
      <c r="BH22" s="238">
        <v>107.2919</v>
      </c>
      <c r="BI22" s="238">
        <v>107.4825</v>
      </c>
      <c r="BJ22" s="238">
        <v>107.6634</v>
      </c>
      <c r="BK22" s="238">
        <v>107.8391</v>
      </c>
      <c r="BL22" s="238">
        <v>107.9969</v>
      </c>
      <c r="BM22" s="238">
        <v>108.14149999999999</v>
      </c>
      <c r="BN22" s="238">
        <v>108.2445</v>
      </c>
      <c r="BO22" s="238">
        <v>108.3837</v>
      </c>
      <c r="BP22" s="238">
        <v>108.5309</v>
      </c>
      <c r="BQ22" s="238">
        <v>108.66840000000001</v>
      </c>
      <c r="BR22" s="238">
        <v>108.84480000000001</v>
      </c>
      <c r="BS22" s="238">
        <v>109.0424</v>
      </c>
      <c r="BT22" s="238">
        <v>109.2612</v>
      </c>
      <c r="BU22" s="238">
        <v>109.50109999999999</v>
      </c>
      <c r="BV22" s="238">
        <v>109.7623</v>
      </c>
    </row>
    <row r="23" spans="1:74" ht="11.15" customHeight="1" x14ac:dyDescent="0.25">
      <c r="A23" s="117" t="s">
        <v>675</v>
      </c>
      <c r="B23" s="164" t="s">
        <v>419</v>
      </c>
      <c r="C23" s="54">
        <v>104.39048765</v>
      </c>
      <c r="D23" s="54">
        <v>103.07740296999999</v>
      </c>
      <c r="E23" s="54">
        <v>100.7579216</v>
      </c>
      <c r="F23" s="54">
        <v>93.291753800999999</v>
      </c>
      <c r="G23" s="54">
        <v>92.064696343999998</v>
      </c>
      <c r="H23" s="54">
        <v>92.936459494000005</v>
      </c>
      <c r="I23" s="54">
        <v>99.633249586000005</v>
      </c>
      <c r="J23" s="54">
        <v>101.90799920000001</v>
      </c>
      <c r="K23" s="54">
        <v>103.48691468</v>
      </c>
      <c r="L23" s="54">
        <v>103.67504022</v>
      </c>
      <c r="M23" s="54">
        <v>104.38350425</v>
      </c>
      <c r="N23" s="54">
        <v>104.91735099</v>
      </c>
      <c r="O23" s="54">
        <v>104.82993141999999</v>
      </c>
      <c r="P23" s="54">
        <v>105.34953031000001</v>
      </c>
      <c r="Q23" s="54">
        <v>106.02949866</v>
      </c>
      <c r="R23" s="54">
        <v>107.30324619</v>
      </c>
      <c r="S23" s="54">
        <v>107.97889614</v>
      </c>
      <c r="T23" s="54">
        <v>108.48985825</v>
      </c>
      <c r="U23" s="54">
        <v>108.5353314</v>
      </c>
      <c r="V23" s="54">
        <v>108.94251865</v>
      </c>
      <c r="W23" s="54">
        <v>109.4106189</v>
      </c>
      <c r="X23" s="54">
        <v>110.1113677</v>
      </c>
      <c r="Y23" s="54">
        <v>110.57249226</v>
      </c>
      <c r="Z23" s="54">
        <v>110.96572813</v>
      </c>
      <c r="AA23" s="54">
        <v>111.19944276</v>
      </c>
      <c r="AB23" s="54">
        <v>111.52562568</v>
      </c>
      <c r="AC23" s="54">
        <v>111.85264433</v>
      </c>
      <c r="AD23" s="54">
        <v>112.29127789</v>
      </c>
      <c r="AE23" s="54">
        <v>112.53688363000001</v>
      </c>
      <c r="AF23" s="54">
        <v>112.70024073</v>
      </c>
      <c r="AG23" s="54">
        <v>112.96950894</v>
      </c>
      <c r="AH23" s="54">
        <v>112.82724893</v>
      </c>
      <c r="AI23" s="54">
        <v>112.46162046000001</v>
      </c>
      <c r="AJ23" s="54">
        <v>111.26617637</v>
      </c>
      <c r="AK23" s="54">
        <v>110.90864636000001</v>
      </c>
      <c r="AL23" s="54">
        <v>110.78258326</v>
      </c>
      <c r="AM23" s="54">
        <v>111.21482292</v>
      </c>
      <c r="AN23" s="54">
        <v>111.30656677</v>
      </c>
      <c r="AO23" s="54">
        <v>111.38465065</v>
      </c>
      <c r="AP23" s="54">
        <v>111.47245590999999</v>
      </c>
      <c r="AQ23" s="54">
        <v>111.50568385</v>
      </c>
      <c r="AR23" s="54">
        <v>111.5077158</v>
      </c>
      <c r="AS23" s="54">
        <v>111.46728668999999</v>
      </c>
      <c r="AT23" s="54">
        <v>111.4153755</v>
      </c>
      <c r="AU23" s="54">
        <v>111.34071715</v>
      </c>
      <c r="AV23" s="54">
        <v>111.07910347000001</v>
      </c>
      <c r="AW23" s="54">
        <v>111.0821069</v>
      </c>
      <c r="AX23" s="54">
        <v>111.18551927999999</v>
      </c>
      <c r="AY23" s="238">
        <v>111.621</v>
      </c>
      <c r="AZ23" s="238">
        <v>111.75149999999999</v>
      </c>
      <c r="BA23" s="238">
        <v>111.8087</v>
      </c>
      <c r="BB23" s="238">
        <v>111.6737</v>
      </c>
      <c r="BC23" s="238">
        <v>111.6734</v>
      </c>
      <c r="BD23" s="238">
        <v>111.6889</v>
      </c>
      <c r="BE23" s="238">
        <v>111.6846</v>
      </c>
      <c r="BF23" s="238">
        <v>111.7582</v>
      </c>
      <c r="BG23" s="238">
        <v>111.87430000000001</v>
      </c>
      <c r="BH23" s="238">
        <v>112.1118</v>
      </c>
      <c r="BI23" s="238">
        <v>112.2534</v>
      </c>
      <c r="BJ23" s="238">
        <v>112.3783</v>
      </c>
      <c r="BK23" s="238">
        <v>112.4554</v>
      </c>
      <c r="BL23" s="238">
        <v>112.5697</v>
      </c>
      <c r="BM23" s="238">
        <v>112.6904</v>
      </c>
      <c r="BN23" s="238">
        <v>112.82170000000001</v>
      </c>
      <c r="BO23" s="238">
        <v>112.95189999999999</v>
      </c>
      <c r="BP23" s="238">
        <v>113.0852</v>
      </c>
      <c r="BQ23" s="238">
        <v>113.1969</v>
      </c>
      <c r="BR23" s="238">
        <v>113.35509999999999</v>
      </c>
      <c r="BS23" s="238">
        <v>113.535</v>
      </c>
      <c r="BT23" s="238">
        <v>113.7367</v>
      </c>
      <c r="BU23" s="238">
        <v>113.9601</v>
      </c>
      <c r="BV23" s="238">
        <v>114.2052</v>
      </c>
    </row>
    <row r="24" spans="1:74" ht="11.15" customHeight="1" x14ac:dyDescent="0.25">
      <c r="A24" s="117" t="s">
        <v>676</v>
      </c>
      <c r="B24" s="164" t="s">
        <v>420</v>
      </c>
      <c r="C24" s="54">
        <v>98.433056833999999</v>
      </c>
      <c r="D24" s="54">
        <v>96.815005530999997</v>
      </c>
      <c r="E24" s="54">
        <v>94.002331112999997</v>
      </c>
      <c r="F24" s="54">
        <v>85.484891039999994</v>
      </c>
      <c r="G24" s="54">
        <v>83.665577291000005</v>
      </c>
      <c r="H24" s="54">
        <v>84.034247328000006</v>
      </c>
      <c r="I24" s="54">
        <v>90.450222135999994</v>
      </c>
      <c r="J24" s="54">
        <v>92.300369005999997</v>
      </c>
      <c r="K24" s="54">
        <v>93.444008922999998</v>
      </c>
      <c r="L24" s="54">
        <v>93.201060888000001</v>
      </c>
      <c r="M24" s="54">
        <v>93.441747649000007</v>
      </c>
      <c r="N24" s="54">
        <v>93.485988206000002</v>
      </c>
      <c r="O24" s="54">
        <v>92.717212502999999</v>
      </c>
      <c r="P24" s="54">
        <v>92.830988198</v>
      </c>
      <c r="Q24" s="54">
        <v>93.210745232999997</v>
      </c>
      <c r="R24" s="54">
        <v>94.414034756999996</v>
      </c>
      <c r="S24" s="54">
        <v>94.907591109999998</v>
      </c>
      <c r="T24" s="54">
        <v>95.248965440999996</v>
      </c>
      <c r="U24" s="54">
        <v>95.118090117999998</v>
      </c>
      <c r="V24" s="54">
        <v>95.395151130000002</v>
      </c>
      <c r="W24" s="54">
        <v>95.760080845000005</v>
      </c>
      <c r="X24" s="54">
        <v>96.406371308999994</v>
      </c>
      <c r="Y24" s="54">
        <v>96.801919393000006</v>
      </c>
      <c r="Z24" s="54">
        <v>97.140217143000001</v>
      </c>
      <c r="AA24" s="54">
        <v>97.359695295999998</v>
      </c>
      <c r="AB24" s="54">
        <v>97.629669328000006</v>
      </c>
      <c r="AC24" s="54">
        <v>97.888569975999999</v>
      </c>
      <c r="AD24" s="54">
        <v>98.216489465999999</v>
      </c>
      <c r="AE24" s="54">
        <v>98.393174173000006</v>
      </c>
      <c r="AF24" s="54">
        <v>98.498716325000004</v>
      </c>
      <c r="AG24" s="54">
        <v>98.637171144000007</v>
      </c>
      <c r="AH24" s="54">
        <v>98.522386767</v>
      </c>
      <c r="AI24" s="54">
        <v>98.258418417000001</v>
      </c>
      <c r="AJ24" s="54">
        <v>97.494968048000004</v>
      </c>
      <c r="AK24" s="54">
        <v>97.195355286999998</v>
      </c>
      <c r="AL24" s="54">
        <v>97.009282087000003</v>
      </c>
      <c r="AM24" s="54">
        <v>97.064920839999999</v>
      </c>
      <c r="AN24" s="54">
        <v>97.009797469000006</v>
      </c>
      <c r="AO24" s="54">
        <v>96.972084366000004</v>
      </c>
      <c r="AP24" s="54">
        <v>97.02332595</v>
      </c>
      <c r="AQ24" s="54">
        <v>96.966775068999993</v>
      </c>
      <c r="AR24" s="54">
        <v>96.873976141</v>
      </c>
      <c r="AS24" s="54">
        <v>96.703177119000003</v>
      </c>
      <c r="AT24" s="54">
        <v>96.569196133000005</v>
      </c>
      <c r="AU24" s="54">
        <v>96.430281136999994</v>
      </c>
      <c r="AV24" s="54">
        <v>96.139208100999994</v>
      </c>
      <c r="AW24" s="54">
        <v>96.100843101999999</v>
      </c>
      <c r="AX24" s="54">
        <v>96.167962114000005</v>
      </c>
      <c r="AY24" s="238">
        <v>96.573310000000006</v>
      </c>
      <c r="AZ24" s="238">
        <v>96.676839999999999</v>
      </c>
      <c r="BA24" s="238">
        <v>96.711290000000005</v>
      </c>
      <c r="BB24" s="238">
        <v>96.568969999999993</v>
      </c>
      <c r="BC24" s="238">
        <v>96.546059999999997</v>
      </c>
      <c r="BD24" s="238">
        <v>96.534859999999995</v>
      </c>
      <c r="BE24" s="238">
        <v>96.486419999999995</v>
      </c>
      <c r="BF24" s="238">
        <v>96.535349999999994</v>
      </c>
      <c r="BG24" s="238">
        <v>96.632679999999993</v>
      </c>
      <c r="BH24" s="238">
        <v>96.855580000000003</v>
      </c>
      <c r="BI24" s="238">
        <v>96.991900000000001</v>
      </c>
      <c r="BJ24" s="238">
        <v>97.118769999999998</v>
      </c>
      <c r="BK24" s="238">
        <v>97.230850000000004</v>
      </c>
      <c r="BL24" s="238">
        <v>97.342849999999999</v>
      </c>
      <c r="BM24" s="238">
        <v>97.449430000000007</v>
      </c>
      <c r="BN24" s="238">
        <v>97.540660000000003</v>
      </c>
      <c r="BO24" s="238">
        <v>97.643829999999994</v>
      </c>
      <c r="BP24" s="238">
        <v>97.749020000000002</v>
      </c>
      <c r="BQ24" s="238">
        <v>97.832939999999994</v>
      </c>
      <c r="BR24" s="238">
        <v>97.959630000000004</v>
      </c>
      <c r="BS24" s="238">
        <v>98.105800000000002</v>
      </c>
      <c r="BT24" s="238">
        <v>98.271450000000002</v>
      </c>
      <c r="BU24" s="238">
        <v>98.456569999999999</v>
      </c>
      <c r="BV24" s="238">
        <v>98.661180000000002</v>
      </c>
    </row>
    <row r="25" spans="1:74" ht="11.15" customHeight="1" x14ac:dyDescent="0.25">
      <c r="A25" s="117"/>
      <c r="B25" s="129" t="s">
        <v>1421</v>
      </c>
      <c r="C25" s="196"/>
      <c r="D25" s="196"/>
      <c r="E25" s="196"/>
      <c r="F25" s="196"/>
      <c r="G25" s="196"/>
      <c r="H25" s="196"/>
      <c r="I25" s="196"/>
      <c r="J25" s="196"/>
      <c r="K25" s="196"/>
      <c r="L25" s="196"/>
      <c r="M25" s="196"/>
      <c r="N25" s="196"/>
      <c r="O25" s="196"/>
      <c r="P25" s="196"/>
      <c r="Q25" s="196"/>
      <c r="R25" s="196"/>
      <c r="S25" s="196"/>
      <c r="T25" s="196"/>
      <c r="U25" s="196"/>
      <c r="V25" s="196"/>
      <c r="W25" s="196"/>
      <c r="X25" s="196"/>
      <c r="Y25" s="196"/>
      <c r="Z25" s="196"/>
      <c r="AA25" s="196"/>
      <c r="AB25" s="196"/>
      <c r="AC25" s="196"/>
      <c r="AD25" s="196"/>
      <c r="AE25" s="196"/>
      <c r="AF25" s="196"/>
      <c r="AG25" s="196"/>
      <c r="AH25" s="196"/>
      <c r="AI25" s="196"/>
      <c r="AJ25" s="196"/>
      <c r="AK25" s="196"/>
      <c r="AL25" s="196"/>
      <c r="AM25" s="196"/>
      <c r="AN25" s="196"/>
      <c r="AO25" s="196"/>
      <c r="AP25" s="196"/>
      <c r="AQ25" s="196"/>
      <c r="AR25" s="196"/>
      <c r="AS25" s="196"/>
      <c r="AT25" s="196"/>
      <c r="AU25" s="196"/>
      <c r="AV25" s="196"/>
      <c r="AW25" s="196"/>
      <c r="AX25" s="196"/>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row>
    <row r="26" spans="1:74" ht="11.15" customHeight="1" x14ac:dyDescent="0.25">
      <c r="A26" s="117" t="s">
        <v>677</v>
      </c>
      <c r="B26" s="164" t="s">
        <v>413</v>
      </c>
      <c r="C26" s="190">
        <v>879.35177005000003</v>
      </c>
      <c r="D26" s="190">
        <v>886.53458584999998</v>
      </c>
      <c r="E26" s="190">
        <v>900.85896420999995</v>
      </c>
      <c r="F26" s="190">
        <v>945.62049943</v>
      </c>
      <c r="G26" s="190">
        <v>956.75630722999995</v>
      </c>
      <c r="H26" s="190">
        <v>957.56198188999997</v>
      </c>
      <c r="I26" s="190">
        <v>929.79882855000005</v>
      </c>
      <c r="J26" s="190">
        <v>923.62325808000003</v>
      </c>
      <c r="K26" s="190">
        <v>920.79657562</v>
      </c>
      <c r="L26" s="190">
        <v>913.94665184999997</v>
      </c>
      <c r="M26" s="190">
        <v>923.34684238</v>
      </c>
      <c r="N26" s="190">
        <v>941.62501787999997</v>
      </c>
      <c r="O26" s="190">
        <v>998.81478654</v>
      </c>
      <c r="P26" s="190">
        <v>1012.3237259</v>
      </c>
      <c r="Q26" s="190">
        <v>1012.1854441</v>
      </c>
      <c r="R26" s="190">
        <v>975.11390713000003</v>
      </c>
      <c r="S26" s="190">
        <v>965.14570852999998</v>
      </c>
      <c r="T26" s="190">
        <v>958.99481428000001</v>
      </c>
      <c r="U26" s="190">
        <v>962.32934415</v>
      </c>
      <c r="V26" s="190">
        <v>959.56196877000002</v>
      </c>
      <c r="W26" s="190">
        <v>956.36080790000005</v>
      </c>
      <c r="X26" s="190">
        <v>952.18885583999997</v>
      </c>
      <c r="Y26" s="190">
        <v>948.52287828999999</v>
      </c>
      <c r="Z26" s="190">
        <v>944.82586953999999</v>
      </c>
      <c r="AA26" s="190">
        <v>940.60140917000001</v>
      </c>
      <c r="AB26" s="190">
        <v>937.21465335000005</v>
      </c>
      <c r="AC26" s="190">
        <v>934.16918165000004</v>
      </c>
      <c r="AD26" s="190">
        <v>930.46307304000004</v>
      </c>
      <c r="AE26" s="190">
        <v>928.85161034999999</v>
      </c>
      <c r="AF26" s="190">
        <v>928.33287256000006</v>
      </c>
      <c r="AG26" s="190">
        <v>929.06732381999996</v>
      </c>
      <c r="AH26" s="190">
        <v>930.61368768</v>
      </c>
      <c r="AI26" s="190">
        <v>933.13242829000001</v>
      </c>
      <c r="AJ26" s="190">
        <v>939.89510995000001</v>
      </c>
      <c r="AK26" s="190">
        <v>941.90493087000004</v>
      </c>
      <c r="AL26" s="190">
        <v>942.43345533000002</v>
      </c>
      <c r="AM26" s="190">
        <v>938.55374901000005</v>
      </c>
      <c r="AN26" s="190">
        <v>938.31488130000002</v>
      </c>
      <c r="AO26" s="190">
        <v>938.78991786999995</v>
      </c>
      <c r="AP26" s="190">
        <v>941.13742781999997</v>
      </c>
      <c r="AQ26" s="190">
        <v>942.17134613999997</v>
      </c>
      <c r="AR26" s="190">
        <v>943.05024191999996</v>
      </c>
      <c r="AS26" s="190">
        <v>943.28769779000004</v>
      </c>
      <c r="AT26" s="190">
        <v>944.22136153999998</v>
      </c>
      <c r="AU26" s="190">
        <v>945.36481577999996</v>
      </c>
      <c r="AV26" s="190">
        <v>946.25387731000001</v>
      </c>
      <c r="AW26" s="190">
        <v>948.16504994000002</v>
      </c>
      <c r="AX26" s="190">
        <v>950.63415046</v>
      </c>
      <c r="AY26" s="242">
        <v>955.08029999999997</v>
      </c>
      <c r="AZ26" s="242">
        <v>957.60090000000002</v>
      </c>
      <c r="BA26" s="242">
        <v>959.61509999999998</v>
      </c>
      <c r="BB26" s="242">
        <v>960.29539999999997</v>
      </c>
      <c r="BC26" s="242">
        <v>961.91719999999998</v>
      </c>
      <c r="BD26" s="242">
        <v>963.65290000000005</v>
      </c>
      <c r="BE26" s="242">
        <v>965.70090000000005</v>
      </c>
      <c r="BF26" s="242">
        <v>967.51610000000005</v>
      </c>
      <c r="BG26" s="242">
        <v>969.29660000000001</v>
      </c>
      <c r="BH26" s="242">
        <v>970.93820000000005</v>
      </c>
      <c r="BI26" s="242">
        <v>972.7278</v>
      </c>
      <c r="BJ26" s="242">
        <v>974.56110000000001</v>
      </c>
      <c r="BK26" s="242">
        <v>976.39520000000005</v>
      </c>
      <c r="BL26" s="242">
        <v>978.34799999999996</v>
      </c>
      <c r="BM26" s="242">
        <v>980.37670000000003</v>
      </c>
      <c r="BN26" s="242">
        <v>982.59529999999995</v>
      </c>
      <c r="BO26" s="242">
        <v>984.69010000000003</v>
      </c>
      <c r="BP26" s="242">
        <v>986.77509999999995</v>
      </c>
      <c r="BQ26" s="242">
        <v>989.05449999999996</v>
      </c>
      <c r="BR26" s="242">
        <v>990.96690000000001</v>
      </c>
      <c r="BS26" s="242">
        <v>992.71630000000005</v>
      </c>
      <c r="BT26" s="242">
        <v>994.30290000000002</v>
      </c>
      <c r="BU26" s="242">
        <v>995.72649999999999</v>
      </c>
      <c r="BV26" s="242">
        <v>996.98720000000003</v>
      </c>
    </row>
    <row r="27" spans="1:74" ht="11.15" customHeight="1" x14ac:dyDescent="0.25">
      <c r="A27" s="117" t="s">
        <v>678</v>
      </c>
      <c r="B27" s="164" t="s">
        <v>443</v>
      </c>
      <c r="C27" s="190">
        <v>2280.779129</v>
      </c>
      <c r="D27" s="190">
        <v>2300.2786267000001</v>
      </c>
      <c r="E27" s="190">
        <v>2339.0966852000001</v>
      </c>
      <c r="F27" s="190">
        <v>2454.3491149000001</v>
      </c>
      <c r="G27" s="190">
        <v>2488.9674375</v>
      </c>
      <c r="H27" s="190">
        <v>2500.0674631000002</v>
      </c>
      <c r="I27" s="190">
        <v>2459.3842027000001</v>
      </c>
      <c r="J27" s="190">
        <v>2444.6463764</v>
      </c>
      <c r="K27" s="190">
        <v>2427.5889950000001</v>
      </c>
      <c r="L27" s="190">
        <v>2358.8808773999999</v>
      </c>
      <c r="M27" s="190">
        <v>2374.1827717000001</v>
      </c>
      <c r="N27" s="190">
        <v>2424.163497</v>
      </c>
      <c r="O27" s="190">
        <v>2615.8220468999998</v>
      </c>
      <c r="P27" s="190">
        <v>2654.9111883999999</v>
      </c>
      <c r="Q27" s="190">
        <v>2648.4299151999999</v>
      </c>
      <c r="R27" s="190">
        <v>2516.5263120999998</v>
      </c>
      <c r="S27" s="190">
        <v>2478.7931460999998</v>
      </c>
      <c r="T27" s="190">
        <v>2455.3785019000002</v>
      </c>
      <c r="U27" s="190">
        <v>2467.1613419</v>
      </c>
      <c r="V27" s="190">
        <v>2456.7245195</v>
      </c>
      <c r="W27" s="190">
        <v>2444.946997</v>
      </c>
      <c r="X27" s="190">
        <v>2432.5839175000001</v>
      </c>
      <c r="Y27" s="190">
        <v>2417.5586377</v>
      </c>
      <c r="Z27" s="190">
        <v>2400.6263006999998</v>
      </c>
      <c r="AA27" s="190">
        <v>2374.0428155999998</v>
      </c>
      <c r="AB27" s="190">
        <v>2359.1044320999999</v>
      </c>
      <c r="AC27" s="190">
        <v>2348.0670596</v>
      </c>
      <c r="AD27" s="190">
        <v>2342.7346495000002</v>
      </c>
      <c r="AE27" s="190">
        <v>2338.1463349000001</v>
      </c>
      <c r="AF27" s="190">
        <v>2336.1060674</v>
      </c>
      <c r="AG27" s="190">
        <v>2340.9791414000001</v>
      </c>
      <c r="AH27" s="190">
        <v>2340.7609972999999</v>
      </c>
      <c r="AI27" s="190">
        <v>2339.8169296000001</v>
      </c>
      <c r="AJ27" s="190">
        <v>2334.2327957000002</v>
      </c>
      <c r="AK27" s="190">
        <v>2334.7724876000002</v>
      </c>
      <c r="AL27" s="190">
        <v>2337.5218626999999</v>
      </c>
      <c r="AM27" s="190">
        <v>2345.4688483999998</v>
      </c>
      <c r="AN27" s="190">
        <v>2350.3966443999998</v>
      </c>
      <c r="AO27" s="190">
        <v>2355.2931782000001</v>
      </c>
      <c r="AP27" s="190">
        <v>2361.4450582999998</v>
      </c>
      <c r="AQ27" s="190">
        <v>2365.3141111</v>
      </c>
      <c r="AR27" s="190">
        <v>2368.1869450999998</v>
      </c>
      <c r="AS27" s="190">
        <v>2367.9539963000002</v>
      </c>
      <c r="AT27" s="190">
        <v>2370.4165658000002</v>
      </c>
      <c r="AU27" s="190">
        <v>2373.4650897000001</v>
      </c>
      <c r="AV27" s="190">
        <v>2375.8266297</v>
      </c>
      <c r="AW27" s="190">
        <v>2381.0017659999999</v>
      </c>
      <c r="AX27" s="190">
        <v>2387.7175603000001</v>
      </c>
      <c r="AY27" s="242">
        <v>2399.752</v>
      </c>
      <c r="AZ27" s="242">
        <v>2406.7159999999999</v>
      </c>
      <c r="BA27" s="242">
        <v>2412.386</v>
      </c>
      <c r="BB27" s="242">
        <v>2414.7530000000002</v>
      </c>
      <c r="BC27" s="242">
        <v>2419.3449999999998</v>
      </c>
      <c r="BD27" s="242">
        <v>2424.15</v>
      </c>
      <c r="BE27" s="242">
        <v>2429.4879999999998</v>
      </c>
      <c r="BF27" s="242">
        <v>2434.4839999999999</v>
      </c>
      <c r="BG27" s="242">
        <v>2439.4580000000001</v>
      </c>
      <c r="BH27" s="242">
        <v>2444.2449999999999</v>
      </c>
      <c r="BI27" s="242">
        <v>2449.2930000000001</v>
      </c>
      <c r="BJ27" s="242">
        <v>2454.4389999999999</v>
      </c>
      <c r="BK27" s="242">
        <v>2459.683</v>
      </c>
      <c r="BL27" s="242">
        <v>2465.0250000000001</v>
      </c>
      <c r="BM27" s="242">
        <v>2470.4630000000002</v>
      </c>
      <c r="BN27" s="242">
        <v>2476.2370000000001</v>
      </c>
      <c r="BO27" s="242">
        <v>2481.692</v>
      </c>
      <c r="BP27" s="242">
        <v>2487.0659999999998</v>
      </c>
      <c r="BQ27" s="242">
        <v>2492.7739999999999</v>
      </c>
      <c r="BR27" s="242">
        <v>2497.6750000000002</v>
      </c>
      <c r="BS27" s="242">
        <v>2502.1840000000002</v>
      </c>
      <c r="BT27" s="242">
        <v>2506.3009999999999</v>
      </c>
      <c r="BU27" s="242">
        <v>2510.027</v>
      </c>
      <c r="BV27" s="242">
        <v>2513.36</v>
      </c>
    </row>
    <row r="28" spans="1:74" ht="11.15" customHeight="1" x14ac:dyDescent="0.25">
      <c r="A28" s="117" t="s">
        <v>679</v>
      </c>
      <c r="B28" s="164" t="s">
        <v>414</v>
      </c>
      <c r="C28" s="190">
        <v>2328.9775792999999</v>
      </c>
      <c r="D28" s="190">
        <v>2359.1323404999998</v>
      </c>
      <c r="E28" s="190">
        <v>2411.5912481</v>
      </c>
      <c r="F28" s="190">
        <v>2563.3467950999998</v>
      </c>
      <c r="G28" s="190">
        <v>2602.6696259</v>
      </c>
      <c r="H28" s="190">
        <v>2606.5522334000002</v>
      </c>
      <c r="I28" s="190">
        <v>2517.5474254999999</v>
      </c>
      <c r="J28" s="190">
        <v>2493.6349804000001</v>
      </c>
      <c r="K28" s="190">
        <v>2477.367706</v>
      </c>
      <c r="L28" s="190">
        <v>2433.2102424999998</v>
      </c>
      <c r="M28" s="190">
        <v>2458.8848294999998</v>
      </c>
      <c r="N28" s="190">
        <v>2518.8561070999999</v>
      </c>
      <c r="O28" s="190">
        <v>2731.8461189</v>
      </c>
      <c r="P28" s="190">
        <v>2771.3692449999999</v>
      </c>
      <c r="Q28" s="190">
        <v>2756.1475291000002</v>
      </c>
      <c r="R28" s="190">
        <v>2587.8097357000001</v>
      </c>
      <c r="S28" s="190">
        <v>2536.8767621000002</v>
      </c>
      <c r="T28" s="190">
        <v>2504.9773728</v>
      </c>
      <c r="U28" s="190">
        <v>2515.9741374999999</v>
      </c>
      <c r="V28" s="190">
        <v>2504.2449897000001</v>
      </c>
      <c r="W28" s="190">
        <v>2493.6524989999998</v>
      </c>
      <c r="X28" s="190">
        <v>2486.0373909</v>
      </c>
      <c r="Y28" s="190">
        <v>2476.3376702999999</v>
      </c>
      <c r="Z28" s="190">
        <v>2466.3940625</v>
      </c>
      <c r="AA28" s="190">
        <v>2454.1995894000001</v>
      </c>
      <c r="AB28" s="190">
        <v>2445.2734412</v>
      </c>
      <c r="AC28" s="190">
        <v>2437.6086396000001</v>
      </c>
      <c r="AD28" s="190">
        <v>2429.7420817000002</v>
      </c>
      <c r="AE28" s="190">
        <v>2425.6973007000001</v>
      </c>
      <c r="AF28" s="190">
        <v>2424.0111935999998</v>
      </c>
      <c r="AG28" s="190">
        <v>2428.5989218</v>
      </c>
      <c r="AH28" s="190">
        <v>2428.6937914</v>
      </c>
      <c r="AI28" s="190">
        <v>2428.2109639999999</v>
      </c>
      <c r="AJ28" s="190">
        <v>2424.0411270999998</v>
      </c>
      <c r="AK28" s="190">
        <v>2424.7348895999999</v>
      </c>
      <c r="AL28" s="190">
        <v>2427.1829392</v>
      </c>
      <c r="AM28" s="190">
        <v>2434.2455230999999</v>
      </c>
      <c r="AN28" s="190">
        <v>2438.0569614000001</v>
      </c>
      <c r="AO28" s="190">
        <v>2441.4775014000002</v>
      </c>
      <c r="AP28" s="190">
        <v>2444.5912262000002</v>
      </c>
      <c r="AQ28" s="190">
        <v>2447.1669071000001</v>
      </c>
      <c r="AR28" s="190">
        <v>2449.2886274000002</v>
      </c>
      <c r="AS28" s="190">
        <v>2449.3114805</v>
      </c>
      <c r="AT28" s="190">
        <v>2451.7589594000001</v>
      </c>
      <c r="AU28" s="190">
        <v>2454.9861575999998</v>
      </c>
      <c r="AV28" s="190">
        <v>2457.4642420999999</v>
      </c>
      <c r="AW28" s="190">
        <v>2463.3975036000002</v>
      </c>
      <c r="AX28" s="190">
        <v>2471.2571088999998</v>
      </c>
      <c r="AY28" s="242">
        <v>2485.8180000000002</v>
      </c>
      <c r="AZ28" s="242">
        <v>2493.9490000000001</v>
      </c>
      <c r="BA28" s="242">
        <v>2500.4250000000002</v>
      </c>
      <c r="BB28" s="242">
        <v>2502.8519999999999</v>
      </c>
      <c r="BC28" s="242">
        <v>2507.8150000000001</v>
      </c>
      <c r="BD28" s="242">
        <v>2512.92</v>
      </c>
      <c r="BE28" s="242">
        <v>2518.6460000000002</v>
      </c>
      <c r="BF28" s="242">
        <v>2523.6750000000002</v>
      </c>
      <c r="BG28" s="242">
        <v>2528.4859999999999</v>
      </c>
      <c r="BH28" s="242">
        <v>2532.5</v>
      </c>
      <c r="BI28" s="242">
        <v>2537.3119999999999</v>
      </c>
      <c r="BJ28" s="242">
        <v>2542.3409999999999</v>
      </c>
      <c r="BK28" s="242">
        <v>2547.7379999999998</v>
      </c>
      <c r="BL28" s="242">
        <v>2553.0920000000001</v>
      </c>
      <c r="BM28" s="242">
        <v>2558.5509999999999</v>
      </c>
      <c r="BN28" s="242">
        <v>2564.2640000000001</v>
      </c>
      <c r="BO28" s="242">
        <v>2569.8229999999999</v>
      </c>
      <c r="BP28" s="242">
        <v>2575.3760000000002</v>
      </c>
      <c r="BQ28" s="242">
        <v>2581.4670000000001</v>
      </c>
      <c r="BR28" s="242">
        <v>2586.6</v>
      </c>
      <c r="BS28" s="242">
        <v>2591.319</v>
      </c>
      <c r="BT28" s="242">
        <v>2595.6239999999998</v>
      </c>
      <c r="BU28" s="242">
        <v>2599.5160000000001</v>
      </c>
      <c r="BV28" s="242">
        <v>2602.9940000000001</v>
      </c>
    </row>
    <row r="29" spans="1:74" ht="11.15" customHeight="1" x14ac:dyDescent="0.25">
      <c r="A29" s="117" t="s">
        <v>680</v>
      </c>
      <c r="B29" s="164" t="s">
        <v>415</v>
      </c>
      <c r="C29" s="190">
        <v>1097.2778797000001</v>
      </c>
      <c r="D29" s="190">
        <v>1110.6955542999999</v>
      </c>
      <c r="E29" s="190">
        <v>1134.8446613999999</v>
      </c>
      <c r="F29" s="190">
        <v>1207.7438319</v>
      </c>
      <c r="G29" s="190">
        <v>1224.8418311</v>
      </c>
      <c r="H29" s="190">
        <v>1224.1572897000001</v>
      </c>
      <c r="I29" s="190">
        <v>1172.7041158</v>
      </c>
      <c r="J29" s="190">
        <v>1161.1940623</v>
      </c>
      <c r="K29" s="190">
        <v>1156.6410370000001</v>
      </c>
      <c r="L29" s="190">
        <v>1151.303148</v>
      </c>
      <c r="M29" s="190">
        <v>1166.4705985999999</v>
      </c>
      <c r="N29" s="190">
        <v>1194.4014967000001</v>
      </c>
      <c r="O29" s="190">
        <v>1280.8905083</v>
      </c>
      <c r="P29" s="190">
        <v>1300.0023019</v>
      </c>
      <c r="Q29" s="190">
        <v>1297.5315435</v>
      </c>
      <c r="R29" s="190">
        <v>1236.9156679</v>
      </c>
      <c r="S29" s="190">
        <v>1218.7017292999999</v>
      </c>
      <c r="T29" s="190">
        <v>1206.3271626000001</v>
      </c>
      <c r="U29" s="190">
        <v>1207.1381011000001</v>
      </c>
      <c r="V29" s="190">
        <v>1200.9326779999999</v>
      </c>
      <c r="W29" s="190">
        <v>1195.0570267999999</v>
      </c>
      <c r="X29" s="190">
        <v>1186.9747910000001</v>
      </c>
      <c r="Y29" s="190">
        <v>1183.6609507000001</v>
      </c>
      <c r="Z29" s="190">
        <v>1182.5791494</v>
      </c>
      <c r="AA29" s="190">
        <v>1187.6463209000001</v>
      </c>
      <c r="AB29" s="190">
        <v>1188.0908975</v>
      </c>
      <c r="AC29" s="190">
        <v>1187.8298129</v>
      </c>
      <c r="AD29" s="190">
        <v>1183.9085477000001</v>
      </c>
      <c r="AE29" s="190">
        <v>1184.4520301</v>
      </c>
      <c r="AF29" s="190">
        <v>1186.5057406999999</v>
      </c>
      <c r="AG29" s="190">
        <v>1194.1763820000001</v>
      </c>
      <c r="AH29" s="190">
        <v>1196.1705222000001</v>
      </c>
      <c r="AI29" s="190">
        <v>1196.5948638</v>
      </c>
      <c r="AJ29" s="190">
        <v>1191.3527105999999</v>
      </c>
      <c r="AK29" s="190">
        <v>1191.709977</v>
      </c>
      <c r="AL29" s="190">
        <v>1193.5699666999999</v>
      </c>
      <c r="AM29" s="190">
        <v>1200.1908495</v>
      </c>
      <c r="AN29" s="190">
        <v>1202.6126588</v>
      </c>
      <c r="AO29" s="190">
        <v>1204.0935641000001</v>
      </c>
      <c r="AP29" s="190">
        <v>1203.8361244</v>
      </c>
      <c r="AQ29" s="190">
        <v>1204.0333029000001</v>
      </c>
      <c r="AR29" s="190">
        <v>1203.8876583000001</v>
      </c>
      <c r="AS29" s="190">
        <v>1202.0117315</v>
      </c>
      <c r="AT29" s="190">
        <v>1202.2210352</v>
      </c>
      <c r="AU29" s="190">
        <v>1203.1281102</v>
      </c>
      <c r="AV29" s="190">
        <v>1204.5123527000001</v>
      </c>
      <c r="AW29" s="190">
        <v>1206.9804231999999</v>
      </c>
      <c r="AX29" s="190">
        <v>1210.3117176999999</v>
      </c>
      <c r="AY29" s="242">
        <v>1216.5709999999999</v>
      </c>
      <c r="AZ29" s="242">
        <v>1220.08</v>
      </c>
      <c r="BA29" s="242">
        <v>1222.904</v>
      </c>
      <c r="BB29" s="242">
        <v>1223.8979999999999</v>
      </c>
      <c r="BC29" s="242">
        <v>1226.2090000000001</v>
      </c>
      <c r="BD29" s="242">
        <v>1228.693</v>
      </c>
      <c r="BE29" s="242">
        <v>1231.577</v>
      </c>
      <c r="BF29" s="242">
        <v>1234.2339999999999</v>
      </c>
      <c r="BG29" s="242">
        <v>1236.8920000000001</v>
      </c>
      <c r="BH29" s="242">
        <v>1239.431</v>
      </c>
      <c r="BI29" s="242">
        <v>1242.18</v>
      </c>
      <c r="BJ29" s="242">
        <v>1245.019</v>
      </c>
      <c r="BK29" s="242">
        <v>1248.0150000000001</v>
      </c>
      <c r="BL29" s="242">
        <v>1250.9839999999999</v>
      </c>
      <c r="BM29" s="242">
        <v>1253.992</v>
      </c>
      <c r="BN29" s="242">
        <v>1257.1079999999999</v>
      </c>
      <c r="BO29" s="242">
        <v>1260.145</v>
      </c>
      <c r="BP29" s="242">
        <v>1263.171</v>
      </c>
      <c r="BQ29" s="242">
        <v>1266.5039999999999</v>
      </c>
      <c r="BR29" s="242">
        <v>1269.269</v>
      </c>
      <c r="BS29" s="242">
        <v>1271.7840000000001</v>
      </c>
      <c r="BT29" s="242">
        <v>1274.05</v>
      </c>
      <c r="BU29" s="242">
        <v>1276.067</v>
      </c>
      <c r="BV29" s="242">
        <v>1277.8340000000001</v>
      </c>
    </row>
    <row r="30" spans="1:74" ht="11.15" customHeight="1" x14ac:dyDescent="0.25">
      <c r="A30" s="117" t="s">
        <v>681</v>
      </c>
      <c r="B30" s="164" t="s">
        <v>416</v>
      </c>
      <c r="C30" s="190">
        <v>3232.5805696000002</v>
      </c>
      <c r="D30" s="190">
        <v>3263.8358094999999</v>
      </c>
      <c r="E30" s="190">
        <v>3321.4050765000002</v>
      </c>
      <c r="F30" s="190">
        <v>3495.9107087000002</v>
      </c>
      <c r="G30" s="190">
        <v>3538.1412759</v>
      </c>
      <c r="H30" s="190">
        <v>3538.7191164000001</v>
      </c>
      <c r="I30" s="190">
        <v>3428.8610411</v>
      </c>
      <c r="J30" s="190">
        <v>3397.7208199000002</v>
      </c>
      <c r="K30" s="190">
        <v>3376.5152635999998</v>
      </c>
      <c r="L30" s="190">
        <v>3313.0852719</v>
      </c>
      <c r="M30" s="190">
        <v>3350.8683710999999</v>
      </c>
      <c r="N30" s="190">
        <v>3437.7054607</v>
      </c>
      <c r="O30" s="190">
        <v>3739.7936619000002</v>
      </c>
      <c r="P30" s="190">
        <v>3800.0908915</v>
      </c>
      <c r="Q30" s="190">
        <v>3784.7942705</v>
      </c>
      <c r="R30" s="190">
        <v>3557.1702808999999</v>
      </c>
      <c r="S30" s="190">
        <v>3493.2360973999998</v>
      </c>
      <c r="T30" s="190">
        <v>3456.258202</v>
      </c>
      <c r="U30" s="190">
        <v>3479.5923241</v>
      </c>
      <c r="V30" s="190">
        <v>3471.5102077000001</v>
      </c>
      <c r="W30" s="190">
        <v>3465.3675822999999</v>
      </c>
      <c r="X30" s="190">
        <v>3466.6826744</v>
      </c>
      <c r="Y30" s="190">
        <v>3460.2803610999999</v>
      </c>
      <c r="Z30" s="190">
        <v>3451.6788688000001</v>
      </c>
      <c r="AA30" s="190">
        <v>3434.1930653999998</v>
      </c>
      <c r="AB30" s="190">
        <v>3426.2070646000002</v>
      </c>
      <c r="AC30" s="190">
        <v>3421.035734</v>
      </c>
      <c r="AD30" s="190">
        <v>3417.5647917000001</v>
      </c>
      <c r="AE30" s="190">
        <v>3418.8585131</v>
      </c>
      <c r="AF30" s="190">
        <v>3423.8026163</v>
      </c>
      <c r="AG30" s="190">
        <v>3438.8444662000002</v>
      </c>
      <c r="AH30" s="190">
        <v>3446.2538091000001</v>
      </c>
      <c r="AI30" s="190">
        <v>3452.4780102</v>
      </c>
      <c r="AJ30" s="190">
        <v>3452.9471828000001</v>
      </c>
      <c r="AK30" s="190">
        <v>3460.2285146999998</v>
      </c>
      <c r="AL30" s="190">
        <v>3469.7521194999999</v>
      </c>
      <c r="AM30" s="190">
        <v>3487.9200368000002</v>
      </c>
      <c r="AN30" s="190">
        <v>3497.1266574000001</v>
      </c>
      <c r="AO30" s="190">
        <v>3503.7740211999999</v>
      </c>
      <c r="AP30" s="190">
        <v>3504.1226756999999</v>
      </c>
      <c r="AQ30" s="190">
        <v>3508.4561149000001</v>
      </c>
      <c r="AR30" s="190">
        <v>3513.0348862999999</v>
      </c>
      <c r="AS30" s="190">
        <v>3516.8390413000002</v>
      </c>
      <c r="AT30" s="190">
        <v>3522.6734390000001</v>
      </c>
      <c r="AU30" s="190">
        <v>3529.5181305000001</v>
      </c>
      <c r="AV30" s="190">
        <v>3535.9350614999998</v>
      </c>
      <c r="AW30" s="190">
        <v>3545.8788814999998</v>
      </c>
      <c r="AX30" s="190">
        <v>3557.9115363000001</v>
      </c>
      <c r="AY30" s="242">
        <v>3577.3209999999999</v>
      </c>
      <c r="AZ30" s="242">
        <v>3589.5650000000001</v>
      </c>
      <c r="BA30" s="242">
        <v>3599.9319999999998</v>
      </c>
      <c r="BB30" s="242">
        <v>3605.5349999999999</v>
      </c>
      <c r="BC30" s="242">
        <v>3614.3119999999999</v>
      </c>
      <c r="BD30" s="242">
        <v>3623.377</v>
      </c>
      <c r="BE30" s="242">
        <v>3633.38</v>
      </c>
      <c r="BF30" s="242">
        <v>3642.5329999999999</v>
      </c>
      <c r="BG30" s="242">
        <v>3651.4879999999998</v>
      </c>
      <c r="BH30" s="242">
        <v>3659.1149999999998</v>
      </c>
      <c r="BI30" s="242">
        <v>3668.5169999999998</v>
      </c>
      <c r="BJ30" s="242">
        <v>3678.5659999999998</v>
      </c>
      <c r="BK30" s="242">
        <v>3690.201</v>
      </c>
      <c r="BL30" s="242">
        <v>3700.8380000000002</v>
      </c>
      <c r="BM30" s="242">
        <v>3711.4169999999999</v>
      </c>
      <c r="BN30" s="242">
        <v>3721.924</v>
      </c>
      <c r="BO30" s="242">
        <v>3732.3969999999999</v>
      </c>
      <c r="BP30" s="242">
        <v>3742.8240000000001</v>
      </c>
      <c r="BQ30" s="242">
        <v>3754.1489999999999</v>
      </c>
      <c r="BR30" s="242">
        <v>3763.77</v>
      </c>
      <c r="BS30" s="242">
        <v>3772.634</v>
      </c>
      <c r="BT30" s="242">
        <v>3780.74</v>
      </c>
      <c r="BU30" s="242">
        <v>3788.0880000000002</v>
      </c>
      <c r="BV30" s="242">
        <v>3794.6779999999999</v>
      </c>
    </row>
    <row r="31" spans="1:74" ht="11.15" customHeight="1" x14ac:dyDescent="0.25">
      <c r="A31" s="117" t="s">
        <v>682</v>
      </c>
      <c r="B31" s="164" t="s">
        <v>417</v>
      </c>
      <c r="C31" s="190">
        <v>885.04746438999996</v>
      </c>
      <c r="D31" s="190">
        <v>898.90340978999996</v>
      </c>
      <c r="E31" s="190">
        <v>920.08330384999999</v>
      </c>
      <c r="F31" s="190">
        <v>977.48946596999997</v>
      </c>
      <c r="G31" s="190">
        <v>991.64051778999999</v>
      </c>
      <c r="H31" s="190">
        <v>991.43877869999994</v>
      </c>
      <c r="I31" s="190">
        <v>952.84589458000005</v>
      </c>
      <c r="J31" s="190">
        <v>941.96733931000006</v>
      </c>
      <c r="K31" s="190">
        <v>934.76475875000006</v>
      </c>
      <c r="L31" s="190">
        <v>914.57932596000001</v>
      </c>
      <c r="M31" s="190">
        <v>927.22281502999999</v>
      </c>
      <c r="N31" s="190">
        <v>956.03639902999998</v>
      </c>
      <c r="O31" s="190">
        <v>1056.9118684</v>
      </c>
      <c r="P31" s="190">
        <v>1076.1467994</v>
      </c>
      <c r="Q31" s="190">
        <v>1069.6329825</v>
      </c>
      <c r="R31" s="190">
        <v>989.92519188000006</v>
      </c>
      <c r="S31" s="190">
        <v>967.49779866999995</v>
      </c>
      <c r="T31" s="190">
        <v>954.90557701</v>
      </c>
      <c r="U31" s="190">
        <v>964.90926835000005</v>
      </c>
      <c r="V31" s="190">
        <v>962.41683368999998</v>
      </c>
      <c r="W31" s="190">
        <v>960.18901447999997</v>
      </c>
      <c r="X31" s="190">
        <v>958.96369130000005</v>
      </c>
      <c r="Y31" s="190">
        <v>956.71169255999996</v>
      </c>
      <c r="Z31" s="190">
        <v>954.17089884999996</v>
      </c>
      <c r="AA31" s="190">
        <v>950.93908897999995</v>
      </c>
      <c r="AB31" s="190">
        <v>948.12237120999998</v>
      </c>
      <c r="AC31" s="190">
        <v>945.31852435999997</v>
      </c>
      <c r="AD31" s="190">
        <v>941.03222728000003</v>
      </c>
      <c r="AE31" s="190">
        <v>939.37561313000003</v>
      </c>
      <c r="AF31" s="190">
        <v>938.85336075999999</v>
      </c>
      <c r="AG31" s="190">
        <v>941.28014241000005</v>
      </c>
      <c r="AH31" s="190">
        <v>941.66560941</v>
      </c>
      <c r="AI31" s="190">
        <v>941.82443401</v>
      </c>
      <c r="AJ31" s="190">
        <v>940.05776259000004</v>
      </c>
      <c r="AK31" s="190">
        <v>941.03744257000005</v>
      </c>
      <c r="AL31" s="190">
        <v>943.06462034000003</v>
      </c>
      <c r="AM31" s="190">
        <v>948.62591692000001</v>
      </c>
      <c r="AN31" s="190">
        <v>950.88312451000002</v>
      </c>
      <c r="AO31" s="190">
        <v>952.32286412999997</v>
      </c>
      <c r="AP31" s="190">
        <v>951.94290965000005</v>
      </c>
      <c r="AQ31" s="190">
        <v>952.49938291000001</v>
      </c>
      <c r="AR31" s="190">
        <v>952.99005780000005</v>
      </c>
      <c r="AS31" s="190">
        <v>952.88583834999997</v>
      </c>
      <c r="AT31" s="190">
        <v>953.64173845000005</v>
      </c>
      <c r="AU31" s="190">
        <v>954.72866213999998</v>
      </c>
      <c r="AV31" s="190">
        <v>955.83006097999998</v>
      </c>
      <c r="AW31" s="190">
        <v>957.81644317999996</v>
      </c>
      <c r="AX31" s="190">
        <v>960.37126032000003</v>
      </c>
      <c r="AY31" s="242">
        <v>965.03369999999995</v>
      </c>
      <c r="AZ31" s="242">
        <v>967.57100000000003</v>
      </c>
      <c r="BA31" s="242">
        <v>969.52229999999997</v>
      </c>
      <c r="BB31" s="242">
        <v>970.01009999999997</v>
      </c>
      <c r="BC31" s="242">
        <v>971.44749999999999</v>
      </c>
      <c r="BD31" s="242">
        <v>972.95709999999997</v>
      </c>
      <c r="BE31" s="242">
        <v>974.71510000000001</v>
      </c>
      <c r="BF31" s="242">
        <v>976.23680000000002</v>
      </c>
      <c r="BG31" s="242">
        <v>977.69830000000002</v>
      </c>
      <c r="BH31" s="242">
        <v>978.80629999999996</v>
      </c>
      <c r="BI31" s="242">
        <v>980.36779999999999</v>
      </c>
      <c r="BJ31" s="242">
        <v>982.08929999999998</v>
      </c>
      <c r="BK31" s="242">
        <v>984.14419999999996</v>
      </c>
      <c r="BL31" s="242">
        <v>986.0557</v>
      </c>
      <c r="BM31" s="242">
        <v>987.9973</v>
      </c>
      <c r="BN31" s="242">
        <v>989.97749999999996</v>
      </c>
      <c r="BO31" s="242">
        <v>991.97280000000001</v>
      </c>
      <c r="BP31" s="242">
        <v>993.99170000000004</v>
      </c>
      <c r="BQ31" s="242">
        <v>996.23299999999995</v>
      </c>
      <c r="BR31" s="242">
        <v>998.15020000000004</v>
      </c>
      <c r="BS31" s="242">
        <v>999.94200000000001</v>
      </c>
      <c r="BT31" s="242">
        <v>1001.6079999999999</v>
      </c>
      <c r="BU31" s="242">
        <v>1003.149</v>
      </c>
      <c r="BV31" s="242">
        <v>1004.5650000000001</v>
      </c>
    </row>
    <row r="32" spans="1:74" ht="11.15" customHeight="1" x14ac:dyDescent="0.25">
      <c r="A32" s="117" t="s">
        <v>683</v>
      </c>
      <c r="B32" s="164" t="s">
        <v>418</v>
      </c>
      <c r="C32" s="190">
        <v>1948.6767384</v>
      </c>
      <c r="D32" s="190">
        <v>1963.6295061000001</v>
      </c>
      <c r="E32" s="190">
        <v>1996.4319989000001</v>
      </c>
      <c r="F32" s="190">
        <v>2103.3272572000001</v>
      </c>
      <c r="G32" s="190">
        <v>2129.6469201999998</v>
      </c>
      <c r="H32" s="190">
        <v>2131.6340283999998</v>
      </c>
      <c r="I32" s="190">
        <v>2070.7015716000001</v>
      </c>
      <c r="J32" s="190">
        <v>2052.9638273</v>
      </c>
      <c r="K32" s="190">
        <v>2039.8337855</v>
      </c>
      <c r="L32" s="190">
        <v>1994.6833376</v>
      </c>
      <c r="M32" s="190">
        <v>2018.2397822</v>
      </c>
      <c r="N32" s="190">
        <v>2073.8750107999999</v>
      </c>
      <c r="O32" s="190">
        <v>2265.4625313000001</v>
      </c>
      <c r="P32" s="190">
        <v>2307.3501967000002</v>
      </c>
      <c r="Q32" s="190">
        <v>2303.4115149999998</v>
      </c>
      <c r="R32" s="190">
        <v>2172.2756107999999</v>
      </c>
      <c r="S32" s="190">
        <v>2137.7123915000002</v>
      </c>
      <c r="T32" s="190">
        <v>2118.3509816999999</v>
      </c>
      <c r="U32" s="190">
        <v>2132.7564814000002</v>
      </c>
      <c r="V32" s="190">
        <v>2129.8748654999999</v>
      </c>
      <c r="W32" s="190">
        <v>2128.2712341000001</v>
      </c>
      <c r="X32" s="190">
        <v>2132.3118850999999</v>
      </c>
      <c r="Y32" s="190">
        <v>2129.9894991000001</v>
      </c>
      <c r="Z32" s="190">
        <v>2125.6703739999998</v>
      </c>
      <c r="AA32" s="190">
        <v>2114.0135765</v>
      </c>
      <c r="AB32" s="190">
        <v>2109.7066733000001</v>
      </c>
      <c r="AC32" s="190">
        <v>2107.408731</v>
      </c>
      <c r="AD32" s="190">
        <v>2106.8421241999999</v>
      </c>
      <c r="AE32" s="190">
        <v>2108.7703228999999</v>
      </c>
      <c r="AF32" s="190">
        <v>2112.9157015000001</v>
      </c>
      <c r="AG32" s="190">
        <v>2124.4711828999998</v>
      </c>
      <c r="AH32" s="190">
        <v>2129.1562294999999</v>
      </c>
      <c r="AI32" s="190">
        <v>2132.1637639999999</v>
      </c>
      <c r="AJ32" s="190">
        <v>2128.9923623999998</v>
      </c>
      <c r="AK32" s="190">
        <v>2132.0209408999999</v>
      </c>
      <c r="AL32" s="190">
        <v>2136.7480753999998</v>
      </c>
      <c r="AM32" s="190">
        <v>2147.7614692000002</v>
      </c>
      <c r="AN32" s="190">
        <v>2152.4449381999998</v>
      </c>
      <c r="AO32" s="190">
        <v>2155.3861855</v>
      </c>
      <c r="AP32" s="190">
        <v>2153.3198384000002</v>
      </c>
      <c r="AQ32" s="190">
        <v>2155.2256725000002</v>
      </c>
      <c r="AR32" s="190">
        <v>2157.8383147999998</v>
      </c>
      <c r="AS32" s="190">
        <v>2161.3406371999999</v>
      </c>
      <c r="AT32" s="190">
        <v>2165.229742</v>
      </c>
      <c r="AU32" s="190">
        <v>2169.6885010999999</v>
      </c>
      <c r="AV32" s="190">
        <v>2173.8556407000001</v>
      </c>
      <c r="AW32" s="190">
        <v>2180.0996636999998</v>
      </c>
      <c r="AX32" s="190">
        <v>2187.5592962000001</v>
      </c>
      <c r="AY32" s="242">
        <v>2199.3820000000001</v>
      </c>
      <c r="AZ32" s="242">
        <v>2206.9119999999998</v>
      </c>
      <c r="BA32" s="242">
        <v>2213.297</v>
      </c>
      <c r="BB32" s="242">
        <v>2216.7049999999999</v>
      </c>
      <c r="BC32" s="242">
        <v>2222.174</v>
      </c>
      <c r="BD32" s="242">
        <v>2227.8719999999998</v>
      </c>
      <c r="BE32" s="242">
        <v>2234.2570000000001</v>
      </c>
      <c r="BF32" s="242">
        <v>2240.069</v>
      </c>
      <c r="BG32" s="242">
        <v>2245.7669999999998</v>
      </c>
      <c r="BH32" s="242">
        <v>2250.924</v>
      </c>
      <c r="BI32" s="242">
        <v>2256.7109999999998</v>
      </c>
      <c r="BJ32" s="242">
        <v>2262.7040000000002</v>
      </c>
      <c r="BK32" s="242">
        <v>2269.1579999999999</v>
      </c>
      <c r="BL32" s="242">
        <v>2275.3670000000002</v>
      </c>
      <c r="BM32" s="242">
        <v>2281.587</v>
      </c>
      <c r="BN32" s="242">
        <v>2287.8150000000001</v>
      </c>
      <c r="BO32" s="242">
        <v>2294.0610000000001</v>
      </c>
      <c r="BP32" s="242">
        <v>2300.3220000000001</v>
      </c>
      <c r="BQ32" s="242">
        <v>2307.0140000000001</v>
      </c>
      <c r="BR32" s="242">
        <v>2312.9920000000002</v>
      </c>
      <c r="BS32" s="242">
        <v>2318.6729999999998</v>
      </c>
      <c r="BT32" s="242">
        <v>2324.058</v>
      </c>
      <c r="BU32" s="242">
        <v>2329.145</v>
      </c>
      <c r="BV32" s="242">
        <v>2333.9349999999999</v>
      </c>
    </row>
    <row r="33" spans="1:74" ht="11.15" customHeight="1" x14ac:dyDescent="0.25">
      <c r="A33" s="117" t="s">
        <v>684</v>
      </c>
      <c r="B33" s="164" t="s">
        <v>419</v>
      </c>
      <c r="C33" s="190">
        <v>1184.3300194000001</v>
      </c>
      <c r="D33" s="190">
        <v>1200.5298359000001</v>
      </c>
      <c r="E33" s="190">
        <v>1226.3313558</v>
      </c>
      <c r="F33" s="190">
        <v>1295.9055856</v>
      </c>
      <c r="G33" s="190">
        <v>1315.2822575</v>
      </c>
      <c r="H33" s="190">
        <v>1318.6323778999999</v>
      </c>
      <c r="I33" s="190">
        <v>1278.7022457999999</v>
      </c>
      <c r="J33" s="190">
        <v>1270.4395391</v>
      </c>
      <c r="K33" s="190">
        <v>1266.5905567</v>
      </c>
      <c r="L33" s="190">
        <v>1249.5873975</v>
      </c>
      <c r="M33" s="190">
        <v>1267.7417895999999</v>
      </c>
      <c r="N33" s="190">
        <v>1303.4858317999999</v>
      </c>
      <c r="O33" s="190">
        <v>1417.2462911</v>
      </c>
      <c r="P33" s="190">
        <v>1442.8495585999999</v>
      </c>
      <c r="Q33" s="190">
        <v>1440.7224013</v>
      </c>
      <c r="R33" s="190">
        <v>1360.7294973999999</v>
      </c>
      <c r="S33" s="190">
        <v>1340.7429815</v>
      </c>
      <c r="T33" s="190">
        <v>1330.627532</v>
      </c>
      <c r="U33" s="190">
        <v>1343.0186521000001</v>
      </c>
      <c r="V33" s="190">
        <v>1343.1687079999999</v>
      </c>
      <c r="W33" s="190">
        <v>1343.7132028000001</v>
      </c>
      <c r="X33" s="190">
        <v>1346.1198228000001</v>
      </c>
      <c r="Y33" s="190">
        <v>1346.3524308999999</v>
      </c>
      <c r="Z33" s="190">
        <v>1345.8787133999999</v>
      </c>
      <c r="AA33" s="190">
        <v>1343.5138505</v>
      </c>
      <c r="AB33" s="190">
        <v>1342.5160963999999</v>
      </c>
      <c r="AC33" s="190">
        <v>1341.7006315000001</v>
      </c>
      <c r="AD33" s="190">
        <v>1338.6237312999999</v>
      </c>
      <c r="AE33" s="190">
        <v>1340.0056380000001</v>
      </c>
      <c r="AF33" s="190">
        <v>1343.4026271</v>
      </c>
      <c r="AG33" s="190">
        <v>1354.5164771</v>
      </c>
      <c r="AH33" s="190">
        <v>1357.6672974000001</v>
      </c>
      <c r="AI33" s="190">
        <v>1358.5568665999999</v>
      </c>
      <c r="AJ33" s="190">
        <v>1352.6280506000001</v>
      </c>
      <c r="AK33" s="190">
        <v>1352.4129677000001</v>
      </c>
      <c r="AL33" s="190">
        <v>1353.3544839000001</v>
      </c>
      <c r="AM33" s="190">
        <v>1357.3964916</v>
      </c>
      <c r="AN33" s="190">
        <v>1359.1932867999999</v>
      </c>
      <c r="AO33" s="190">
        <v>1360.6887618999999</v>
      </c>
      <c r="AP33" s="190">
        <v>1361.826781</v>
      </c>
      <c r="AQ33" s="190">
        <v>1362.7617178</v>
      </c>
      <c r="AR33" s="190">
        <v>1363.4374364</v>
      </c>
      <c r="AS33" s="190">
        <v>1362.7137871</v>
      </c>
      <c r="AT33" s="190">
        <v>1363.7261814999999</v>
      </c>
      <c r="AU33" s="190">
        <v>1365.3344701000001</v>
      </c>
      <c r="AV33" s="190">
        <v>1367.3163612999999</v>
      </c>
      <c r="AW33" s="190">
        <v>1370.2831564999999</v>
      </c>
      <c r="AX33" s="190">
        <v>1374.0125644</v>
      </c>
      <c r="AY33" s="242">
        <v>1380.3630000000001</v>
      </c>
      <c r="AZ33" s="242">
        <v>1384.2239999999999</v>
      </c>
      <c r="BA33" s="242">
        <v>1387.454</v>
      </c>
      <c r="BB33" s="242">
        <v>1389.0039999999999</v>
      </c>
      <c r="BC33" s="242">
        <v>1391.759</v>
      </c>
      <c r="BD33" s="242">
        <v>1394.67</v>
      </c>
      <c r="BE33" s="242">
        <v>1397.973</v>
      </c>
      <c r="BF33" s="242">
        <v>1401.02</v>
      </c>
      <c r="BG33" s="242">
        <v>1404.046</v>
      </c>
      <c r="BH33" s="242">
        <v>1406.7929999999999</v>
      </c>
      <c r="BI33" s="242">
        <v>1409.973</v>
      </c>
      <c r="BJ33" s="242">
        <v>1413.328</v>
      </c>
      <c r="BK33" s="242">
        <v>1417.037</v>
      </c>
      <c r="BL33" s="242">
        <v>1420.606</v>
      </c>
      <c r="BM33" s="242">
        <v>1424.2139999999999</v>
      </c>
      <c r="BN33" s="242">
        <v>1427.9490000000001</v>
      </c>
      <c r="BO33" s="242">
        <v>1431.5709999999999</v>
      </c>
      <c r="BP33" s="242">
        <v>1435.1659999999999</v>
      </c>
      <c r="BQ33" s="242">
        <v>1438.9760000000001</v>
      </c>
      <c r="BR33" s="242">
        <v>1442.337</v>
      </c>
      <c r="BS33" s="242">
        <v>1445.491</v>
      </c>
      <c r="BT33" s="242">
        <v>1448.4369999999999</v>
      </c>
      <c r="BU33" s="242">
        <v>1451.175</v>
      </c>
      <c r="BV33" s="242">
        <v>1453.7049999999999</v>
      </c>
    </row>
    <row r="34" spans="1:74" ht="11.15" customHeight="1" x14ac:dyDescent="0.25">
      <c r="A34" s="117" t="s">
        <v>685</v>
      </c>
      <c r="B34" s="164" t="s">
        <v>420</v>
      </c>
      <c r="C34" s="190">
        <v>2805.5582714000002</v>
      </c>
      <c r="D34" s="190">
        <v>2832.1561018000002</v>
      </c>
      <c r="E34" s="190">
        <v>2877.3797073999999</v>
      </c>
      <c r="F34" s="190">
        <v>2992.8969000000002</v>
      </c>
      <c r="G34" s="190">
        <v>3036.6211965000002</v>
      </c>
      <c r="H34" s="190">
        <v>3060.220409</v>
      </c>
      <c r="I34" s="190">
        <v>3045.1860569</v>
      </c>
      <c r="J34" s="190">
        <v>3042.4164618</v>
      </c>
      <c r="K34" s="190">
        <v>3033.403143</v>
      </c>
      <c r="L34" s="190">
        <v>2961.4453147999998</v>
      </c>
      <c r="M34" s="190">
        <v>2982.4701381</v>
      </c>
      <c r="N34" s="190">
        <v>3039.7768271</v>
      </c>
      <c r="O34" s="190">
        <v>3250.0179364000001</v>
      </c>
      <c r="P34" s="190">
        <v>3292.3989408000002</v>
      </c>
      <c r="Q34" s="190">
        <v>3283.5723950000001</v>
      </c>
      <c r="R34" s="190">
        <v>3131.5809291</v>
      </c>
      <c r="S34" s="190">
        <v>3089.3073101</v>
      </c>
      <c r="T34" s="190">
        <v>3064.7941682000001</v>
      </c>
      <c r="U34" s="190">
        <v>3086.4131818000001</v>
      </c>
      <c r="V34" s="190">
        <v>3076.1422352</v>
      </c>
      <c r="W34" s="190">
        <v>3062.3530068</v>
      </c>
      <c r="X34" s="190">
        <v>3042.1902132999999</v>
      </c>
      <c r="Y34" s="190">
        <v>3023.5058840000002</v>
      </c>
      <c r="Z34" s="190">
        <v>3003.4447356000001</v>
      </c>
      <c r="AA34" s="190">
        <v>2975.8699295000001</v>
      </c>
      <c r="AB34" s="190">
        <v>2957.6577714</v>
      </c>
      <c r="AC34" s="190">
        <v>2942.6714229999998</v>
      </c>
      <c r="AD34" s="190">
        <v>2928.9892885999998</v>
      </c>
      <c r="AE34" s="190">
        <v>2921.8957561000002</v>
      </c>
      <c r="AF34" s="190">
        <v>2919.4692298999998</v>
      </c>
      <c r="AG34" s="190">
        <v>2927.4336772000001</v>
      </c>
      <c r="AH34" s="190">
        <v>2930.0481880000002</v>
      </c>
      <c r="AI34" s="190">
        <v>2933.0367295999999</v>
      </c>
      <c r="AJ34" s="190">
        <v>2937.4334407000001</v>
      </c>
      <c r="AK34" s="190">
        <v>2940.3944399000002</v>
      </c>
      <c r="AL34" s="190">
        <v>2942.9538656999998</v>
      </c>
      <c r="AM34" s="190">
        <v>2943.1615028000001</v>
      </c>
      <c r="AN34" s="190">
        <v>2946.3804438000002</v>
      </c>
      <c r="AO34" s="190">
        <v>2950.6604732000001</v>
      </c>
      <c r="AP34" s="190">
        <v>2958.6516623000002</v>
      </c>
      <c r="AQ34" s="190">
        <v>2963.0663149000002</v>
      </c>
      <c r="AR34" s="190">
        <v>2966.5545025000001</v>
      </c>
      <c r="AS34" s="190">
        <v>2966.6981612</v>
      </c>
      <c r="AT34" s="190">
        <v>2970.1469665</v>
      </c>
      <c r="AU34" s="190">
        <v>2974.4828545</v>
      </c>
      <c r="AV34" s="190">
        <v>2978.0705117000002</v>
      </c>
      <c r="AW34" s="190">
        <v>2985.4070505999998</v>
      </c>
      <c r="AX34" s="190">
        <v>2994.8571575000001</v>
      </c>
      <c r="AY34" s="242">
        <v>3011.395</v>
      </c>
      <c r="AZ34" s="242">
        <v>3021.3420000000001</v>
      </c>
      <c r="BA34" s="242">
        <v>3029.6709999999998</v>
      </c>
      <c r="BB34" s="242">
        <v>3033.8609999999999</v>
      </c>
      <c r="BC34" s="242">
        <v>3040.848</v>
      </c>
      <c r="BD34" s="242">
        <v>3048.1089999999999</v>
      </c>
      <c r="BE34" s="242">
        <v>3056.0639999999999</v>
      </c>
      <c r="BF34" s="242">
        <v>3063.56</v>
      </c>
      <c r="BG34" s="242">
        <v>3071.0169999999998</v>
      </c>
      <c r="BH34" s="242">
        <v>3078.0929999999998</v>
      </c>
      <c r="BI34" s="242">
        <v>3085.7249999999999</v>
      </c>
      <c r="BJ34" s="242">
        <v>3093.5729999999999</v>
      </c>
      <c r="BK34" s="242">
        <v>3101.7730000000001</v>
      </c>
      <c r="BL34" s="242">
        <v>3109.9490000000001</v>
      </c>
      <c r="BM34" s="242">
        <v>3118.2379999999998</v>
      </c>
      <c r="BN34" s="242">
        <v>3126.826</v>
      </c>
      <c r="BO34" s="242">
        <v>3135.1990000000001</v>
      </c>
      <c r="BP34" s="242">
        <v>3143.5450000000001</v>
      </c>
      <c r="BQ34" s="242">
        <v>3152.7240000000002</v>
      </c>
      <c r="BR34" s="242">
        <v>3160.366</v>
      </c>
      <c r="BS34" s="242">
        <v>3167.335</v>
      </c>
      <c r="BT34" s="242">
        <v>3173.6280000000002</v>
      </c>
      <c r="BU34" s="242">
        <v>3179.248</v>
      </c>
      <c r="BV34" s="242">
        <v>3184.1930000000002</v>
      </c>
    </row>
    <row r="35" spans="1:74" ht="11.15" customHeight="1" x14ac:dyDescent="0.25">
      <c r="A35" s="117"/>
      <c r="B35" s="129" t="s">
        <v>34</v>
      </c>
      <c r="C35" s="197"/>
      <c r="D35" s="197"/>
      <c r="E35" s="197"/>
      <c r="F35" s="197"/>
      <c r="G35" s="197"/>
      <c r="H35" s="197"/>
      <c r="I35" s="197"/>
      <c r="J35" s="197"/>
      <c r="K35" s="197"/>
      <c r="L35" s="197"/>
      <c r="M35" s="197"/>
      <c r="N35" s="197"/>
      <c r="O35" s="197"/>
      <c r="P35" s="197"/>
      <c r="Q35" s="197"/>
      <c r="R35" s="197"/>
      <c r="S35" s="197"/>
      <c r="T35" s="197"/>
      <c r="U35" s="197"/>
      <c r="V35" s="197"/>
      <c r="W35" s="197"/>
      <c r="X35" s="197"/>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253"/>
      <c r="AZ35" s="253"/>
      <c r="BA35" s="253"/>
      <c r="BB35" s="253"/>
      <c r="BC35" s="253"/>
      <c r="BD35" s="253"/>
      <c r="BE35" s="253"/>
      <c r="BF35" s="253"/>
      <c r="BG35" s="253"/>
      <c r="BH35" s="253"/>
      <c r="BI35" s="253"/>
      <c r="BJ35" s="253"/>
      <c r="BK35" s="253"/>
      <c r="BL35" s="253"/>
      <c r="BM35" s="253"/>
      <c r="BN35" s="253"/>
      <c r="BO35" s="253"/>
      <c r="BP35" s="253"/>
      <c r="BQ35" s="253"/>
      <c r="BR35" s="253"/>
      <c r="BS35" s="253"/>
      <c r="BT35" s="253"/>
      <c r="BU35" s="253"/>
      <c r="BV35" s="253"/>
    </row>
    <row r="36" spans="1:74" ht="11.15" customHeight="1" x14ac:dyDescent="0.25">
      <c r="A36" s="117" t="s">
        <v>686</v>
      </c>
      <c r="B36" s="164" t="s">
        <v>413</v>
      </c>
      <c r="C36" s="190">
        <v>6046.365769</v>
      </c>
      <c r="D36" s="190">
        <v>6032.2457529000003</v>
      </c>
      <c r="E36" s="190">
        <v>6019.2472584999996</v>
      </c>
      <c r="F36" s="190">
        <v>6011.8229355000003</v>
      </c>
      <c r="G36" s="190">
        <v>6009.2518700999999</v>
      </c>
      <c r="H36" s="190">
        <v>6009.5197572999996</v>
      </c>
      <c r="I36" s="190">
        <v>6010.9326036000002</v>
      </c>
      <c r="J36" s="190">
        <v>6013.0776611000001</v>
      </c>
      <c r="K36" s="190">
        <v>6015.8624931000004</v>
      </c>
      <c r="L36" s="190">
        <v>6019.1509329</v>
      </c>
      <c r="M36" s="190">
        <v>6022.6318941</v>
      </c>
      <c r="N36" s="190">
        <v>6025.9505601999999</v>
      </c>
      <c r="O36" s="190">
        <v>6028.9889864999996</v>
      </c>
      <c r="P36" s="190">
        <v>6032.5767142000004</v>
      </c>
      <c r="Q36" s="190">
        <v>6037.7801562000004</v>
      </c>
      <c r="R36" s="190">
        <v>6045.2516361999997</v>
      </c>
      <c r="S36" s="190">
        <v>6053.9871203000002</v>
      </c>
      <c r="T36" s="190">
        <v>6062.5684855</v>
      </c>
      <c r="U36" s="190">
        <v>6069.863233</v>
      </c>
      <c r="V36" s="190">
        <v>6075.8813622999996</v>
      </c>
      <c r="W36" s="190">
        <v>6080.9184971000004</v>
      </c>
      <c r="X36" s="190">
        <v>6085.3077633000003</v>
      </c>
      <c r="Y36" s="190">
        <v>6089.5322948000003</v>
      </c>
      <c r="Z36" s="190">
        <v>6094.1127273000002</v>
      </c>
      <c r="AA36" s="190">
        <v>6099.1929417000001</v>
      </c>
      <c r="AB36" s="190">
        <v>6103.4097991999997</v>
      </c>
      <c r="AC36" s="190">
        <v>6105.0234056999998</v>
      </c>
      <c r="AD36" s="190">
        <v>6102.9021279999997</v>
      </c>
      <c r="AE36" s="190">
        <v>6098.3473746</v>
      </c>
      <c r="AF36" s="190">
        <v>6093.2688145000002</v>
      </c>
      <c r="AG36" s="190">
        <v>6089.204326</v>
      </c>
      <c r="AH36" s="190">
        <v>6086.2046233999999</v>
      </c>
      <c r="AI36" s="190">
        <v>6083.9486305</v>
      </c>
      <c r="AJ36" s="190">
        <v>6082.1313109000002</v>
      </c>
      <c r="AK36" s="190">
        <v>6080.5117892999997</v>
      </c>
      <c r="AL36" s="190">
        <v>6078.8652307000002</v>
      </c>
      <c r="AM36" s="190">
        <v>6077.1369696000002</v>
      </c>
      <c r="AN36" s="190">
        <v>6075.9530181999999</v>
      </c>
      <c r="AO36" s="190">
        <v>6076.1095584000004</v>
      </c>
      <c r="AP36" s="190">
        <v>6078.1311761999996</v>
      </c>
      <c r="AQ36" s="190">
        <v>6081.4560736000003</v>
      </c>
      <c r="AR36" s="190">
        <v>6085.2508570999998</v>
      </c>
      <c r="AS36" s="190">
        <v>6088.8543502000002</v>
      </c>
      <c r="AT36" s="190">
        <v>6092.2942455000002</v>
      </c>
      <c r="AU36" s="190">
        <v>6095.7704529000002</v>
      </c>
      <c r="AV36" s="190">
        <v>6099.4028569000002</v>
      </c>
      <c r="AW36" s="190">
        <v>6102.991239</v>
      </c>
      <c r="AX36" s="190">
        <v>6106.2553551999999</v>
      </c>
      <c r="AY36" s="242">
        <v>6108.9989999999998</v>
      </c>
      <c r="AZ36" s="242">
        <v>6111.3630000000003</v>
      </c>
      <c r="BA36" s="242">
        <v>6113.57</v>
      </c>
      <c r="BB36" s="242">
        <v>6115.8</v>
      </c>
      <c r="BC36" s="242">
        <v>6118.0469999999996</v>
      </c>
      <c r="BD36" s="242">
        <v>6120.2560000000003</v>
      </c>
      <c r="BE36" s="242">
        <v>6122.3990000000003</v>
      </c>
      <c r="BF36" s="242">
        <v>6124.53</v>
      </c>
      <c r="BG36" s="242">
        <v>6126.7250000000004</v>
      </c>
      <c r="BH36" s="242">
        <v>6129.0420000000004</v>
      </c>
      <c r="BI36" s="242">
        <v>6131.4539999999997</v>
      </c>
      <c r="BJ36" s="242">
        <v>6133.9170000000004</v>
      </c>
      <c r="BK36" s="242">
        <v>6136.4</v>
      </c>
      <c r="BL36" s="242">
        <v>6138.9430000000002</v>
      </c>
      <c r="BM36" s="242">
        <v>6141.6009999999997</v>
      </c>
      <c r="BN36" s="242">
        <v>6144.4219999999996</v>
      </c>
      <c r="BO36" s="242">
        <v>6147.4219999999996</v>
      </c>
      <c r="BP36" s="242">
        <v>6150.6090000000004</v>
      </c>
      <c r="BQ36" s="242">
        <v>6153.9669999999996</v>
      </c>
      <c r="BR36" s="242">
        <v>6157.393</v>
      </c>
      <c r="BS36" s="242">
        <v>6160.7610000000004</v>
      </c>
      <c r="BT36" s="242">
        <v>6163.9740000000002</v>
      </c>
      <c r="BU36" s="242">
        <v>6167.0630000000001</v>
      </c>
      <c r="BV36" s="242">
        <v>6170.0910000000003</v>
      </c>
    </row>
    <row r="37" spans="1:74" ht="11.15" customHeight="1" x14ac:dyDescent="0.25">
      <c r="A37" s="117" t="s">
        <v>687</v>
      </c>
      <c r="B37" s="164" t="s">
        <v>443</v>
      </c>
      <c r="C37" s="190">
        <v>16432.326688000001</v>
      </c>
      <c r="D37" s="190">
        <v>16393.285303000001</v>
      </c>
      <c r="E37" s="190">
        <v>16351.861768000001</v>
      </c>
      <c r="F37" s="190">
        <v>16317.609342</v>
      </c>
      <c r="G37" s="190">
        <v>16290.222895000001</v>
      </c>
      <c r="H37" s="190">
        <v>16266.932697</v>
      </c>
      <c r="I37" s="190">
        <v>16245.335359999999</v>
      </c>
      <c r="J37" s="190">
        <v>16224.492859</v>
      </c>
      <c r="K37" s="190">
        <v>16203.833509</v>
      </c>
      <c r="L37" s="190">
        <v>16182.841256</v>
      </c>
      <c r="M37" s="190">
        <v>16161.222573999999</v>
      </c>
      <c r="N37" s="190">
        <v>16138.739566</v>
      </c>
      <c r="O37" s="190">
        <v>16115.434592</v>
      </c>
      <c r="P37" s="190">
        <v>16092.471036000001</v>
      </c>
      <c r="Q37" s="190">
        <v>16071.292538</v>
      </c>
      <c r="R37" s="190">
        <v>16053.615226</v>
      </c>
      <c r="S37" s="190">
        <v>16042.245188000001</v>
      </c>
      <c r="T37" s="190">
        <v>16040.260999</v>
      </c>
      <c r="U37" s="190">
        <v>16049.238711</v>
      </c>
      <c r="V37" s="190">
        <v>16064.744278</v>
      </c>
      <c r="W37" s="190">
        <v>16080.841129</v>
      </c>
      <c r="X37" s="190">
        <v>16093.076607000001</v>
      </c>
      <c r="Y37" s="190">
        <v>16102.933704999999</v>
      </c>
      <c r="Z37" s="190">
        <v>16113.379331</v>
      </c>
      <c r="AA37" s="190">
        <v>16126.105566</v>
      </c>
      <c r="AB37" s="190">
        <v>16137.705198</v>
      </c>
      <c r="AC37" s="190">
        <v>16143.496192000001</v>
      </c>
      <c r="AD37" s="190">
        <v>16140.238529</v>
      </c>
      <c r="AE37" s="190">
        <v>16130.460273000001</v>
      </c>
      <c r="AF37" s="190">
        <v>16118.131507</v>
      </c>
      <c r="AG37" s="190">
        <v>16106.605141</v>
      </c>
      <c r="AH37" s="190">
        <v>16096.765409</v>
      </c>
      <c r="AI37" s="190">
        <v>16088.879373</v>
      </c>
      <c r="AJ37" s="190">
        <v>16082.944599</v>
      </c>
      <c r="AK37" s="190">
        <v>16077.880673</v>
      </c>
      <c r="AL37" s="190">
        <v>16072.337684</v>
      </c>
      <c r="AM37" s="190">
        <v>16065.691342</v>
      </c>
      <c r="AN37" s="190">
        <v>16060.219836</v>
      </c>
      <c r="AO37" s="190">
        <v>16058.92698</v>
      </c>
      <c r="AP37" s="190">
        <v>16063.804201000001</v>
      </c>
      <c r="AQ37" s="190">
        <v>16072.793394</v>
      </c>
      <c r="AR37" s="190">
        <v>16082.824068</v>
      </c>
      <c r="AS37" s="190">
        <v>16091.533514999999</v>
      </c>
      <c r="AT37" s="190">
        <v>16099.390144000001</v>
      </c>
      <c r="AU37" s="190">
        <v>16107.570142</v>
      </c>
      <c r="AV37" s="190">
        <v>16116.861934</v>
      </c>
      <c r="AW37" s="190">
        <v>16126.502881</v>
      </c>
      <c r="AX37" s="190">
        <v>16135.34258</v>
      </c>
      <c r="AY37" s="242">
        <v>16142.53</v>
      </c>
      <c r="AZ37" s="242">
        <v>16148.44</v>
      </c>
      <c r="BA37" s="242">
        <v>16153.74</v>
      </c>
      <c r="BB37" s="242">
        <v>16158.96</v>
      </c>
      <c r="BC37" s="242">
        <v>16164.15</v>
      </c>
      <c r="BD37" s="242">
        <v>16169.2</v>
      </c>
      <c r="BE37" s="242">
        <v>16174.08</v>
      </c>
      <c r="BF37" s="242">
        <v>16178.95</v>
      </c>
      <c r="BG37" s="242">
        <v>16184.04</v>
      </c>
      <c r="BH37" s="242">
        <v>16189.49</v>
      </c>
      <c r="BI37" s="242">
        <v>16195.14</v>
      </c>
      <c r="BJ37" s="242">
        <v>16200.77</v>
      </c>
      <c r="BK37" s="242">
        <v>16206.22</v>
      </c>
      <c r="BL37" s="242">
        <v>16211.63</v>
      </c>
      <c r="BM37" s="242">
        <v>16217.16</v>
      </c>
      <c r="BN37" s="242">
        <v>16222.99</v>
      </c>
      <c r="BO37" s="242">
        <v>16229.18</v>
      </c>
      <c r="BP37" s="242">
        <v>16235.79</v>
      </c>
      <c r="BQ37" s="242">
        <v>16242.79</v>
      </c>
      <c r="BR37" s="242">
        <v>16249.9</v>
      </c>
      <c r="BS37" s="242">
        <v>16256.75</v>
      </c>
      <c r="BT37" s="242">
        <v>16263.08</v>
      </c>
      <c r="BU37" s="242">
        <v>16269</v>
      </c>
      <c r="BV37" s="242">
        <v>16274.71</v>
      </c>
    </row>
    <row r="38" spans="1:74" ht="11.15" customHeight="1" x14ac:dyDescent="0.25">
      <c r="A38" s="117" t="s">
        <v>688</v>
      </c>
      <c r="B38" s="164" t="s">
        <v>414</v>
      </c>
      <c r="C38" s="190">
        <v>19031.825134999999</v>
      </c>
      <c r="D38" s="190">
        <v>18984.247101000001</v>
      </c>
      <c r="E38" s="190">
        <v>18944.856640000002</v>
      </c>
      <c r="F38" s="190">
        <v>18929.525428000001</v>
      </c>
      <c r="G38" s="190">
        <v>18931.303060999999</v>
      </c>
      <c r="H38" s="190">
        <v>18937.533608999998</v>
      </c>
      <c r="I38" s="190">
        <v>18938.140738999999</v>
      </c>
      <c r="J38" s="190">
        <v>18933.366482000001</v>
      </c>
      <c r="K38" s="190">
        <v>18926.032464</v>
      </c>
      <c r="L38" s="190">
        <v>18918.465115999999</v>
      </c>
      <c r="M38" s="190">
        <v>18911.010108999999</v>
      </c>
      <c r="N38" s="190">
        <v>18903.517919999998</v>
      </c>
      <c r="O38" s="190">
        <v>18896.190462999999</v>
      </c>
      <c r="P38" s="190">
        <v>18890.635387999999</v>
      </c>
      <c r="Q38" s="190">
        <v>18888.811781</v>
      </c>
      <c r="R38" s="190">
        <v>18892.261158000001</v>
      </c>
      <c r="S38" s="190">
        <v>18900.854744</v>
      </c>
      <c r="T38" s="190">
        <v>18914.046194999999</v>
      </c>
      <c r="U38" s="190">
        <v>18930.964025000001</v>
      </c>
      <c r="V38" s="190">
        <v>18949.436183000002</v>
      </c>
      <c r="W38" s="190">
        <v>18966.965477000002</v>
      </c>
      <c r="X38" s="190">
        <v>18981.895619999999</v>
      </c>
      <c r="Y38" s="190">
        <v>18995.933938999999</v>
      </c>
      <c r="Z38" s="190">
        <v>19011.628664</v>
      </c>
      <c r="AA38" s="190">
        <v>19030.228969</v>
      </c>
      <c r="AB38" s="190">
        <v>19047.787798000001</v>
      </c>
      <c r="AC38" s="190">
        <v>19059.059037999999</v>
      </c>
      <c r="AD38" s="190">
        <v>19060.345218999999</v>
      </c>
      <c r="AE38" s="190">
        <v>19054.143433000001</v>
      </c>
      <c r="AF38" s="190">
        <v>19044.499417999999</v>
      </c>
      <c r="AG38" s="190">
        <v>19034.875112999998</v>
      </c>
      <c r="AH38" s="190">
        <v>19026.397280000001</v>
      </c>
      <c r="AI38" s="190">
        <v>19019.608886999999</v>
      </c>
      <c r="AJ38" s="190">
        <v>19014.635260999999</v>
      </c>
      <c r="AK38" s="190">
        <v>19009.931181</v>
      </c>
      <c r="AL38" s="190">
        <v>19003.533785</v>
      </c>
      <c r="AM38" s="190">
        <v>18994.519252999999</v>
      </c>
      <c r="AN38" s="190">
        <v>18986.119935999999</v>
      </c>
      <c r="AO38" s="190">
        <v>18982.607223999999</v>
      </c>
      <c r="AP38" s="190">
        <v>18986.939474999999</v>
      </c>
      <c r="AQ38" s="190">
        <v>18996.822912</v>
      </c>
      <c r="AR38" s="190">
        <v>19008.650725</v>
      </c>
      <c r="AS38" s="190">
        <v>19019.596347999999</v>
      </c>
      <c r="AT38" s="190">
        <v>19029.954207999999</v>
      </c>
      <c r="AU38" s="190">
        <v>19040.798974000001</v>
      </c>
      <c r="AV38" s="190">
        <v>19052.824214</v>
      </c>
      <c r="AW38" s="190">
        <v>19065.199079999999</v>
      </c>
      <c r="AX38" s="190">
        <v>19076.711619999998</v>
      </c>
      <c r="AY38" s="242">
        <v>19086.439999999999</v>
      </c>
      <c r="AZ38" s="242">
        <v>19094.650000000001</v>
      </c>
      <c r="BA38" s="242">
        <v>19101.89</v>
      </c>
      <c r="BB38" s="242">
        <v>19108.64</v>
      </c>
      <c r="BC38" s="242">
        <v>19115.09</v>
      </c>
      <c r="BD38" s="242">
        <v>19121.36</v>
      </c>
      <c r="BE38" s="242">
        <v>19127.55</v>
      </c>
      <c r="BF38" s="242">
        <v>19133.77</v>
      </c>
      <c r="BG38" s="242">
        <v>19140.09</v>
      </c>
      <c r="BH38" s="242">
        <v>19146.55</v>
      </c>
      <c r="BI38" s="242">
        <v>19153.05</v>
      </c>
      <c r="BJ38" s="242">
        <v>19159.439999999999</v>
      </c>
      <c r="BK38" s="242">
        <v>19165.64</v>
      </c>
      <c r="BL38" s="242">
        <v>19171.86</v>
      </c>
      <c r="BM38" s="242">
        <v>19178.419999999998</v>
      </c>
      <c r="BN38" s="242">
        <v>19185.55</v>
      </c>
      <c r="BO38" s="242">
        <v>19193.28</v>
      </c>
      <c r="BP38" s="242">
        <v>19201.560000000001</v>
      </c>
      <c r="BQ38" s="242">
        <v>19210.3</v>
      </c>
      <c r="BR38" s="242">
        <v>19219.07</v>
      </c>
      <c r="BS38" s="242">
        <v>19227.39</v>
      </c>
      <c r="BT38" s="242">
        <v>19234.88</v>
      </c>
      <c r="BU38" s="242">
        <v>19241.740000000002</v>
      </c>
      <c r="BV38" s="242">
        <v>19248.29</v>
      </c>
    </row>
    <row r="39" spans="1:74" ht="11.15" customHeight="1" x14ac:dyDescent="0.25">
      <c r="A39" s="117" t="s">
        <v>689</v>
      </c>
      <c r="B39" s="164" t="s">
        <v>415</v>
      </c>
      <c r="C39" s="190">
        <v>8655.7171245000009</v>
      </c>
      <c r="D39" s="190">
        <v>8636.5842723000005</v>
      </c>
      <c r="E39" s="190">
        <v>8619.4664076999998</v>
      </c>
      <c r="F39" s="190">
        <v>8610.7739643000004</v>
      </c>
      <c r="G39" s="190">
        <v>8608.2370702999997</v>
      </c>
      <c r="H39" s="190">
        <v>8607.4157778000008</v>
      </c>
      <c r="I39" s="190">
        <v>8604.7532164000004</v>
      </c>
      <c r="J39" s="190">
        <v>8600.2248264999998</v>
      </c>
      <c r="K39" s="190">
        <v>8594.6891262000008</v>
      </c>
      <c r="L39" s="190">
        <v>8588.9098025999992</v>
      </c>
      <c r="M39" s="190">
        <v>8583.2712183000003</v>
      </c>
      <c r="N39" s="190">
        <v>8578.0629048999999</v>
      </c>
      <c r="O39" s="190">
        <v>8573.5541083000007</v>
      </c>
      <c r="P39" s="190">
        <v>8569.9329306</v>
      </c>
      <c r="Q39" s="190">
        <v>8567.3671883000006</v>
      </c>
      <c r="R39" s="190">
        <v>8566.2452207000006</v>
      </c>
      <c r="S39" s="190">
        <v>8567.8374602000004</v>
      </c>
      <c r="T39" s="190">
        <v>8573.6348622000005</v>
      </c>
      <c r="U39" s="190">
        <v>8584.4341332999993</v>
      </c>
      <c r="V39" s="190">
        <v>8598.2549865000001</v>
      </c>
      <c r="W39" s="190">
        <v>8612.4228858000006</v>
      </c>
      <c r="X39" s="190">
        <v>8624.9445931999999</v>
      </c>
      <c r="Y39" s="190">
        <v>8636.5520620999996</v>
      </c>
      <c r="Z39" s="190">
        <v>8648.6585436000005</v>
      </c>
      <c r="AA39" s="190">
        <v>8662.0360610000007</v>
      </c>
      <c r="AB39" s="190">
        <v>8674.8917275000003</v>
      </c>
      <c r="AC39" s="190">
        <v>8684.7914280999994</v>
      </c>
      <c r="AD39" s="190">
        <v>8690.0065816999995</v>
      </c>
      <c r="AE39" s="190">
        <v>8691.6307398999998</v>
      </c>
      <c r="AF39" s="190">
        <v>8691.4629877999996</v>
      </c>
      <c r="AG39" s="190">
        <v>8691.0287420000004</v>
      </c>
      <c r="AH39" s="190">
        <v>8690.7587437000002</v>
      </c>
      <c r="AI39" s="190">
        <v>8690.8100658000003</v>
      </c>
      <c r="AJ39" s="190">
        <v>8691.2390866999995</v>
      </c>
      <c r="AK39" s="190">
        <v>8691.6994094000001</v>
      </c>
      <c r="AL39" s="190">
        <v>8691.7439422999996</v>
      </c>
      <c r="AM39" s="190">
        <v>8691.2667560999998</v>
      </c>
      <c r="AN39" s="190">
        <v>8691.5265679000004</v>
      </c>
      <c r="AO39" s="190">
        <v>8694.1232567999996</v>
      </c>
      <c r="AP39" s="190">
        <v>8700.1056604000005</v>
      </c>
      <c r="AQ39" s="190">
        <v>8708.3184495999994</v>
      </c>
      <c r="AR39" s="190">
        <v>8717.0552537999993</v>
      </c>
      <c r="AS39" s="190">
        <v>8724.9975199</v>
      </c>
      <c r="AT39" s="190">
        <v>8732.3779649999997</v>
      </c>
      <c r="AU39" s="190">
        <v>8739.8171237000006</v>
      </c>
      <c r="AV39" s="190">
        <v>8747.7498209999994</v>
      </c>
      <c r="AW39" s="190">
        <v>8755.8680425999992</v>
      </c>
      <c r="AX39" s="190">
        <v>8763.6780646000007</v>
      </c>
      <c r="AY39" s="242">
        <v>8770.7819999999992</v>
      </c>
      <c r="AZ39" s="242">
        <v>8777.1689999999999</v>
      </c>
      <c r="BA39" s="242">
        <v>8782.9220000000005</v>
      </c>
      <c r="BB39" s="242">
        <v>8788.1460000000006</v>
      </c>
      <c r="BC39" s="242">
        <v>8793.0280000000002</v>
      </c>
      <c r="BD39" s="242">
        <v>8797.7739999999994</v>
      </c>
      <c r="BE39" s="242">
        <v>8802.5630000000001</v>
      </c>
      <c r="BF39" s="242">
        <v>8807.4609999999993</v>
      </c>
      <c r="BG39" s="242">
        <v>8812.5049999999992</v>
      </c>
      <c r="BH39" s="242">
        <v>8817.7119999999995</v>
      </c>
      <c r="BI39" s="242">
        <v>8823.018</v>
      </c>
      <c r="BJ39" s="242">
        <v>8828.3369999999995</v>
      </c>
      <c r="BK39" s="242">
        <v>8833.61</v>
      </c>
      <c r="BL39" s="242">
        <v>8838.8739999999998</v>
      </c>
      <c r="BM39" s="242">
        <v>8844.1939999999995</v>
      </c>
      <c r="BN39" s="242">
        <v>8849.6350000000002</v>
      </c>
      <c r="BO39" s="242">
        <v>8855.2659999999996</v>
      </c>
      <c r="BP39" s="242">
        <v>8861.1540000000005</v>
      </c>
      <c r="BQ39" s="242">
        <v>8867.3189999999995</v>
      </c>
      <c r="BR39" s="242">
        <v>8873.5789999999997</v>
      </c>
      <c r="BS39" s="242">
        <v>8879.7019999999993</v>
      </c>
      <c r="BT39" s="242">
        <v>8885.5139999999992</v>
      </c>
      <c r="BU39" s="242">
        <v>8891.0789999999997</v>
      </c>
      <c r="BV39" s="242">
        <v>8896.5220000000008</v>
      </c>
    </row>
    <row r="40" spans="1:74" ht="11.15" customHeight="1" x14ac:dyDescent="0.25">
      <c r="A40" s="117" t="s">
        <v>690</v>
      </c>
      <c r="B40" s="164" t="s">
        <v>416</v>
      </c>
      <c r="C40" s="190">
        <v>25915.110572000001</v>
      </c>
      <c r="D40" s="190">
        <v>25869.602441999999</v>
      </c>
      <c r="E40" s="190">
        <v>25844.365519999999</v>
      </c>
      <c r="F40" s="190">
        <v>25865.306968000001</v>
      </c>
      <c r="G40" s="190">
        <v>25918.519862000001</v>
      </c>
      <c r="H40" s="190">
        <v>25980.143757999998</v>
      </c>
      <c r="I40" s="190">
        <v>26031.597680999999</v>
      </c>
      <c r="J40" s="190">
        <v>26075.418550999999</v>
      </c>
      <c r="K40" s="190">
        <v>26119.422757</v>
      </c>
      <c r="L40" s="190">
        <v>26169.317190000002</v>
      </c>
      <c r="M40" s="190">
        <v>26222.370745</v>
      </c>
      <c r="N40" s="190">
        <v>26273.742816000002</v>
      </c>
      <c r="O40" s="190">
        <v>26320.711628000001</v>
      </c>
      <c r="P40" s="190">
        <v>26369.030719999999</v>
      </c>
      <c r="Q40" s="190">
        <v>26426.572458999999</v>
      </c>
      <c r="R40" s="190">
        <v>26497.859349999999</v>
      </c>
      <c r="S40" s="190">
        <v>26574.014440999999</v>
      </c>
      <c r="T40" s="190">
        <v>26642.810915999999</v>
      </c>
      <c r="U40" s="190">
        <v>26695.491848000001</v>
      </c>
      <c r="V40" s="190">
        <v>26737.179854999998</v>
      </c>
      <c r="W40" s="190">
        <v>26776.467441000001</v>
      </c>
      <c r="X40" s="190">
        <v>26820.345709000001</v>
      </c>
      <c r="Y40" s="190">
        <v>26869.400149000001</v>
      </c>
      <c r="Z40" s="190">
        <v>26922.614847000001</v>
      </c>
      <c r="AA40" s="190">
        <v>26977.974208</v>
      </c>
      <c r="AB40" s="190">
        <v>27029.463900999999</v>
      </c>
      <c r="AC40" s="190">
        <v>27070.069912999999</v>
      </c>
      <c r="AD40" s="190">
        <v>27095.337229000001</v>
      </c>
      <c r="AE40" s="190">
        <v>27111.046844</v>
      </c>
      <c r="AF40" s="190">
        <v>27125.53875</v>
      </c>
      <c r="AG40" s="190">
        <v>27145.149921</v>
      </c>
      <c r="AH40" s="190">
        <v>27168.205254</v>
      </c>
      <c r="AI40" s="190">
        <v>27191.026623999998</v>
      </c>
      <c r="AJ40" s="190">
        <v>27210.602004</v>
      </c>
      <c r="AK40" s="190">
        <v>27226.583750000002</v>
      </c>
      <c r="AL40" s="190">
        <v>27239.290314000002</v>
      </c>
      <c r="AM40" s="190">
        <v>27249.791584999999</v>
      </c>
      <c r="AN40" s="190">
        <v>27262.163191</v>
      </c>
      <c r="AO40" s="190">
        <v>27281.232196000001</v>
      </c>
      <c r="AP40" s="190">
        <v>27310.211109</v>
      </c>
      <c r="AQ40" s="190">
        <v>27345.854227</v>
      </c>
      <c r="AR40" s="190">
        <v>27383.301288999999</v>
      </c>
      <c r="AS40" s="190">
        <v>27418.759397999998</v>
      </c>
      <c r="AT40" s="190">
        <v>27452.705099999999</v>
      </c>
      <c r="AU40" s="190">
        <v>27486.682301000001</v>
      </c>
      <c r="AV40" s="190">
        <v>27521.717612</v>
      </c>
      <c r="AW40" s="190">
        <v>27556.768448999999</v>
      </c>
      <c r="AX40" s="190">
        <v>27590.274933000001</v>
      </c>
      <c r="AY40" s="242">
        <v>27621.040000000001</v>
      </c>
      <c r="AZ40" s="242">
        <v>27649.3</v>
      </c>
      <c r="BA40" s="242">
        <v>27675.66</v>
      </c>
      <c r="BB40" s="242">
        <v>27700.73</v>
      </c>
      <c r="BC40" s="242">
        <v>27725.07</v>
      </c>
      <c r="BD40" s="242">
        <v>27749.27</v>
      </c>
      <c r="BE40" s="242">
        <v>27773.74</v>
      </c>
      <c r="BF40" s="242">
        <v>27798.29</v>
      </c>
      <c r="BG40" s="242">
        <v>27822.59</v>
      </c>
      <c r="BH40" s="242">
        <v>27846.32</v>
      </c>
      <c r="BI40" s="242">
        <v>27869.29</v>
      </c>
      <c r="BJ40" s="242">
        <v>27891.33</v>
      </c>
      <c r="BK40" s="242">
        <v>27912.41</v>
      </c>
      <c r="BL40" s="242">
        <v>27933.06</v>
      </c>
      <c r="BM40" s="242">
        <v>27953.93</v>
      </c>
      <c r="BN40" s="242">
        <v>27975.53</v>
      </c>
      <c r="BO40" s="242">
        <v>27997.74</v>
      </c>
      <c r="BP40" s="242">
        <v>28020.27</v>
      </c>
      <c r="BQ40" s="242">
        <v>28042.86</v>
      </c>
      <c r="BR40" s="242">
        <v>28065.42</v>
      </c>
      <c r="BS40" s="242">
        <v>28087.88</v>
      </c>
      <c r="BT40" s="242">
        <v>28110.17</v>
      </c>
      <c r="BU40" s="242">
        <v>28132.35</v>
      </c>
      <c r="BV40" s="242">
        <v>28154.46</v>
      </c>
    </row>
    <row r="41" spans="1:74" ht="11.15" customHeight="1" x14ac:dyDescent="0.25">
      <c r="A41" s="117" t="s">
        <v>691</v>
      </c>
      <c r="B41" s="164" t="s">
        <v>417</v>
      </c>
      <c r="C41" s="190">
        <v>7740.3961369999997</v>
      </c>
      <c r="D41" s="190">
        <v>7724.1088436</v>
      </c>
      <c r="E41" s="190">
        <v>7711.0539054999999</v>
      </c>
      <c r="F41" s="190">
        <v>7707.6011067999998</v>
      </c>
      <c r="G41" s="190">
        <v>7710.8108707000001</v>
      </c>
      <c r="H41" s="190">
        <v>7715.4162802000001</v>
      </c>
      <c r="I41" s="190">
        <v>7717.2961335</v>
      </c>
      <c r="J41" s="190">
        <v>7716.9120904000001</v>
      </c>
      <c r="K41" s="190">
        <v>7715.8715257000003</v>
      </c>
      <c r="L41" s="190">
        <v>7715.4136525000004</v>
      </c>
      <c r="M41" s="190">
        <v>7715.3050365999998</v>
      </c>
      <c r="N41" s="190">
        <v>7714.9440820999998</v>
      </c>
      <c r="O41" s="190">
        <v>7714.0055561999998</v>
      </c>
      <c r="P41" s="190">
        <v>7713.2696784999998</v>
      </c>
      <c r="Q41" s="190">
        <v>7713.7930317999999</v>
      </c>
      <c r="R41" s="190">
        <v>7716.5069899999999</v>
      </c>
      <c r="S41" s="190">
        <v>7721.8420913</v>
      </c>
      <c r="T41" s="190">
        <v>7730.1036648999998</v>
      </c>
      <c r="U41" s="190">
        <v>7741.3446193</v>
      </c>
      <c r="V41" s="190">
        <v>7754.6081809999996</v>
      </c>
      <c r="W41" s="190">
        <v>7768.6851558999997</v>
      </c>
      <c r="X41" s="190">
        <v>7782.6549371000001</v>
      </c>
      <c r="Y41" s="190">
        <v>7796.7512677000004</v>
      </c>
      <c r="Z41" s="190">
        <v>7811.496478</v>
      </c>
      <c r="AA41" s="190">
        <v>7827.0223607999997</v>
      </c>
      <c r="AB41" s="190">
        <v>7841.8985585</v>
      </c>
      <c r="AC41" s="190">
        <v>7854.3041757999999</v>
      </c>
      <c r="AD41" s="190">
        <v>7862.9172963999999</v>
      </c>
      <c r="AE41" s="190">
        <v>7868.4119195000003</v>
      </c>
      <c r="AF41" s="190">
        <v>7871.9610229999998</v>
      </c>
      <c r="AG41" s="190">
        <v>7874.6432912999999</v>
      </c>
      <c r="AH41" s="190">
        <v>7877.1602331000004</v>
      </c>
      <c r="AI41" s="190">
        <v>7880.1190636000001</v>
      </c>
      <c r="AJ41" s="190">
        <v>7883.9042858000003</v>
      </c>
      <c r="AK41" s="190">
        <v>7888.0095547000001</v>
      </c>
      <c r="AL41" s="190">
        <v>7891.7058132000002</v>
      </c>
      <c r="AM41" s="190">
        <v>7894.6561578999999</v>
      </c>
      <c r="AN41" s="190">
        <v>7898.0923002999998</v>
      </c>
      <c r="AO41" s="190">
        <v>7903.6381054000003</v>
      </c>
      <c r="AP41" s="190">
        <v>7912.3627011999997</v>
      </c>
      <c r="AQ41" s="190">
        <v>7923.1162672</v>
      </c>
      <c r="AR41" s="190">
        <v>7934.194246</v>
      </c>
      <c r="AS41" s="190">
        <v>7944.2999300000001</v>
      </c>
      <c r="AT41" s="190">
        <v>7953.7680117999998</v>
      </c>
      <c r="AU41" s="190">
        <v>7963.3410340999999</v>
      </c>
      <c r="AV41" s="190">
        <v>7973.5310392000001</v>
      </c>
      <c r="AW41" s="190">
        <v>7983.9280676999997</v>
      </c>
      <c r="AX41" s="190">
        <v>7993.8916599000004</v>
      </c>
      <c r="AY41" s="242">
        <v>8002.933</v>
      </c>
      <c r="AZ41" s="242">
        <v>8011.1710000000003</v>
      </c>
      <c r="BA41" s="242">
        <v>8018.8739999999998</v>
      </c>
      <c r="BB41" s="242">
        <v>8026.2690000000002</v>
      </c>
      <c r="BC41" s="242">
        <v>8033.4</v>
      </c>
      <c r="BD41" s="242">
        <v>8040.2690000000002</v>
      </c>
      <c r="BE41" s="242">
        <v>8046.893</v>
      </c>
      <c r="BF41" s="242">
        <v>8053.3649999999998</v>
      </c>
      <c r="BG41" s="242">
        <v>8059.7979999999998</v>
      </c>
      <c r="BH41" s="242">
        <v>8066.2629999999999</v>
      </c>
      <c r="BI41" s="242">
        <v>8072.6819999999998</v>
      </c>
      <c r="BJ41" s="242">
        <v>8078.9369999999999</v>
      </c>
      <c r="BK41" s="242">
        <v>8084.9470000000001</v>
      </c>
      <c r="BL41" s="242">
        <v>8090.7790000000005</v>
      </c>
      <c r="BM41" s="242">
        <v>8096.5360000000001</v>
      </c>
      <c r="BN41" s="242">
        <v>8102.3159999999998</v>
      </c>
      <c r="BO41" s="242">
        <v>8108.1930000000002</v>
      </c>
      <c r="BP41" s="242">
        <v>8114.2359999999999</v>
      </c>
      <c r="BQ41" s="242">
        <v>8120.4750000000004</v>
      </c>
      <c r="BR41" s="242">
        <v>8126.7730000000001</v>
      </c>
      <c r="BS41" s="242">
        <v>8132.9530000000004</v>
      </c>
      <c r="BT41" s="242">
        <v>8138.884</v>
      </c>
      <c r="BU41" s="242">
        <v>8144.6180000000004</v>
      </c>
      <c r="BV41" s="242">
        <v>8150.2539999999999</v>
      </c>
    </row>
    <row r="42" spans="1:74" ht="11.15" customHeight="1" x14ac:dyDescent="0.25">
      <c r="A42" s="117" t="s">
        <v>692</v>
      </c>
      <c r="B42" s="164" t="s">
        <v>418</v>
      </c>
      <c r="C42" s="190">
        <v>15094.614108</v>
      </c>
      <c r="D42" s="190">
        <v>15069.335439</v>
      </c>
      <c r="E42" s="190">
        <v>15057.949521</v>
      </c>
      <c r="F42" s="190">
        <v>15076.525627999999</v>
      </c>
      <c r="G42" s="190">
        <v>15115.60124</v>
      </c>
      <c r="H42" s="190">
        <v>15159.330888</v>
      </c>
      <c r="I42" s="190">
        <v>15195.389872</v>
      </c>
      <c r="J42" s="190">
        <v>15225.536574</v>
      </c>
      <c r="K42" s="190">
        <v>15255.050146</v>
      </c>
      <c r="L42" s="190">
        <v>15287.838683</v>
      </c>
      <c r="M42" s="190">
        <v>15322.326048000001</v>
      </c>
      <c r="N42" s="190">
        <v>15355.565044999999</v>
      </c>
      <c r="O42" s="190">
        <v>15385.927677</v>
      </c>
      <c r="P42" s="190">
        <v>15417.062743</v>
      </c>
      <c r="Q42" s="190">
        <v>15453.938237</v>
      </c>
      <c r="R42" s="190">
        <v>15499.348064</v>
      </c>
      <c r="S42" s="190">
        <v>15547.389759</v>
      </c>
      <c r="T42" s="190">
        <v>15589.98677</v>
      </c>
      <c r="U42" s="190">
        <v>15621.400706</v>
      </c>
      <c r="V42" s="190">
        <v>15645.245841</v>
      </c>
      <c r="W42" s="190">
        <v>15667.474609999999</v>
      </c>
      <c r="X42" s="190">
        <v>15692.879059000001</v>
      </c>
      <c r="Y42" s="190">
        <v>15721.609649</v>
      </c>
      <c r="Z42" s="190">
        <v>15752.656451999999</v>
      </c>
      <c r="AA42" s="190">
        <v>15784.547563</v>
      </c>
      <c r="AB42" s="190">
        <v>15813.963186999999</v>
      </c>
      <c r="AC42" s="190">
        <v>15837.121555</v>
      </c>
      <c r="AD42" s="190">
        <v>15851.648638999999</v>
      </c>
      <c r="AE42" s="190">
        <v>15860.801374999999</v>
      </c>
      <c r="AF42" s="190">
        <v>15869.244436999999</v>
      </c>
      <c r="AG42" s="190">
        <v>15880.554935</v>
      </c>
      <c r="AH42" s="190">
        <v>15893.959719</v>
      </c>
      <c r="AI42" s="190">
        <v>15907.59807</v>
      </c>
      <c r="AJ42" s="190">
        <v>15919.877743999999</v>
      </c>
      <c r="AK42" s="190">
        <v>15930.280382000001</v>
      </c>
      <c r="AL42" s="190">
        <v>15938.556097999999</v>
      </c>
      <c r="AM42" s="190">
        <v>15945.020296000001</v>
      </c>
      <c r="AN42" s="190">
        <v>15952.249530999999</v>
      </c>
      <c r="AO42" s="190">
        <v>15963.385652999999</v>
      </c>
      <c r="AP42" s="190">
        <v>15980.587582</v>
      </c>
      <c r="AQ42" s="190">
        <v>16002.082537</v>
      </c>
      <c r="AR42" s="190">
        <v>16025.114812</v>
      </c>
      <c r="AS42" s="190">
        <v>16047.502125999999</v>
      </c>
      <c r="AT42" s="190">
        <v>16069.355899</v>
      </c>
      <c r="AU42" s="190">
        <v>16091.360978999999</v>
      </c>
      <c r="AV42" s="190">
        <v>16113.919390999999</v>
      </c>
      <c r="AW42" s="190">
        <v>16136.301880000001</v>
      </c>
      <c r="AX42" s="190">
        <v>16157.496365999999</v>
      </c>
      <c r="AY42" s="242">
        <v>16176.74</v>
      </c>
      <c r="AZ42" s="242">
        <v>16194.28</v>
      </c>
      <c r="BA42" s="242">
        <v>16210.61</v>
      </c>
      <c r="BB42" s="242">
        <v>16226.23</v>
      </c>
      <c r="BC42" s="242">
        <v>16241.69</v>
      </c>
      <c r="BD42" s="242">
        <v>16257.57</v>
      </c>
      <c r="BE42" s="242">
        <v>16274.26</v>
      </c>
      <c r="BF42" s="242">
        <v>16291.48</v>
      </c>
      <c r="BG42" s="242">
        <v>16308.8</v>
      </c>
      <c r="BH42" s="242">
        <v>16325.85</v>
      </c>
      <c r="BI42" s="242">
        <v>16342.57</v>
      </c>
      <c r="BJ42" s="242">
        <v>16358.96</v>
      </c>
      <c r="BK42" s="242">
        <v>16375.1</v>
      </c>
      <c r="BL42" s="242">
        <v>16391.189999999999</v>
      </c>
      <c r="BM42" s="242">
        <v>16407.509999999998</v>
      </c>
      <c r="BN42" s="242">
        <v>16424.240000000002</v>
      </c>
      <c r="BO42" s="242">
        <v>16441.36</v>
      </c>
      <c r="BP42" s="242">
        <v>16458.759999999998</v>
      </c>
      <c r="BQ42" s="242">
        <v>16476.32</v>
      </c>
      <c r="BR42" s="242">
        <v>16493.82</v>
      </c>
      <c r="BS42" s="242">
        <v>16511.02</v>
      </c>
      <c r="BT42" s="242">
        <v>16527.73</v>
      </c>
      <c r="BU42" s="242">
        <v>16544.09</v>
      </c>
      <c r="BV42" s="242">
        <v>16560.25</v>
      </c>
    </row>
    <row r="43" spans="1:74" ht="11.15" customHeight="1" x14ac:dyDescent="0.25">
      <c r="A43" s="117" t="s">
        <v>693</v>
      </c>
      <c r="B43" s="164" t="s">
        <v>419</v>
      </c>
      <c r="C43" s="190">
        <v>9406.2187979999999</v>
      </c>
      <c r="D43" s="190">
        <v>9393.6328885000003</v>
      </c>
      <c r="E43" s="190">
        <v>9387.0759999999991</v>
      </c>
      <c r="F43" s="190">
        <v>9395.2905731999999</v>
      </c>
      <c r="G43" s="190">
        <v>9413.7371437000002</v>
      </c>
      <c r="H43" s="190">
        <v>9434.5557707999997</v>
      </c>
      <c r="I43" s="190">
        <v>9451.5874777999998</v>
      </c>
      <c r="J43" s="190">
        <v>9465.4771428999993</v>
      </c>
      <c r="K43" s="190">
        <v>9478.5706081999997</v>
      </c>
      <c r="L43" s="190">
        <v>9492.6431921999992</v>
      </c>
      <c r="M43" s="190">
        <v>9507.1881185999991</v>
      </c>
      <c r="N43" s="190">
        <v>9521.1280876000001</v>
      </c>
      <c r="O43" s="190">
        <v>9533.9155640999998</v>
      </c>
      <c r="P43" s="190">
        <v>9547.1220728999997</v>
      </c>
      <c r="Q43" s="190">
        <v>9562.8489038000007</v>
      </c>
      <c r="R43" s="190">
        <v>9582.3760456</v>
      </c>
      <c r="S43" s="190">
        <v>9603.6982831999994</v>
      </c>
      <c r="T43" s="190">
        <v>9623.9891009999992</v>
      </c>
      <c r="U43" s="190">
        <v>9641.0982038999991</v>
      </c>
      <c r="V43" s="190">
        <v>9655.5801805999999</v>
      </c>
      <c r="W43" s="190">
        <v>9668.6658408000003</v>
      </c>
      <c r="X43" s="190">
        <v>9681.4999914</v>
      </c>
      <c r="Y43" s="190">
        <v>9694.8834291999992</v>
      </c>
      <c r="Z43" s="190">
        <v>9709.5309483000001</v>
      </c>
      <c r="AA43" s="190">
        <v>9725.5222501999997</v>
      </c>
      <c r="AB43" s="190">
        <v>9740.3966648999995</v>
      </c>
      <c r="AC43" s="190">
        <v>9751.0584299999991</v>
      </c>
      <c r="AD43" s="190">
        <v>9755.5862567999993</v>
      </c>
      <c r="AE43" s="190">
        <v>9756.7567526999992</v>
      </c>
      <c r="AF43" s="190">
        <v>9758.5209993000008</v>
      </c>
      <c r="AG43" s="190">
        <v>9763.7748511000009</v>
      </c>
      <c r="AH43" s="190">
        <v>9771.1932562000002</v>
      </c>
      <c r="AI43" s="190">
        <v>9778.3959355999996</v>
      </c>
      <c r="AJ43" s="190">
        <v>9783.5817662999998</v>
      </c>
      <c r="AK43" s="190">
        <v>9787.2662486999998</v>
      </c>
      <c r="AL43" s="190">
        <v>9790.5440393000008</v>
      </c>
      <c r="AM43" s="190">
        <v>9794.4873004000001</v>
      </c>
      <c r="AN43" s="190">
        <v>9800.0782192999995</v>
      </c>
      <c r="AO43" s="190">
        <v>9808.2764889999999</v>
      </c>
      <c r="AP43" s="190">
        <v>9819.6306734999998</v>
      </c>
      <c r="AQ43" s="190">
        <v>9833.0448192999993</v>
      </c>
      <c r="AR43" s="190">
        <v>9847.0118435999993</v>
      </c>
      <c r="AS43" s="190">
        <v>9860.3796566000001</v>
      </c>
      <c r="AT43" s="190">
        <v>9873.4161397000007</v>
      </c>
      <c r="AU43" s="190">
        <v>9886.7441670000007</v>
      </c>
      <c r="AV43" s="190">
        <v>9900.7591596999991</v>
      </c>
      <c r="AW43" s="190">
        <v>9914.9467268000008</v>
      </c>
      <c r="AX43" s="190">
        <v>9928.5650239999995</v>
      </c>
      <c r="AY43" s="242">
        <v>9941.0689999999995</v>
      </c>
      <c r="AZ43" s="242">
        <v>9952.6980000000003</v>
      </c>
      <c r="BA43" s="242">
        <v>9963.89</v>
      </c>
      <c r="BB43" s="242">
        <v>9974.9930000000004</v>
      </c>
      <c r="BC43" s="242">
        <v>9986.0030000000006</v>
      </c>
      <c r="BD43" s="242">
        <v>9996.8310000000001</v>
      </c>
      <c r="BE43" s="242">
        <v>10007.44</v>
      </c>
      <c r="BF43" s="242">
        <v>10018.030000000001</v>
      </c>
      <c r="BG43" s="242">
        <v>10028.84</v>
      </c>
      <c r="BH43" s="242">
        <v>10040.06</v>
      </c>
      <c r="BI43" s="242">
        <v>10051.48</v>
      </c>
      <c r="BJ43" s="242">
        <v>10062.86</v>
      </c>
      <c r="BK43" s="242">
        <v>10074.01</v>
      </c>
      <c r="BL43" s="242">
        <v>10085.11</v>
      </c>
      <c r="BM43" s="242">
        <v>10096.44</v>
      </c>
      <c r="BN43" s="242">
        <v>10108.19</v>
      </c>
      <c r="BO43" s="242">
        <v>10120.290000000001</v>
      </c>
      <c r="BP43" s="242">
        <v>10132.59</v>
      </c>
      <c r="BQ43" s="242">
        <v>10144.950000000001</v>
      </c>
      <c r="BR43" s="242">
        <v>10157.25</v>
      </c>
      <c r="BS43" s="242">
        <v>10169.379999999999</v>
      </c>
      <c r="BT43" s="242">
        <v>10181.26</v>
      </c>
      <c r="BU43" s="242">
        <v>10192.959999999999</v>
      </c>
      <c r="BV43" s="242">
        <v>10204.57</v>
      </c>
    </row>
    <row r="44" spans="1:74" ht="11.15" customHeight="1" x14ac:dyDescent="0.25">
      <c r="A44" s="117" t="s">
        <v>694</v>
      </c>
      <c r="B44" s="164" t="s">
        <v>420</v>
      </c>
      <c r="C44" s="190">
        <v>18960.168280000002</v>
      </c>
      <c r="D44" s="190">
        <v>18915.358833999999</v>
      </c>
      <c r="E44" s="190">
        <v>18881.702979999998</v>
      </c>
      <c r="F44" s="190">
        <v>18876.189811</v>
      </c>
      <c r="G44" s="190">
        <v>18889.322198999998</v>
      </c>
      <c r="H44" s="190">
        <v>18904.981462</v>
      </c>
      <c r="I44" s="190">
        <v>18910.708682</v>
      </c>
      <c r="J44" s="190">
        <v>18908.684012999998</v>
      </c>
      <c r="K44" s="190">
        <v>18904.747372000002</v>
      </c>
      <c r="L44" s="190">
        <v>18903.287353</v>
      </c>
      <c r="M44" s="190">
        <v>18902.887246999999</v>
      </c>
      <c r="N44" s="190">
        <v>18900.679018999999</v>
      </c>
      <c r="O44" s="190">
        <v>18895.040947000001</v>
      </c>
      <c r="P44" s="190">
        <v>18889.336561</v>
      </c>
      <c r="Q44" s="190">
        <v>18888.175705000001</v>
      </c>
      <c r="R44" s="190">
        <v>18894.858080999998</v>
      </c>
      <c r="S44" s="190">
        <v>18907.442844000001</v>
      </c>
      <c r="T44" s="190">
        <v>18922.679005999998</v>
      </c>
      <c r="U44" s="190">
        <v>18937.88421</v>
      </c>
      <c r="V44" s="190">
        <v>18952.650602999998</v>
      </c>
      <c r="W44" s="190">
        <v>18967.138963000001</v>
      </c>
      <c r="X44" s="190">
        <v>18981.675191999999</v>
      </c>
      <c r="Y44" s="190">
        <v>18997.245696000002</v>
      </c>
      <c r="Z44" s="190">
        <v>19015.002009</v>
      </c>
      <c r="AA44" s="190">
        <v>19035.012504999999</v>
      </c>
      <c r="AB44" s="190">
        <v>19053.012929</v>
      </c>
      <c r="AC44" s="190">
        <v>19063.655863</v>
      </c>
      <c r="AD44" s="190">
        <v>19063.371169999999</v>
      </c>
      <c r="AE44" s="190">
        <v>19055.697821000002</v>
      </c>
      <c r="AF44" s="190">
        <v>19045.952065000001</v>
      </c>
      <c r="AG44" s="190">
        <v>19038.366834</v>
      </c>
      <c r="AH44" s="190">
        <v>19032.841808000001</v>
      </c>
      <c r="AI44" s="190">
        <v>19028.193351999998</v>
      </c>
      <c r="AJ44" s="190">
        <v>19023.398276</v>
      </c>
      <c r="AK44" s="190">
        <v>19018.075175999998</v>
      </c>
      <c r="AL44" s="190">
        <v>19012.003091999999</v>
      </c>
      <c r="AM44" s="190">
        <v>19005.449851000001</v>
      </c>
      <c r="AN44" s="190">
        <v>19000.638416999998</v>
      </c>
      <c r="AO44" s="190">
        <v>19000.280536999999</v>
      </c>
      <c r="AP44" s="190">
        <v>19006.196524999999</v>
      </c>
      <c r="AQ44" s="190">
        <v>19016.640940000001</v>
      </c>
      <c r="AR44" s="190">
        <v>19028.976906</v>
      </c>
      <c r="AS44" s="190">
        <v>19041.110120000001</v>
      </c>
      <c r="AT44" s="190">
        <v>19053.116571999999</v>
      </c>
      <c r="AU44" s="190">
        <v>19065.614826000001</v>
      </c>
      <c r="AV44" s="190">
        <v>19078.935977000001</v>
      </c>
      <c r="AW44" s="190">
        <v>19092.261248999999</v>
      </c>
      <c r="AX44" s="190">
        <v>19104.484397</v>
      </c>
      <c r="AY44" s="242">
        <v>19114.810000000001</v>
      </c>
      <c r="AZ44" s="242">
        <v>19123.68</v>
      </c>
      <c r="BA44" s="242">
        <v>19131.84</v>
      </c>
      <c r="BB44" s="242">
        <v>19139.97</v>
      </c>
      <c r="BC44" s="242">
        <v>19148.400000000001</v>
      </c>
      <c r="BD44" s="242">
        <v>19157.38</v>
      </c>
      <c r="BE44" s="242">
        <v>19167.060000000001</v>
      </c>
      <c r="BF44" s="242">
        <v>19177.27</v>
      </c>
      <c r="BG44" s="242">
        <v>19187.71</v>
      </c>
      <c r="BH44" s="242">
        <v>19198.150000000001</v>
      </c>
      <c r="BI44" s="242">
        <v>19208.560000000001</v>
      </c>
      <c r="BJ44" s="242">
        <v>19218.939999999999</v>
      </c>
      <c r="BK44" s="242">
        <v>19229.32</v>
      </c>
      <c r="BL44" s="242">
        <v>19239.78</v>
      </c>
      <c r="BM44" s="242">
        <v>19250.419999999998</v>
      </c>
      <c r="BN44" s="242">
        <v>19261.349999999999</v>
      </c>
      <c r="BO44" s="242">
        <v>19272.7</v>
      </c>
      <c r="BP44" s="242">
        <v>19284.64</v>
      </c>
      <c r="BQ44" s="242">
        <v>19297.2</v>
      </c>
      <c r="BR44" s="242">
        <v>19310</v>
      </c>
      <c r="BS44" s="242">
        <v>19322.580000000002</v>
      </c>
      <c r="BT44" s="242">
        <v>19334.560000000001</v>
      </c>
      <c r="BU44" s="242">
        <v>19346.07</v>
      </c>
      <c r="BV44" s="242">
        <v>19357.34</v>
      </c>
    </row>
    <row r="45" spans="1:74" ht="11.15" customHeight="1" x14ac:dyDescent="0.25">
      <c r="A45" s="117"/>
      <c r="B45" s="129" t="s">
        <v>695</v>
      </c>
      <c r="C45" s="198"/>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c r="AF45" s="198"/>
      <c r="AG45" s="198"/>
      <c r="AH45" s="198"/>
      <c r="AI45" s="198"/>
      <c r="AJ45" s="198"/>
      <c r="AK45" s="198"/>
      <c r="AL45" s="198"/>
      <c r="AM45" s="198"/>
      <c r="AN45" s="198"/>
      <c r="AO45" s="198"/>
      <c r="AP45" s="198"/>
      <c r="AQ45" s="198"/>
      <c r="AR45" s="198"/>
      <c r="AS45" s="198"/>
      <c r="AT45" s="198"/>
      <c r="AU45" s="198"/>
      <c r="AV45" s="198"/>
      <c r="AW45" s="198"/>
      <c r="AX45" s="198"/>
      <c r="AY45" s="254"/>
      <c r="AZ45" s="254"/>
      <c r="BA45" s="254"/>
      <c r="BB45" s="254"/>
      <c r="BC45" s="254"/>
      <c r="BD45" s="254"/>
      <c r="BE45" s="254"/>
      <c r="BF45" s="254"/>
      <c r="BG45" s="254"/>
      <c r="BH45" s="254"/>
      <c r="BI45" s="254"/>
      <c r="BJ45" s="254"/>
      <c r="BK45" s="254"/>
      <c r="BL45" s="254"/>
      <c r="BM45" s="254"/>
      <c r="BN45" s="254"/>
      <c r="BO45" s="254"/>
      <c r="BP45" s="254"/>
      <c r="BQ45" s="254"/>
      <c r="BR45" s="254"/>
      <c r="BS45" s="254"/>
      <c r="BT45" s="254"/>
      <c r="BU45" s="254"/>
      <c r="BV45" s="254"/>
    </row>
    <row r="46" spans="1:74" ht="11.15" customHeight="1" x14ac:dyDescent="0.25">
      <c r="A46" s="117" t="s">
        <v>696</v>
      </c>
      <c r="B46" s="164" t="s">
        <v>413</v>
      </c>
      <c r="C46" s="54">
        <v>7.7429567901</v>
      </c>
      <c r="D46" s="54">
        <v>7.6144975308999996</v>
      </c>
      <c r="E46" s="54">
        <v>7.3549456790000001</v>
      </c>
      <c r="F46" s="54">
        <v>6.5489037036999997</v>
      </c>
      <c r="G46" s="54">
        <v>6.3387148148000003</v>
      </c>
      <c r="H46" s="54">
        <v>6.3089814815</v>
      </c>
      <c r="I46" s="54">
        <v>6.7432395062000001</v>
      </c>
      <c r="J46" s="54">
        <v>6.8617654321000003</v>
      </c>
      <c r="K46" s="54">
        <v>6.9480950617000001</v>
      </c>
      <c r="L46" s="54">
        <v>6.9738432099000001</v>
      </c>
      <c r="M46" s="54">
        <v>7.0170691357999999</v>
      </c>
      <c r="N46" s="54">
        <v>7.0493876543000002</v>
      </c>
      <c r="O46" s="54">
        <v>7.0524827160000001</v>
      </c>
      <c r="P46" s="54">
        <v>7.0767234567999999</v>
      </c>
      <c r="Q46" s="54">
        <v>7.1037938271999996</v>
      </c>
      <c r="R46" s="54">
        <v>7.1358567901000001</v>
      </c>
      <c r="S46" s="54">
        <v>7.1669641974999996</v>
      </c>
      <c r="T46" s="54">
        <v>7.1992790122999999</v>
      </c>
      <c r="U46" s="54">
        <v>7.2404654320999997</v>
      </c>
      <c r="V46" s="54">
        <v>7.2694469136000004</v>
      </c>
      <c r="W46" s="54">
        <v>7.2938876542999997</v>
      </c>
      <c r="X46" s="54">
        <v>7.3049728395000004</v>
      </c>
      <c r="Y46" s="54">
        <v>7.3269432098999996</v>
      </c>
      <c r="Z46" s="54">
        <v>7.3509839505999999</v>
      </c>
      <c r="AA46" s="54">
        <v>7.3846753086000003</v>
      </c>
      <c r="AB46" s="54">
        <v>7.4071716049000003</v>
      </c>
      <c r="AC46" s="54">
        <v>7.4260530863999996</v>
      </c>
      <c r="AD46" s="54">
        <v>7.4361395062</v>
      </c>
      <c r="AE46" s="54">
        <v>7.4516765431999996</v>
      </c>
      <c r="AF46" s="54">
        <v>7.4674839506000001</v>
      </c>
      <c r="AG46" s="54">
        <v>7.4868950617000003</v>
      </c>
      <c r="AH46" s="54">
        <v>7.5007432099000004</v>
      </c>
      <c r="AI46" s="54">
        <v>7.5123617284000002</v>
      </c>
      <c r="AJ46" s="54">
        <v>7.5149197925999998</v>
      </c>
      <c r="AK46" s="54">
        <v>7.5272021703999998</v>
      </c>
      <c r="AL46" s="54">
        <v>7.5423780370999998</v>
      </c>
      <c r="AM46" s="54">
        <v>7.5693608945999999</v>
      </c>
      <c r="AN46" s="54">
        <v>7.5836386126999997</v>
      </c>
      <c r="AO46" s="54">
        <v>7.5941246931000004</v>
      </c>
      <c r="AP46" s="54">
        <v>7.5960958915000001</v>
      </c>
      <c r="AQ46" s="54">
        <v>7.6025411301999997</v>
      </c>
      <c r="AR46" s="54">
        <v>7.6087371648</v>
      </c>
      <c r="AS46" s="54">
        <v>7.6131264621000003</v>
      </c>
      <c r="AT46" s="54">
        <v>7.6199922383000001</v>
      </c>
      <c r="AU46" s="54">
        <v>7.6277769601000003</v>
      </c>
      <c r="AV46" s="54">
        <v>7.6401010515000003</v>
      </c>
      <c r="AW46" s="54">
        <v>7.6470083467999999</v>
      </c>
      <c r="AX46" s="54">
        <v>7.6521192699</v>
      </c>
      <c r="AY46" s="238">
        <v>7.6539590000000004</v>
      </c>
      <c r="AZ46" s="238">
        <v>7.6565830000000004</v>
      </c>
      <c r="BA46" s="238">
        <v>7.6585169999999998</v>
      </c>
      <c r="BB46" s="238">
        <v>7.6588960000000004</v>
      </c>
      <c r="BC46" s="238">
        <v>7.6600960000000002</v>
      </c>
      <c r="BD46" s="238">
        <v>7.6612530000000003</v>
      </c>
      <c r="BE46" s="238">
        <v>7.6626539999999999</v>
      </c>
      <c r="BF46" s="238">
        <v>7.6635109999999997</v>
      </c>
      <c r="BG46" s="238">
        <v>7.66411</v>
      </c>
      <c r="BH46" s="238">
        <v>7.66425</v>
      </c>
      <c r="BI46" s="238">
        <v>7.664485</v>
      </c>
      <c r="BJ46" s="238">
        <v>7.6646130000000001</v>
      </c>
      <c r="BK46" s="238">
        <v>7.6644670000000001</v>
      </c>
      <c r="BL46" s="238">
        <v>7.6645079999999997</v>
      </c>
      <c r="BM46" s="238">
        <v>7.6645659999999998</v>
      </c>
      <c r="BN46" s="238">
        <v>7.6646140000000003</v>
      </c>
      <c r="BO46" s="238">
        <v>7.664733</v>
      </c>
      <c r="BP46" s="238">
        <v>7.664892</v>
      </c>
      <c r="BQ46" s="238">
        <v>7.6650289999999996</v>
      </c>
      <c r="BR46" s="238">
        <v>7.6653180000000001</v>
      </c>
      <c r="BS46" s="238">
        <v>7.6656969999999998</v>
      </c>
      <c r="BT46" s="238">
        <v>7.6661640000000002</v>
      </c>
      <c r="BU46" s="238">
        <v>7.6667209999999999</v>
      </c>
      <c r="BV46" s="238">
        <v>7.6673660000000003</v>
      </c>
    </row>
    <row r="47" spans="1:74" ht="11.15" customHeight="1" x14ac:dyDescent="0.25">
      <c r="A47" s="117" t="s">
        <v>697</v>
      </c>
      <c r="B47" s="164" t="s">
        <v>443</v>
      </c>
      <c r="C47" s="54">
        <v>20.583270370000001</v>
      </c>
      <c r="D47" s="54">
        <v>20.209059259</v>
      </c>
      <c r="E47" s="54">
        <v>19.463570369999999</v>
      </c>
      <c r="F47" s="54">
        <v>17.180961728</v>
      </c>
      <c r="G47" s="54">
        <v>16.567298765</v>
      </c>
      <c r="H47" s="54">
        <v>16.456739506000002</v>
      </c>
      <c r="I47" s="54">
        <v>17.627298764999999</v>
      </c>
      <c r="J47" s="54">
        <v>17.939435801999998</v>
      </c>
      <c r="K47" s="54">
        <v>18.171165431999999</v>
      </c>
      <c r="L47" s="54">
        <v>18.266319753000001</v>
      </c>
      <c r="M47" s="54">
        <v>18.379360494</v>
      </c>
      <c r="N47" s="54">
        <v>18.454119753000001</v>
      </c>
      <c r="O47" s="54">
        <v>18.423876542999999</v>
      </c>
      <c r="P47" s="54">
        <v>18.472113579999998</v>
      </c>
      <c r="Q47" s="54">
        <v>18.532109877</v>
      </c>
      <c r="R47" s="54">
        <v>18.612102469</v>
      </c>
      <c r="S47" s="54">
        <v>18.689439505999999</v>
      </c>
      <c r="T47" s="54">
        <v>18.772358024999999</v>
      </c>
      <c r="U47" s="54">
        <v>18.854132099000001</v>
      </c>
      <c r="V47" s="54">
        <v>18.953258025</v>
      </c>
      <c r="W47" s="54">
        <v>19.063009876999999</v>
      </c>
      <c r="X47" s="54">
        <v>19.219649383</v>
      </c>
      <c r="Y47" s="54">
        <v>19.323456790000002</v>
      </c>
      <c r="Z47" s="54">
        <v>19.410693826999999</v>
      </c>
      <c r="AA47" s="54">
        <v>19.468056789999999</v>
      </c>
      <c r="AB47" s="54">
        <v>19.532130863999999</v>
      </c>
      <c r="AC47" s="54">
        <v>19.589612345999999</v>
      </c>
      <c r="AD47" s="54">
        <v>19.626051852</v>
      </c>
      <c r="AE47" s="54">
        <v>19.681185185</v>
      </c>
      <c r="AF47" s="54">
        <v>19.740562962999999</v>
      </c>
      <c r="AG47" s="54">
        <v>19.824101235000001</v>
      </c>
      <c r="AH47" s="54">
        <v>19.877030864000002</v>
      </c>
      <c r="AI47" s="54">
        <v>19.919267901000001</v>
      </c>
      <c r="AJ47" s="54">
        <v>19.931441463999999</v>
      </c>
      <c r="AK47" s="54">
        <v>19.966821477</v>
      </c>
      <c r="AL47" s="54">
        <v>20.006037058</v>
      </c>
      <c r="AM47" s="54">
        <v>20.067062922000002</v>
      </c>
      <c r="AN47" s="54">
        <v>20.100468604</v>
      </c>
      <c r="AO47" s="54">
        <v>20.124228818999999</v>
      </c>
      <c r="AP47" s="54">
        <v>20.119555632000001</v>
      </c>
      <c r="AQ47" s="54">
        <v>20.138115862999999</v>
      </c>
      <c r="AR47" s="54">
        <v>20.161121577999999</v>
      </c>
      <c r="AS47" s="54">
        <v>20.197490031000001</v>
      </c>
      <c r="AT47" s="54">
        <v>20.222698771000001</v>
      </c>
      <c r="AU47" s="54">
        <v>20.245665052</v>
      </c>
      <c r="AV47" s="54">
        <v>20.270456448000001</v>
      </c>
      <c r="AW47" s="54">
        <v>20.285887130999999</v>
      </c>
      <c r="AX47" s="54">
        <v>20.296024675999998</v>
      </c>
      <c r="AY47" s="238">
        <v>20.295719999999999</v>
      </c>
      <c r="AZ47" s="238">
        <v>20.299130000000002</v>
      </c>
      <c r="BA47" s="238">
        <v>20.301110000000001</v>
      </c>
      <c r="BB47" s="238">
        <v>20.299849999999999</v>
      </c>
      <c r="BC47" s="238">
        <v>20.300319999999999</v>
      </c>
      <c r="BD47" s="238">
        <v>20.300709999999999</v>
      </c>
      <c r="BE47" s="238">
        <v>20.300630000000002</v>
      </c>
      <c r="BF47" s="238">
        <v>20.30115</v>
      </c>
      <c r="BG47" s="238">
        <v>20.301870000000001</v>
      </c>
      <c r="BH47" s="238">
        <v>20.303450000000002</v>
      </c>
      <c r="BI47" s="238">
        <v>20.304110000000001</v>
      </c>
      <c r="BJ47" s="238">
        <v>20.304510000000001</v>
      </c>
      <c r="BK47" s="238">
        <v>20.304819999999999</v>
      </c>
      <c r="BL47" s="238">
        <v>20.304539999999999</v>
      </c>
      <c r="BM47" s="238">
        <v>20.30387</v>
      </c>
      <c r="BN47" s="238">
        <v>20.302669999999999</v>
      </c>
      <c r="BO47" s="238">
        <v>20.301269999999999</v>
      </c>
      <c r="BP47" s="238">
        <v>20.29956</v>
      </c>
      <c r="BQ47" s="238">
        <v>20.29711</v>
      </c>
      <c r="BR47" s="238">
        <v>20.295069999999999</v>
      </c>
      <c r="BS47" s="238">
        <v>20.293019999999999</v>
      </c>
      <c r="BT47" s="238">
        <v>20.290970000000002</v>
      </c>
      <c r="BU47" s="238">
        <v>20.288910000000001</v>
      </c>
      <c r="BV47" s="238">
        <v>20.286850000000001</v>
      </c>
    </row>
    <row r="48" spans="1:74" ht="11.15" customHeight="1" x14ac:dyDescent="0.25">
      <c r="A48" s="117" t="s">
        <v>698</v>
      </c>
      <c r="B48" s="164" t="s">
        <v>414</v>
      </c>
      <c r="C48" s="54">
        <v>22.741646914</v>
      </c>
      <c r="D48" s="54">
        <v>22.406672839999999</v>
      </c>
      <c r="E48" s="54">
        <v>21.745880246999999</v>
      </c>
      <c r="F48" s="54">
        <v>19.686508642</v>
      </c>
      <c r="G48" s="54">
        <v>19.178649383</v>
      </c>
      <c r="H48" s="54">
        <v>19.149541975000002</v>
      </c>
      <c r="I48" s="54">
        <v>20.399517284000002</v>
      </c>
      <c r="J48" s="54">
        <v>20.727665431999998</v>
      </c>
      <c r="K48" s="54">
        <v>20.934317283999999</v>
      </c>
      <c r="L48" s="54">
        <v>20.873344444000001</v>
      </c>
      <c r="M48" s="54">
        <v>20.9466</v>
      </c>
      <c r="N48" s="54">
        <v>21.007955555999999</v>
      </c>
      <c r="O48" s="54">
        <v>21.042448147999998</v>
      </c>
      <c r="P48" s="54">
        <v>21.091225926</v>
      </c>
      <c r="Q48" s="54">
        <v>21.139325926000001</v>
      </c>
      <c r="R48" s="54">
        <v>21.173493827000001</v>
      </c>
      <c r="S48" s="54">
        <v>21.230179012000001</v>
      </c>
      <c r="T48" s="54">
        <v>21.296127160000001</v>
      </c>
      <c r="U48" s="54">
        <v>21.379061728</v>
      </c>
      <c r="V48" s="54">
        <v>21.45774321</v>
      </c>
      <c r="W48" s="54">
        <v>21.539895061999999</v>
      </c>
      <c r="X48" s="54">
        <v>21.642055555999999</v>
      </c>
      <c r="Y48" s="54">
        <v>21.718744443999999</v>
      </c>
      <c r="Z48" s="54">
        <v>21.7865</v>
      </c>
      <c r="AA48" s="54">
        <v>21.839174073999999</v>
      </c>
      <c r="AB48" s="54">
        <v>21.893674074</v>
      </c>
      <c r="AC48" s="54">
        <v>21.943851852000002</v>
      </c>
      <c r="AD48" s="54">
        <v>21.979855556</v>
      </c>
      <c r="AE48" s="54">
        <v>22.028777777999998</v>
      </c>
      <c r="AF48" s="54">
        <v>22.080766666999999</v>
      </c>
      <c r="AG48" s="54">
        <v>22.158276542999999</v>
      </c>
      <c r="AH48" s="54">
        <v>22.199558025000002</v>
      </c>
      <c r="AI48" s="54">
        <v>22.227065432</v>
      </c>
      <c r="AJ48" s="54">
        <v>22.212900082000001</v>
      </c>
      <c r="AK48" s="54">
        <v>22.233783354</v>
      </c>
      <c r="AL48" s="54">
        <v>22.261816564</v>
      </c>
      <c r="AM48" s="54">
        <v>22.307046363000001</v>
      </c>
      <c r="AN48" s="54">
        <v>22.341844461000001</v>
      </c>
      <c r="AO48" s="54">
        <v>22.376257508999998</v>
      </c>
      <c r="AP48" s="54">
        <v>22.415034808000001</v>
      </c>
      <c r="AQ48" s="54">
        <v>22.445115779000002</v>
      </c>
      <c r="AR48" s="54">
        <v>22.471249724</v>
      </c>
      <c r="AS48" s="54">
        <v>22.490042103</v>
      </c>
      <c r="AT48" s="54">
        <v>22.510827900999999</v>
      </c>
      <c r="AU48" s="54">
        <v>22.530212578</v>
      </c>
      <c r="AV48" s="54">
        <v>22.548117669</v>
      </c>
      <c r="AW48" s="54">
        <v>22.564758952999998</v>
      </c>
      <c r="AX48" s="54">
        <v>22.580057965999998</v>
      </c>
      <c r="AY48" s="238">
        <v>22.59695</v>
      </c>
      <c r="AZ48" s="238">
        <v>22.60736</v>
      </c>
      <c r="BA48" s="238">
        <v>22.614229999999999</v>
      </c>
      <c r="BB48" s="238">
        <v>22.615490000000001</v>
      </c>
      <c r="BC48" s="238">
        <v>22.616820000000001</v>
      </c>
      <c r="BD48" s="238">
        <v>22.616140000000001</v>
      </c>
      <c r="BE48" s="238">
        <v>22.61289</v>
      </c>
      <c r="BF48" s="238">
        <v>22.608650000000001</v>
      </c>
      <c r="BG48" s="238">
        <v>22.60284</v>
      </c>
      <c r="BH48" s="238">
        <v>22.59402</v>
      </c>
      <c r="BI48" s="238">
        <v>22.586169999999999</v>
      </c>
      <c r="BJ48" s="238">
        <v>22.577839999999998</v>
      </c>
      <c r="BK48" s="238">
        <v>22.56635</v>
      </c>
      <c r="BL48" s="238">
        <v>22.559069999999998</v>
      </c>
      <c r="BM48" s="238">
        <v>22.55331</v>
      </c>
      <c r="BN48" s="238">
        <v>22.551110000000001</v>
      </c>
      <c r="BO48" s="238">
        <v>22.546880000000002</v>
      </c>
      <c r="BP48" s="238">
        <v>22.542639999999999</v>
      </c>
      <c r="BQ48" s="238">
        <v>22.537649999999999</v>
      </c>
      <c r="BR48" s="238">
        <v>22.53398</v>
      </c>
      <c r="BS48" s="238">
        <v>22.53087</v>
      </c>
      <c r="BT48" s="238">
        <v>22.52834</v>
      </c>
      <c r="BU48" s="238">
        <v>22.52637</v>
      </c>
      <c r="BV48" s="238">
        <v>22.52496</v>
      </c>
    </row>
    <row r="49" spans="1:74" ht="11.15" customHeight="1" x14ac:dyDescent="0.25">
      <c r="A49" s="117" t="s">
        <v>699</v>
      </c>
      <c r="B49" s="164" t="s">
        <v>415</v>
      </c>
      <c r="C49" s="54">
        <v>10.998137036999999</v>
      </c>
      <c r="D49" s="54">
        <v>10.873381480999999</v>
      </c>
      <c r="E49" s="54">
        <v>10.626681481</v>
      </c>
      <c r="F49" s="54">
        <v>9.8661506173000006</v>
      </c>
      <c r="G49" s="54">
        <v>9.6694765432000001</v>
      </c>
      <c r="H49" s="54">
        <v>9.6447728394999999</v>
      </c>
      <c r="I49" s="54">
        <v>10.068404938</v>
      </c>
      <c r="J49" s="54">
        <v>10.180367901</v>
      </c>
      <c r="K49" s="54">
        <v>10.25702716</v>
      </c>
      <c r="L49" s="54">
        <v>10.259918518999999</v>
      </c>
      <c r="M49" s="54">
        <v>10.294818519</v>
      </c>
      <c r="N49" s="54">
        <v>10.323262962999999</v>
      </c>
      <c r="O49" s="54">
        <v>10.333380246999999</v>
      </c>
      <c r="P49" s="54">
        <v>10.357817283999999</v>
      </c>
      <c r="Q49" s="54">
        <v>10.384702469</v>
      </c>
      <c r="R49" s="54">
        <v>10.418603704000001</v>
      </c>
      <c r="S49" s="54">
        <v>10.446959259</v>
      </c>
      <c r="T49" s="54">
        <v>10.474337037</v>
      </c>
      <c r="U49" s="54">
        <v>10.500633333</v>
      </c>
      <c r="V49" s="54">
        <v>10.526133333000001</v>
      </c>
      <c r="W49" s="54">
        <v>10.550733333</v>
      </c>
      <c r="X49" s="54">
        <v>10.573761727999999</v>
      </c>
      <c r="Y49" s="54">
        <v>10.597065432000001</v>
      </c>
      <c r="Z49" s="54">
        <v>10.619972840000001</v>
      </c>
      <c r="AA49" s="54">
        <v>10.643076542999999</v>
      </c>
      <c r="AB49" s="54">
        <v>10.664746914</v>
      </c>
      <c r="AC49" s="54">
        <v>10.685576543</v>
      </c>
      <c r="AD49" s="54">
        <v>10.70251358</v>
      </c>
      <c r="AE49" s="54">
        <v>10.723950617</v>
      </c>
      <c r="AF49" s="54">
        <v>10.746835802</v>
      </c>
      <c r="AG49" s="54">
        <v>10.774107407000001</v>
      </c>
      <c r="AH49" s="54">
        <v>10.797685185000001</v>
      </c>
      <c r="AI49" s="54">
        <v>10.820507406999999</v>
      </c>
      <c r="AJ49" s="54">
        <v>10.843702672999999</v>
      </c>
      <c r="AK49" s="54">
        <v>10.864167334999999</v>
      </c>
      <c r="AL49" s="54">
        <v>10.883029992000001</v>
      </c>
      <c r="AM49" s="54">
        <v>10.901889537000001</v>
      </c>
      <c r="AN49" s="54">
        <v>10.916349014</v>
      </c>
      <c r="AO49" s="54">
        <v>10.928007316</v>
      </c>
      <c r="AP49" s="54">
        <v>10.934637524999999</v>
      </c>
      <c r="AQ49" s="54">
        <v>10.942363667</v>
      </c>
      <c r="AR49" s="54">
        <v>10.948958824</v>
      </c>
      <c r="AS49" s="54">
        <v>10.950559556</v>
      </c>
      <c r="AT49" s="54">
        <v>10.957790322999999</v>
      </c>
      <c r="AU49" s="54">
        <v>10.966787686</v>
      </c>
      <c r="AV49" s="54">
        <v>10.982303478</v>
      </c>
      <c r="AW49" s="54">
        <v>10.991270155</v>
      </c>
      <c r="AX49" s="54">
        <v>10.998439553000001</v>
      </c>
      <c r="AY49" s="238">
        <v>11.003270000000001</v>
      </c>
      <c r="AZ49" s="238">
        <v>11.007250000000001</v>
      </c>
      <c r="BA49" s="238">
        <v>11.00985</v>
      </c>
      <c r="BB49" s="238">
        <v>11.00948</v>
      </c>
      <c r="BC49" s="238">
        <v>11.010479999999999</v>
      </c>
      <c r="BD49" s="238">
        <v>11.01126</v>
      </c>
      <c r="BE49" s="238">
        <v>11.012309999999999</v>
      </c>
      <c r="BF49" s="238">
        <v>11.012309999999999</v>
      </c>
      <c r="BG49" s="238">
        <v>11.01173</v>
      </c>
      <c r="BH49" s="238">
        <v>11.010249999999999</v>
      </c>
      <c r="BI49" s="238">
        <v>11.00877</v>
      </c>
      <c r="BJ49" s="238">
        <v>11.006959999999999</v>
      </c>
      <c r="BK49" s="238">
        <v>11.00347</v>
      </c>
      <c r="BL49" s="238">
        <v>11.00203</v>
      </c>
      <c r="BM49" s="238">
        <v>11.00126</v>
      </c>
      <c r="BN49" s="238">
        <v>11.002039999999999</v>
      </c>
      <c r="BO49" s="238">
        <v>11.00201</v>
      </c>
      <c r="BP49" s="238">
        <v>11.00202</v>
      </c>
      <c r="BQ49" s="238">
        <v>11.00189</v>
      </c>
      <c r="BR49" s="238">
        <v>11.002129999999999</v>
      </c>
      <c r="BS49" s="238">
        <v>11.002560000000001</v>
      </c>
      <c r="BT49" s="238">
        <v>11.003159999999999</v>
      </c>
      <c r="BU49" s="238">
        <v>11.00395</v>
      </c>
      <c r="BV49" s="238">
        <v>11.00493</v>
      </c>
    </row>
    <row r="50" spans="1:74" ht="11.15" customHeight="1" x14ac:dyDescent="0.25">
      <c r="A50" s="117" t="s">
        <v>700</v>
      </c>
      <c r="B50" s="164" t="s">
        <v>416</v>
      </c>
      <c r="C50" s="54">
        <v>29.815180247000001</v>
      </c>
      <c r="D50" s="54">
        <v>29.472139506000001</v>
      </c>
      <c r="E50" s="54">
        <v>28.773580247000002</v>
      </c>
      <c r="F50" s="54">
        <v>26.594880246999999</v>
      </c>
      <c r="G50" s="54">
        <v>26.028750617</v>
      </c>
      <c r="H50" s="54">
        <v>25.950569135999999</v>
      </c>
      <c r="I50" s="54">
        <v>27.119269136</v>
      </c>
      <c r="J50" s="54">
        <v>27.447783951000002</v>
      </c>
      <c r="K50" s="54">
        <v>27.695046913999999</v>
      </c>
      <c r="L50" s="54">
        <v>27.783038271999999</v>
      </c>
      <c r="M50" s="54">
        <v>27.926312346</v>
      </c>
      <c r="N50" s="54">
        <v>28.046849383000001</v>
      </c>
      <c r="O50" s="54">
        <v>28.113750617000001</v>
      </c>
      <c r="P50" s="54">
        <v>28.211987654000001</v>
      </c>
      <c r="Q50" s="54">
        <v>28.310661727999999</v>
      </c>
      <c r="R50" s="54">
        <v>28.39214321</v>
      </c>
      <c r="S50" s="54">
        <v>28.50491358</v>
      </c>
      <c r="T50" s="54">
        <v>28.631343210000001</v>
      </c>
      <c r="U50" s="54">
        <v>28.797822222000001</v>
      </c>
      <c r="V50" s="54">
        <v>28.931777778000001</v>
      </c>
      <c r="W50" s="54">
        <v>29.0596</v>
      </c>
      <c r="X50" s="54">
        <v>29.185155556000002</v>
      </c>
      <c r="Y50" s="54">
        <v>29.297811111000001</v>
      </c>
      <c r="Z50" s="54">
        <v>29.401433333</v>
      </c>
      <c r="AA50" s="54">
        <v>29.482367901</v>
      </c>
      <c r="AB50" s="54">
        <v>29.578164198</v>
      </c>
      <c r="AC50" s="54">
        <v>29.675167900999998</v>
      </c>
      <c r="AD50" s="54">
        <v>29.772351852</v>
      </c>
      <c r="AE50" s="54">
        <v>29.872540741000002</v>
      </c>
      <c r="AF50" s="54">
        <v>29.974707407</v>
      </c>
      <c r="AG50" s="54">
        <v>30.108797531</v>
      </c>
      <c r="AH50" s="54">
        <v>30.192460493999999</v>
      </c>
      <c r="AI50" s="54">
        <v>30.255641975</v>
      </c>
      <c r="AJ50" s="54">
        <v>30.258655217000001</v>
      </c>
      <c r="AK50" s="54">
        <v>30.310638804</v>
      </c>
      <c r="AL50" s="54">
        <v>30.371905978000001</v>
      </c>
      <c r="AM50" s="54">
        <v>30.465737135000001</v>
      </c>
      <c r="AN50" s="54">
        <v>30.528111186</v>
      </c>
      <c r="AO50" s="54">
        <v>30.582308524999998</v>
      </c>
      <c r="AP50" s="54">
        <v>30.613626439000001</v>
      </c>
      <c r="AQ50" s="54">
        <v>30.662497393999999</v>
      </c>
      <c r="AR50" s="54">
        <v>30.714218676000002</v>
      </c>
      <c r="AS50" s="54">
        <v>30.776706591</v>
      </c>
      <c r="AT50" s="54">
        <v>30.828191296</v>
      </c>
      <c r="AU50" s="54">
        <v>30.876589098</v>
      </c>
      <c r="AV50" s="54">
        <v>30.929391999</v>
      </c>
      <c r="AW50" s="54">
        <v>30.965996991000001</v>
      </c>
      <c r="AX50" s="54">
        <v>30.993896076999999</v>
      </c>
      <c r="AY50" s="238">
        <v>31.003810000000001</v>
      </c>
      <c r="AZ50" s="238">
        <v>31.021260000000002</v>
      </c>
      <c r="BA50" s="238">
        <v>31.036960000000001</v>
      </c>
      <c r="BB50" s="238">
        <v>31.050460000000001</v>
      </c>
      <c r="BC50" s="238">
        <v>31.063020000000002</v>
      </c>
      <c r="BD50" s="238">
        <v>31.074169999999999</v>
      </c>
      <c r="BE50" s="238">
        <v>31.080749999999998</v>
      </c>
      <c r="BF50" s="238">
        <v>31.091480000000001</v>
      </c>
      <c r="BG50" s="238">
        <v>31.103190000000001</v>
      </c>
      <c r="BH50" s="238">
        <v>31.116689999999998</v>
      </c>
      <c r="BI50" s="238">
        <v>31.129760000000001</v>
      </c>
      <c r="BJ50" s="238">
        <v>31.143219999999999</v>
      </c>
      <c r="BK50" s="238">
        <v>31.158529999999999</v>
      </c>
      <c r="BL50" s="238">
        <v>31.17164</v>
      </c>
      <c r="BM50" s="238">
        <v>31.18402</v>
      </c>
      <c r="BN50" s="238">
        <v>31.194430000000001</v>
      </c>
      <c r="BO50" s="238">
        <v>31.20628</v>
      </c>
      <c r="BP50" s="238">
        <v>31.218330000000002</v>
      </c>
      <c r="BQ50" s="238">
        <v>31.229970000000002</v>
      </c>
      <c r="BR50" s="238">
        <v>31.24287</v>
      </c>
      <c r="BS50" s="238">
        <v>31.256430000000002</v>
      </c>
      <c r="BT50" s="238">
        <v>31.27064</v>
      </c>
      <c r="BU50" s="238">
        <v>31.285509999999999</v>
      </c>
      <c r="BV50" s="238">
        <v>31.301030000000001</v>
      </c>
    </row>
    <row r="51" spans="1:74" ht="11.15" customHeight="1" x14ac:dyDescent="0.25">
      <c r="A51" s="117" t="s">
        <v>701</v>
      </c>
      <c r="B51" s="164" t="s">
        <v>417</v>
      </c>
      <c r="C51" s="54">
        <v>8.4579209876999997</v>
      </c>
      <c r="D51" s="54">
        <v>8.3688802468999999</v>
      </c>
      <c r="E51" s="54">
        <v>8.1850987653999994</v>
      </c>
      <c r="F51" s="54">
        <v>7.5982160494000004</v>
      </c>
      <c r="G51" s="54">
        <v>7.4562234568000001</v>
      </c>
      <c r="H51" s="54">
        <v>7.4507604937999998</v>
      </c>
      <c r="I51" s="54">
        <v>7.8002814814999999</v>
      </c>
      <c r="J51" s="54">
        <v>7.9040370370000002</v>
      </c>
      <c r="K51" s="54">
        <v>7.9804814815</v>
      </c>
      <c r="L51" s="54">
        <v>8.0074814814999993</v>
      </c>
      <c r="M51" s="54">
        <v>8.0459037037000005</v>
      </c>
      <c r="N51" s="54">
        <v>8.0736148148000009</v>
      </c>
      <c r="O51" s="54">
        <v>8.0770197531000001</v>
      </c>
      <c r="P51" s="54">
        <v>8.0935049383000006</v>
      </c>
      <c r="Q51" s="54">
        <v>8.1094753086000004</v>
      </c>
      <c r="R51" s="54">
        <v>8.1173604937999997</v>
      </c>
      <c r="S51" s="54">
        <v>8.1379790123000006</v>
      </c>
      <c r="T51" s="54">
        <v>8.1637604937999999</v>
      </c>
      <c r="U51" s="54">
        <v>8.2038901235000008</v>
      </c>
      <c r="V51" s="54">
        <v>8.2331086419999995</v>
      </c>
      <c r="W51" s="54">
        <v>8.2606012345999993</v>
      </c>
      <c r="X51" s="54">
        <v>8.2818148148000006</v>
      </c>
      <c r="Y51" s="54">
        <v>8.3092703704000002</v>
      </c>
      <c r="Z51" s="54">
        <v>8.3384148148000001</v>
      </c>
      <c r="AA51" s="54">
        <v>8.3773370370000002</v>
      </c>
      <c r="AB51" s="54">
        <v>8.4037925926000003</v>
      </c>
      <c r="AC51" s="54">
        <v>8.4258703704000002</v>
      </c>
      <c r="AD51" s="54">
        <v>8.4349382716000001</v>
      </c>
      <c r="AE51" s="54">
        <v>8.4547345678999992</v>
      </c>
      <c r="AF51" s="54">
        <v>8.4766271604999996</v>
      </c>
      <c r="AG51" s="54">
        <v>8.5083543210000006</v>
      </c>
      <c r="AH51" s="54">
        <v>8.5286358025000002</v>
      </c>
      <c r="AI51" s="54">
        <v>8.5452098764999995</v>
      </c>
      <c r="AJ51" s="54">
        <v>8.5509682953000006</v>
      </c>
      <c r="AK51" s="54">
        <v>8.5654587405000004</v>
      </c>
      <c r="AL51" s="54">
        <v>8.5815729641999994</v>
      </c>
      <c r="AM51" s="54">
        <v>8.6047863199000005</v>
      </c>
      <c r="AN51" s="54">
        <v>8.6200415853999992</v>
      </c>
      <c r="AO51" s="54">
        <v>8.6328141141000003</v>
      </c>
      <c r="AP51" s="54">
        <v>8.6402997311000007</v>
      </c>
      <c r="AQ51" s="54">
        <v>8.6502099177999998</v>
      </c>
      <c r="AR51" s="54">
        <v>8.6597404991999998</v>
      </c>
      <c r="AS51" s="54">
        <v>8.6676260641000002</v>
      </c>
      <c r="AT51" s="54">
        <v>8.6773464930999999</v>
      </c>
      <c r="AU51" s="54">
        <v>8.6876363752000003</v>
      </c>
      <c r="AV51" s="54">
        <v>8.7025693844000003</v>
      </c>
      <c r="AW51" s="54">
        <v>8.7109429168000005</v>
      </c>
      <c r="AX51" s="54">
        <v>8.7168306464</v>
      </c>
      <c r="AY51" s="238">
        <v>8.7180300000000006</v>
      </c>
      <c r="AZ51" s="238">
        <v>8.7205980000000007</v>
      </c>
      <c r="BA51" s="238">
        <v>8.7223319999999998</v>
      </c>
      <c r="BB51" s="238">
        <v>8.7231009999999998</v>
      </c>
      <c r="BC51" s="238">
        <v>8.7232660000000006</v>
      </c>
      <c r="BD51" s="238">
        <v>8.7226949999999999</v>
      </c>
      <c r="BE51" s="238">
        <v>8.7209190000000003</v>
      </c>
      <c r="BF51" s="238">
        <v>8.7192290000000003</v>
      </c>
      <c r="BG51" s="238">
        <v>8.717155</v>
      </c>
      <c r="BH51" s="238">
        <v>8.7142379999999999</v>
      </c>
      <c r="BI51" s="238">
        <v>8.7117419999999992</v>
      </c>
      <c r="BJ51" s="238">
        <v>8.7092069999999993</v>
      </c>
      <c r="BK51" s="238">
        <v>8.7058459999999993</v>
      </c>
      <c r="BL51" s="238">
        <v>8.7038239999999991</v>
      </c>
      <c r="BM51" s="238">
        <v>8.7023530000000004</v>
      </c>
      <c r="BN51" s="238">
        <v>8.7018939999999994</v>
      </c>
      <c r="BO51" s="238">
        <v>8.7011830000000003</v>
      </c>
      <c r="BP51" s="238">
        <v>8.7006779999999999</v>
      </c>
      <c r="BQ51" s="238">
        <v>8.7000329999999995</v>
      </c>
      <c r="BR51" s="238">
        <v>8.7002020000000009</v>
      </c>
      <c r="BS51" s="238">
        <v>8.7008369999999999</v>
      </c>
      <c r="BT51" s="238">
        <v>8.7019400000000005</v>
      </c>
      <c r="BU51" s="238">
        <v>8.7035090000000004</v>
      </c>
      <c r="BV51" s="238">
        <v>8.7055450000000008</v>
      </c>
    </row>
    <row r="52" spans="1:74" ht="11.15" customHeight="1" x14ac:dyDescent="0.25">
      <c r="A52" s="117" t="s">
        <v>702</v>
      </c>
      <c r="B52" s="164" t="s">
        <v>418</v>
      </c>
      <c r="C52" s="54">
        <v>18.161261727999999</v>
      </c>
      <c r="D52" s="54">
        <v>17.984276543</v>
      </c>
      <c r="E52" s="54">
        <v>17.619061727999998</v>
      </c>
      <c r="F52" s="54">
        <v>16.495311110999999</v>
      </c>
      <c r="G52" s="54">
        <v>16.181366666999999</v>
      </c>
      <c r="H52" s="54">
        <v>16.106922222000001</v>
      </c>
      <c r="I52" s="54">
        <v>16.624674074000001</v>
      </c>
      <c r="J52" s="54">
        <v>16.764707407</v>
      </c>
      <c r="K52" s="54">
        <v>16.879718519000001</v>
      </c>
      <c r="L52" s="54">
        <v>16.955796295999999</v>
      </c>
      <c r="M52" s="54">
        <v>17.031196296000001</v>
      </c>
      <c r="N52" s="54">
        <v>17.092007407000001</v>
      </c>
      <c r="O52" s="54">
        <v>17.104422222</v>
      </c>
      <c r="P52" s="54">
        <v>17.161411111</v>
      </c>
      <c r="Q52" s="54">
        <v>17.229166667000001</v>
      </c>
      <c r="R52" s="54">
        <v>17.322212346000001</v>
      </c>
      <c r="S52" s="54">
        <v>17.400608642000002</v>
      </c>
      <c r="T52" s="54">
        <v>17.478879012</v>
      </c>
      <c r="U52" s="54">
        <v>17.549137037000001</v>
      </c>
      <c r="V52" s="54">
        <v>17.633070369999999</v>
      </c>
      <c r="W52" s="54">
        <v>17.722792593000001</v>
      </c>
      <c r="X52" s="54">
        <v>17.840358025</v>
      </c>
      <c r="Y52" s="54">
        <v>17.925117283999999</v>
      </c>
      <c r="Z52" s="54">
        <v>17.999124690999999</v>
      </c>
      <c r="AA52" s="54">
        <v>18.047372840000001</v>
      </c>
      <c r="AB52" s="54">
        <v>18.111132098999999</v>
      </c>
      <c r="AC52" s="54">
        <v>18.175395062</v>
      </c>
      <c r="AD52" s="54">
        <v>18.233198765000001</v>
      </c>
      <c r="AE52" s="54">
        <v>18.303691357999998</v>
      </c>
      <c r="AF52" s="54">
        <v>18.379909876999999</v>
      </c>
      <c r="AG52" s="54">
        <v>18.485192593000001</v>
      </c>
      <c r="AH52" s="54">
        <v>18.555359258999999</v>
      </c>
      <c r="AI52" s="54">
        <v>18.613748147999999</v>
      </c>
      <c r="AJ52" s="54">
        <v>18.643975376</v>
      </c>
      <c r="AK52" s="54">
        <v>18.691096622</v>
      </c>
      <c r="AL52" s="54">
        <v>18.738728002999999</v>
      </c>
      <c r="AM52" s="54">
        <v>18.791223818999999</v>
      </c>
      <c r="AN52" s="54">
        <v>18.836609744</v>
      </c>
      <c r="AO52" s="54">
        <v>18.879240078999999</v>
      </c>
      <c r="AP52" s="54">
        <v>18.916452043</v>
      </c>
      <c r="AQ52" s="54">
        <v>18.955568281000001</v>
      </c>
      <c r="AR52" s="54">
        <v>18.993926012999999</v>
      </c>
      <c r="AS52" s="54">
        <v>19.033562835000001</v>
      </c>
      <c r="AT52" s="54">
        <v>19.068875358</v>
      </c>
      <c r="AU52" s="54">
        <v>19.101901175999998</v>
      </c>
      <c r="AV52" s="54">
        <v>19.137833131000001</v>
      </c>
      <c r="AW52" s="54">
        <v>19.162390911999999</v>
      </c>
      <c r="AX52" s="54">
        <v>19.180767360000001</v>
      </c>
      <c r="AY52" s="238">
        <v>19.185739999999999</v>
      </c>
      <c r="AZ52" s="238">
        <v>19.19717</v>
      </c>
      <c r="BA52" s="238">
        <v>19.207840000000001</v>
      </c>
      <c r="BB52" s="238">
        <v>19.21771</v>
      </c>
      <c r="BC52" s="238">
        <v>19.226890000000001</v>
      </c>
      <c r="BD52" s="238">
        <v>19.235340000000001</v>
      </c>
      <c r="BE52" s="238">
        <v>19.2423</v>
      </c>
      <c r="BF52" s="238">
        <v>19.249870000000001</v>
      </c>
      <c r="BG52" s="238">
        <v>19.257290000000001</v>
      </c>
      <c r="BH52" s="238">
        <v>19.264520000000001</v>
      </c>
      <c r="BI52" s="238">
        <v>19.271660000000001</v>
      </c>
      <c r="BJ52" s="238">
        <v>19.278659999999999</v>
      </c>
      <c r="BK52" s="238">
        <v>19.285219999999999</v>
      </c>
      <c r="BL52" s="238">
        <v>19.292210000000001</v>
      </c>
      <c r="BM52" s="238">
        <v>19.299309999999998</v>
      </c>
      <c r="BN52" s="238">
        <v>19.306190000000001</v>
      </c>
      <c r="BO52" s="238">
        <v>19.313759999999998</v>
      </c>
      <c r="BP52" s="238">
        <v>19.32169</v>
      </c>
      <c r="BQ52" s="238">
        <v>19.329229999999999</v>
      </c>
      <c r="BR52" s="238">
        <v>19.338429999999999</v>
      </c>
      <c r="BS52" s="238">
        <v>19.34854</v>
      </c>
      <c r="BT52" s="238">
        <v>19.359559999999998</v>
      </c>
      <c r="BU52" s="238">
        <v>19.371490000000001</v>
      </c>
      <c r="BV52" s="238">
        <v>19.384329999999999</v>
      </c>
    </row>
    <row r="53" spans="1:74" ht="11.15" customHeight="1" x14ac:dyDescent="0.25">
      <c r="A53" s="117" t="s">
        <v>703</v>
      </c>
      <c r="B53" s="164" t="s">
        <v>419</v>
      </c>
      <c r="C53" s="54">
        <v>11.396501235000001</v>
      </c>
      <c r="D53" s="54">
        <v>11.271253086</v>
      </c>
      <c r="E53" s="54">
        <v>11.011145679</v>
      </c>
      <c r="F53" s="54">
        <v>10.191961728000001</v>
      </c>
      <c r="G53" s="54">
        <v>9.9802987654000006</v>
      </c>
      <c r="H53" s="54">
        <v>9.9519395062000005</v>
      </c>
      <c r="I53" s="54">
        <v>10.389649383</v>
      </c>
      <c r="J53" s="54">
        <v>10.515823457</v>
      </c>
      <c r="K53" s="54">
        <v>10.613227159999999</v>
      </c>
      <c r="L53" s="54">
        <v>10.656754320999999</v>
      </c>
      <c r="M53" s="54">
        <v>10.715446913999999</v>
      </c>
      <c r="N53" s="54">
        <v>10.764198765</v>
      </c>
      <c r="O53" s="54">
        <v>10.780002468999999</v>
      </c>
      <c r="P53" s="54">
        <v>10.826128395</v>
      </c>
      <c r="Q53" s="54">
        <v>10.879569136000001</v>
      </c>
      <c r="R53" s="54">
        <v>10.950606173000001</v>
      </c>
      <c r="S53" s="54">
        <v>11.010965432000001</v>
      </c>
      <c r="T53" s="54">
        <v>11.070928394999999</v>
      </c>
      <c r="U53" s="54">
        <v>11.134648148</v>
      </c>
      <c r="V53" s="54">
        <v>11.190703704000001</v>
      </c>
      <c r="W53" s="54">
        <v>11.243248147999999</v>
      </c>
      <c r="X53" s="54">
        <v>11.290345679</v>
      </c>
      <c r="Y53" s="54">
        <v>11.337319752999999</v>
      </c>
      <c r="Z53" s="54">
        <v>11.382234567999999</v>
      </c>
      <c r="AA53" s="54">
        <v>11.424838272000001</v>
      </c>
      <c r="AB53" s="54">
        <v>11.465823457000001</v>
      </c>
      <c r="AC53" s="54">
        <v>11.504938272</v>
      </c>
      <c r="AD53" s="54">
        <v>11.544641974999999</v>
      </c>
      <c r="AE53" s="54">
        <v>11.578171605</v>
      </c>
      <c r="AF53" s="54">
        <v>11.60798642</v>
      </c>
      <c r="AG53" s="54">
        <v>11.631740741</v>
      </c>
      <c r="AH53" s="54">
        <v>11.655885185000001</v>
      </c>
      <c r="AI53" s="54">
        <v>11.678074074</v>
      </c>
      <c r="AJ53" s="54">
        <v>11.692588084</v>
      </c>
      <c r="AK53" s="54">
        <v>11.715155354</v>
      </c>
      <c r="AL53" s="54">
        <v>11.740056560999999</v>
      </c>
      <c r="AM53" s="54">
        <v>11.774792099000001</v>
      </c>
      <c r="AN53" s="54">
        <v>11.798735883000001</v>
      </c>
      <c r="AO53" s="54">
        <v>11.819388309000001</v>
      </c>
      <c r="AP53" s="54">
        <v>11.832423421</v>
      </c>
      <c r="AQ53" s="54">
        <v>11.849737595000001</v>
      </c>
      <c r="AR53" s="54">
        <v>11.867004877999999</v>
      </c>
      <c r="AS53" s="54">
        <v>11.884736498000001</v>
      </c>
      <c r="AT53" s="54">
        <v>11.901526573</v>
      </c>
      <c r="AU53" s="54">
        <v>11.917886334</v>
      </c>
      <c r="AV53" s="54">
        <v>11.937270535</v>
      </c>
      <c r="AW53" s="54">
        <v>11.950178599999999</v>
      </c>
      <c r="AX53" s="54">
        <v>11.960065283</v>
      </c>
      <c r="AY53" s="238">
        <v>11.96335</v>
      </c>
      <c r="AZ53" s="238">
        <v>11.96988</v>
      </c>
      <c r="BA53" s="238">
        <v>11.97607</v>
      </c>
      <c r="BB53" s="238">
        <v>11.982100000000001</v>
      </c>
      <c r="BC53" s="238">
        <v>11.987500000000001</v>
      </c>
      <c r="BD53" s="238">
        <v>11.992430000000001</v>
      </c>
      <c r="BE53" s="238">
        <v>11.99579</v>
      </c>
      <c r="BF53" s="238">
        <v>12.000640000000001</v>
      </c>
      <c r="BG53" s="238">
        <v>12.00586</v>
      </c>
      <c r="BH53" s="238">
        <v>12.012280000000001</v>
      </c>
      <c r="BI53" s="238">
        <v>12.01764</v>
      </c>
      <c r="BJ53" s="238">
        <v>12.02276</v>
      </c>
      <c r="BK53" s="238">
        <v>12.02704</v>
      </c>
      <c r="BL53" s="238">
        <v>12.03214</v>
      </c>
      <c r="BM53" s="238">
        <v>12.037459999999999</v>
      </c>
      <c r="BN53" s="238">
        <v>12.04327</v>
      </c>
      <c r="BO53" s="238">
        <v>12.048819999999999</v>
      </c>
      <c r="BP53" s="238">
        <v>12.05438</v>
      </c>
      <c r="BQ53" s="238">
        <v>12.059380000000001</v>
      </c>
      <c r="BR53" s="238">
        <v>12.065379999999999</v>
      </c>
      <c r="BS53" s="238">
        <v>12.071820000000001</v>
      </c>
      <c r="BT53" s="238">
        <v>12.0787</v>
      </c>
      <c r="BU53" s="238">
        <v>12.08602</v>
      </c>
      <c r="BV53" s="238">
        <v>12.093769999999999</v>
      </c>
    </row>
    <row r="54" spans="1:74" ht="11.15" customHeight="1" x14ac:dyDescent="0.25">
      <c r="A54" s="118" t="s">
        <v>704</v>
      </c>
      <c r="B54" s="165" t="s">
        <v>420</v>
      </c>
      <c r="C54" s="55">
        <v>24.520509876999999</v>
      </c>
      <c r="D54" s="55">
        <v>24.180569135999999</v>
      </c>
      <c r="E54" s="55">
        <v>23.476420988000001</v>
      </c>
      <c r="F54" s="55">
        <v>21.328717284</v>
      </c>
      <c r="G54" s="55">
        <v>20.705665432</v>
      </c>
      <c r="H54" s="55">
        <v>20.527917284000001</v>
      </c>
      <c r="I54" s="55">
        <v>21.446188888999998</v>
      </c>
      <c r="J54" s="55">
        <v>21.671011110999999</v>
      </c>
      <c r="K54" s="55">
        <v>21.853100000000001</v>
      </c>
      <c r="L54" s="55">
        <v>21.983487654000001</v>
      </c>
      <c r="M54" s="55">
        <v>22.086835802</v>
      </c>
      <c r="N54" s="55">
        <v>22.154176542999998</v>
      </c>
      <c r="O54" s="55">
        <v>22.072670370000001</v>
      </c>
      <c r="P54" s="55">
        <v>22.152625925999999</v>
      </c>
      <c r="Q54" s="55">
        <v>22.281203703999999</v>
      </c>
      <c r="R54" s="55">
        <v>22.535272840000001</v>
      </c>
      <c r="S54" s="55">
        <v>22.70344321</v>
      </c>
      <c r="T54" s="55">
        <v>22.862583951000001</v>
      </c>
      <c r="U54" s="55">
        <v>23.009495061999999</v>
      </c>
      <c r="V54" s="55">
        <v>23.152976543000001</v>
      </c>
      <c r="W54" s="55">
        <v>23.289828395000001</v>
      </c>
      <c r="X54" s="55">
        <v>23.430830864000001</v>
      </c>
      <c r="Y54" s="55">
        <v>23.546338272</v>
      </c>
      <c r="Z54" s="55">
        <v>23.647130864000001</v>
      </c>
      <c r="AA54" s="55">
        <v>23.716181481</v>
      </c>
      <c r="AB54" s="55">
        <v>23.800314815</v>
      </c>
      <c r="AC54" s="55">
        <v>23.882503704000001</v>
      </c>
      <c r="AD54" s="55">
        <v>23.966516048999999</v>
      </c>
      <c r="AE54" s="55">
        <v>24.041990123000001</v>
      </c>
      <c r="AF54" s="55">
        <v>24.112693827000001</v>
      </c>
      <c r="AG54" s="55">
        <v>24.180706173000001</v>
      </c>
      <c r="AH54" s="55">
        <v>24.240309877000001</v>
      </c>
      <c r="AI54" s="55">
        <v>24.293583950999999</v>
      </c>
      <c r="AJ54" s="55">
        <v>24.333120303000001</v>
      </c>
      <c r="AK54" s="55">
        <v>24.379291187</v>
      </c>
      <c r="AL54" s="55">
        <v>24.424688509999999</v>
      </c>
      <c r="AM54" s="55">
        <v>24.468132647000001</v>
      </c>
      <c r="AN54" s="55">
        <v>24.512867567000001</v>
      </c>
      <c r="AO54" s="55">
        <v>24.557713645</v>
      </c>
      <c r="AP54" s="55">
        <v>24.614183732000001</v>
      </c>
      <c r="AQ54" s="55">
        <v>24.650617488000002</v>
      </c>
      <c r="AR54" s="55">
        <v>24.678527763000002</v>
      </c>
      <c r="AS54" s="55">
        <v>24.685431247</v>
      </c>
      <c r="AT54" s="55">
        <v>24.705657045999999</v>
      </c>
      <c r="AU54" s="55">
        <v>24.726721849</v>
      </c>
      <c r="AV54" s="55">
        <v>24.756575868999999</v>
      </c>
      <c r="AW54" s="55">
        <v>24.773356019000001</v>
      </c>
      <c r="AX54" s="55">
        <v>24.785012514000002</v>
      </c>
      <c r="AY54" s="255">
        <v>24.786650000000002</v>
      </c>
      <c r="AZ54" s="255">
        <v>24.791730000000001</v>
      </c>
      <c r="BA54" s="255">
        <v>24.795359999999999</v>
      </c>
      <c r="BB54" s="255">
        <v>24.797039999999999</v>
      </c>
      <c r="BC54" s="255">
        <v>24.79815</v>
      </c>
      <c r="BD54" s="255">
        <v>24.798190000000002</v>
      </c>
      <c r="BE54" s="255">
        <v>24.79494</v>
      </c>
      <c r="BF54" s="255">
        <v>24.794509999999999</v>
      </c>
      <c r="BG54" s="255">
        <v>24.794689999999999</v>
      </c>
      <c r="BH54" s="255">
        <v>24.796150000000001</v>
      </c>
      <c r="BI54" s="255">
        <v>24.79702</v>
      </c>
      <c r="BJ54" s="255">
        <v>24.797969999999999</v>
      </c>
      <c r="BK54" s="255">
        <v>24.79909</v>
      </c>
      <c r="BL54" s="255">
        <v>24.800149999999999</v>
      </c>
      <c r="BM54" s="255">
        <v>24.80123</v>
      </c>
      <c r="BN54" s="255">
        <v>24.80217</v>
      </c>
      <c r="BO54" s="255">
        <v>24.80341</v>
      </c>
      <c r="BP54" s="255">
        <v>24.804780000000001</v>
      </c>
      <c r="BQ54" s="255">
        <v>24.806249999999999</v>
      </c>
      <c r="BR54" s="255">
        <v>24.807919999999999</v>
      </c>
      <c r="BS54" s="255">
        <v>24.809750000000001</v>
      </c>
      <c r="BT54" s="255">
        <v>24.81175</v>
      </c>
      <c r="BU54" s="255">
        <v>24.81391</v>
      </c>
      <c r="BV54" s="255">
        <v>24.816240000000001</v>
      </c>
    </row>
    <row r="55" spans="1:74" ht="12" customHeight="1" x14ac:dyDescent="0.25">
      <c r="A55" s="117"/>
      <c r="B55" s="604" t="s">
        <v>783</v>
      </c>
      <c r="C55" s="605"/>
      <c r="D55" s="605"/>
      <c r="E55" s="605"/>
      <c r="F55" s="605"/>
      <c r="G55" s="605"/>
      <c r="H55" s="605"/>
      <c r="I55" s="605"/>
      <c r="J55" s="605"/>
      <c r="K55" s="605"/>
      <c r="L55" s="605"/>
      <c r="M55" s="605"/>
      <c r="N55" s="605"/>
      <c r="O55" s="605"/>
      <c r="P55" s="605"/>
      <c r="Q55" s="605"/>
      <c r="BD55" s="256"/>
      <c r="BE55" s="256"/>
      <c r="BF55" s="256"/>
    </row>
    <row r="56" spans="1:74" s="355" customFormat="1" ht="12" customHeight="1" x14ac:dyDescent="0.25">
      <c r="A56" s="354"/>
      <c r="B56" s="618" t="str">
        <f>"Notes: "&amp;"EIA completed modeling and analysis for this report on " &amp;Dates!$D$2&amp;"."</f>
        <v>Notes: EIA completed modeling and analysis for this report on Thursday January 4, 2024.</v>
      </c>
      <c r="C56" s="611"/>
      <c r="D56" s="611"/>
      <c r="E56" s="611"/>
      <c r="F56" s="611"/>
      <c r="G56" s="611"/>
      <c r="H56" s="611"/>
      <c r="I56" s="611"/>
      <c r="J56" s="611"/>
      <c r="K56" s="611"/>
      <c r="L56" s="611"/>
      <c r="M56" s="611"/>
      <c r="N56" s="611"/>
      <c r="O56" s="611"/>
      <c r="P56" s="611"/>
      <c r="Q56" s="611"/>
      <c r="AY56" s="376"/>
      <c r="AZ56" s="376"/>
      <c r="BA56" s="376"/>
      <c r="BB56" s="376"/>
      <c r="BC56" s="376"/>
      <c r="BD56" s="526"/>
      <c r="BE56" s="526"/>
      <c r="BF56" s="526"/>
      <c r="BG56" s="526"/>
      <c r="BH56" s="376"/>
      <c r="BI56" s="376"/>
      <c r="BJ56" s="376"/>
    </row>
    <row r="57" spans="1:74" s="355" customFormat="1" ht="12" customHeight="1" x14ac:dyDescent="0.25">
      <c r="A57" s="354"/>
      <c r="B57" s="610" t="s">
        <v>334</v>
      </c>
      <c r="C57" s="611"/>
      <c r="D57" s="611"/>
      <c r="E57" s="611"/>
      <c r="F57" s="611"/>
      <c r="G57" s="611"/>
      <c r="H57" s="611"/>
      <c r="I57" s="611"/>
      <c r="J57" s="611"/>
      <c r="K57" s="611"/>
      <c r="L57" s="611"/>
      <c r="M57" s="611"/>
      <c r="N57" s="611"/>
      <c r="O57" s="611"/>
      <c r="P57" s="611"/>
      <c r="Q57" s="611"/>
      <c r="AY57" s="376"/>
      <c r="AZ57" s="376"/>
      <c r="BA57" s="376"/>
      <c r="BB57" s="376"/>
      <c r="BC57" s="376"/>
      <c r="BD57" s="526"/>
      <c r="BE57" s="526"/>
      <c r="BF57" s="526"/>
      <c r="BG57" s="526"/>
      <c r="BH57" s="376"/>
      <c r="BI57" s="376"/>
      <c r="BJ57" s="376"/>
    </row>
    <row r="58" spans="1:74" s="355" customFormat="1" ht="12" customHeight="1" x14ac:dyDescent="0.25">
      <c r="A58" s="354"/>
      <c r="B58" s="607" t="s">
        <v>824</v>
      </c>
      <c r="C58" s="620"/>
      <c r="D58" s="620"/>
      <c r="E58" s="620"/>
      <c r="F58" s="620"/>
      <c r="G58" s="620"/>
      <c r="H58" s="620"/>
      <c r="I58" s="620"/>
      <c r="J58" s="620"/>
      <c r="K58" s="620"/>
      <c r="L58" s="620"/>
      <c r="M58" s="620"/>
      <c r="N58" s="620"/>
      <c r="O58" s="620"/>
      <c r="P58" s="620"/>
      <c r="Q58" s="600"/>
      <c r="AY58" s="376"/>
      <c r="AZ58" s="376"/>
      <c r="BA58" s="376"/>
      <c r="BB58" s="376"/>
      <c r="BC58" s="376"/>
      <c r="BD58" s="526"/>
      <c r="BE58" s="526"/>
      <c r="BF58" s="526"/>
      <c r="BG58" s="526"/>
      <c r="BH58" s="376"/>
      <c r="BI58" s="376"/>
      <c r="BJ58" s="376"/>
    </row>
    <row r="59" spans="1:74" s="355" customFormat="1" ht="12" customHeight="1" x14ac:dyDescent="0.25">
      <c r="A59" s="354"/>
      <c r="B59" s="649" t="s">
        <v>825</v>
      </c>
      <c r="C59" s="600"/>
      <c r="D59" s="600"/>
      <c r="E59" s="600"/>
      <c r="F59" s="600"/>
      <c r="G59" s="600"/>
      <c r="H59" s="600"/>
      <c r="I59" s="600"/>
      <c r="J59" s="600"/>
      <c r="K59" s="600"/>
      <c r="L59" s="600"/>
      <c r="M59" s="600"/>
      <c r="N59" s="600"/>
      <c r="O59" s="600"/>
      <c r="P59" s="600"/>
      <c r="Q59" s="600"/>
      <c r="AY59" s="376"/>
      <c r="AZ59" s="376"/>
      <c r="BA59" s="376"/>
      <c r="BB59" s="376"/>
      <c r="BC59" s="376"/>
      <c r="BD59" s="526"/>
      <c r="BE59" s="526"/>
      <c r="BF59" s="526"/>
      <c r="BG59" s="526"/>
      <c r="BH59" s="376"/>
      <c r="BI59" s="376"/>
      <c r="BJ59" s="376"/>
    </row>
    <row r="60" spans="1:74" s="355" customFormat="1" ht="12" customHeight="1" x14ac:dyDescent="0.25">
      <c r="A60" s="354"/>
      <c r="B60" s="619" t="s">
        <v>1</v>
      </c>
      <c r="C60" s="620"/>
      <c r="D60" s="620"/>
      <c r="E60" s="620"/>
      <c r="F60" s="620"/>
      <c r="G60" s="620"/>
      <c r="H60" s="620"/>
      <c r="I60" s="620"/>
      <c r="J60" s="620"/>
      <c r="K60" s="620"/>
      <c r="L60" s="620"/>
      <c r="M60" s="620"/>
      <c r="N60" s="620"/>
      <c r="O60" s="620"/>
      <c r="P60" s="620"/>
      <c r="Q60" s="600"/>
      <c r="AY60" s="376"/>
      <c r="AZ60" s="376"/>
      <c r="BA60" s="376"/>
      <c r="BB60" s="376"/>
      <c r="BC60" s="376"/>
      <c r="BD60" s="526"/>
      <c r="BE60" s="526"/>
      <c r="BF60" s="526"/>
      <c r="BG60" s="376"/>
      <c r="BH60" s="376"/>
      <c r="BI60" s="376"/>
      <c r="BJ60" s="376"/>
    </row>
    <row r="61" spans="1:74" s="355" customFormat="1" ht="12" customHeight="1" x14ac:dyDescent="0.25">
      <c r="A61" s="354"/>
      <c r="B61" s="607" t="s">
        <v>802</v>
      </c>
      <c r="C61" s="608"/>
      <c r="D61" s="608"/>
      <c r="E61" s="608"/>
      <c r="F61" s="608"/>
      <c r="G61" s="608"/>
      <c r="H61" s="608"/>
      <c r="I61" s="608"/>
      <c r="J61" s="608"/>
      <c r="K61" s="608"/>
      <c r="L61" s="608"/>
      <c r="M61" s="608"/>
      <c r="N61" s="608"/>
      <c r="O61" s="608"/>
      <c r="P61" s="608"/>
      <c r="Q61" s="600"/>
      <c r="AY61" s="376"/>
      <c r="AZ61" s="376"/>
      <c r="BA61" s="376"/>
      <c r="BB61" s="376"/>
      <c r="BC61" s="376"/>
      <c r="BD61" s="526"/>
      <c r="BE61" s="526"/>
      <c r="BF61" s="526"/>
      <c r="BG61" s="376"/>
      <c r="BH61" s="376"/>
      <c r="BI61" s="376"/>
      <c r="BJ61" s="376"/>
    </row>
    <row r="62" spans="1:74" s="355" customFormat="1" ht="12" customHeight="1" x14ac:dyDescent="0.25">
      <c r="A62" s="322"/>
      <c r="B62" s="609" t="s">
        <v>1239</v>
      </c>
      <c r="C62" s="600"/>
      <c r="D62" s="600"/>
      <c r="E62" s="600"/>
      <c r="F62" s="600"/>
      <c r="G62" s="600"/>
      <c r="H62" s="600"/>
      <c r="I62" s="600"/>
      <c r="J62" s="600"/>
      <c r="K62" s="600"/>
      <c r="L62" s="600"/>
      <c r="M62" s="600"/>
      <c r="N62" s="600"/>
      <c r="O62" s="600"/>
      <c r="P62" s="600"/>
      <c r="Q62" s="600"/>
      <c r="AY62" s="376"/>
      <c r="AZ62" s="376"/>
      <c r="BA62" s="376"/>
      <c r="BB62" s="376"/>
      <c r="BC62" s="376"/>
      <c r="BD62" s="526"/>
      <c r="BE62" s="526"/>
      <c r="BF62" s="526"/>
      <c r="BG62" s="376"/>
      <c r="BH62" s="376"/>
      <c r="BI62" s="376"/>
      <c r="BJ62" s="376"/>
    </row>
    <row r="63" spans="1:74" x14ac:dyDescent="0.25">
      <c r="BK63" s="256"/>
      <c r="BL63" s="256"/>
      <c r="BM63" s="256"/>
      <c r="BN63" s="256"/>
      <c r="BO63" s="256"/>
      <c r="BP63" s="256"/>
      <c r="BQ63" s="256"/>
      <c r="BR63" s="256"/>
      <c r="BS63" s="256"/>
      <c r="BT63" s="256"/>
      <c r="BU63" s="256"/>
      <c r="BV63" s="256"/>
    </row>
    <row r="64" spans="1:74" x14ac:dyDescent="0.25">
      <c r="BK64" s="256"/>
      <c r="BL64" s="256"/>
      <c r="BM64" s="256"/>
      <c r="BN64" s="256"/>
      <c r="BO64" s="256"/>
      <c r="BP64" s="256"/>
      <c r="BQ64" s="256"/>
      <c r="BR64" s="256"/>
      <c r="BS64" s="256"/>
      <c r="BT64" s="256"/>
      <c r="BU64" s="256"/>
      <c r="BV64" s="256"/>
    </row>
    <row r="65" spans="63:74" x14ac:dyDescent="0.25">
      <c r="BK65" s="256"/>
      <c r="BL65" s="256"/>
      <c r="BM65" s="256"/>
      <c r="BN65" s="256"/>
      <c r="BO65" s="256"/>
      <c r="BP65" s="256"/>
      <c r="BQ65" s="256"/>
      <c r="BR65" s="256"/>
      <c r="BS65" s="256"/>
      <c r="BT65" s="256"/>
      <c r="BU65" s="256"/>
      <c r="BV65" s="256"/>
    </row>
    <row r="66" spans="63:74" x14ac:dyDescent="0.25">
      <c r="BK66" s="256"/>
      <c r="BL66" s="256"/>
      <c r="BM66" s="256"/>
      <c r="BN66" s="256"/>
      <c r="BO66" s="256"/>
      <c r="BP66" s="256"/>
      <c r="BQ66" s="256"/>
      <c r="BR66" s="256"/>
      <c r="BS66" s="256"/>
      <c r="BT66" s="256"/>
      <c r="BU66" s="256"/>
      <c r="BV66" s="256"/>
    </row>
    <row r="67" spans="63:74" x14ac:dyDescent="0.25">
      <c r="BK67" s="256"/>
      <c r="BL67" s="256"/>
      <c r="BM67" s="256"/>
      <c r="BN67" s="256"/>
      <c r="BO67" s="256"/>
      <c r="BP67" s="256"/>
      <c r="BQ67" s="256"/>
      <c r="BR67" s="256"/>
      <c r="BS67" s="256"/>
      <c r="BT67" s="256"/>
      <c r="BU67" s="256"/>
      <c r="BV67" s="256"/>
    </row>
    <row r="68" spans="63:74" x14ac:dyDescent="0.25">
      <c r="BK68" s="256"/>
      <c r="BL68" s="256"/>
      <c r="BM68" s="256"/>
      <c r="BN68" s="256"/>
      <c r="BO68" s="256"/>
      <c r="BP68" s="256"/>
      <c r="BQ68" s="256"/>
      <c r="BR68" s="256"/>
      <c r="BS68" s="256"/>
      <c r="BT68" s="256"/>
      <c r="BU68" s="256"/>
      <c r="BV68" s="256"/>
    </row>
    <row r="69" spans="63:74" x14ac:dyDescent="0.25">
      <c r="BK69" s="256"/>
      <c r="BL69" s="256"/>
      <c r="BM69" s="256"/>
      <c r="BN69" s="256"/>
      <c r="BO69" s="256"/>
      <c r="BP69" s="256"/>
      <c r="BQ69" s="256"/>
      <c r="BR69" s="256"/>
      <c r="BS69" s="256"/>
      <c r="BT69" s="256"/>
      <c r="BU69" s="256"/>
      <c r="BV69" s="256"/>
    </row>
    <row r="70" spans="63:74" x14ac:dyDescent="0.25">
      <c r="BK70" s="256"/>
      <c r="BL70" s="256"/>
      <c r="BM70" s="256"/>
      <c r="BN70" s="256"/>
      <c r="BO70" s="256"/>
      <c r="BP70" s="256"/>
      <c r="BQ70" s="256"/>
      <c r="BR70" s="256"/>
      <c r="BS70" s="256"/>
      <c r="BT70" s="256"/>
      <c r="BU70" s="256"/>
      <c r="BV70" s="256"/>
    </row>
    <row r="71" spans="63:74" x14ac:dyDescent="0.25">
      <c r="BK71" s="256"/>
      <c r="BL71" s="256"/>
      <c r="BM71" s="256"/>
      <c r="BN71" s="256"/>
      <c r="BO71" s="256"/>
      <c r="BP71" s="256"/>
      <c r="BQ71" s="256"/>
      <c r="BR71" s="256"/>
      <c r="BS71" s="256"/>
      <c r="BT71" s="256"/>
      <c r="BU71" s="256"/>
      <c r="BV71" s="256"/>
    </row>
    <row r="72" spans="63:74" x14ac:dyDescent="0.25">
      <c r="BK72" s="256"/>
      <c r="BL72" s="256"/>
      <c r="BM72" s="256"/>
      <c r="BN72" s="256"/>
      <c r="BO72" s="256"/>
      <c r="BP72" s="256"/>
      <c r="BQ72" s="256"/>
      <c r="BR72" s="256"/>
      <c r="BS72" s="256"/>
      <c r="BT72" s="256"/>
      <c r="BU72" s="256"/>
      <c r="BV72" s="256"/>
    </row>
    <row r="73" spans="63:74" x14ac:dyDescent="0.25">
      <c r="BK73" s="256"/>
      <c r="BL73" s="256"/>
      <c r="BM73" s="256"/>
      <c r="BN73" s="256"/>
      <c r="BO73" s="256"/>
      <c r="BP73" s="256"/>
      <c r="BQ73" s="256"/>
      <c r="BR73" s="256"/>
      <c r="BS73" s="256"/>
      <c r="BT73" s="256"/>
      <c r="BU73" s="256"/>
      <c r="BV73" s="256"/>
    </row>
    <row r="74" spans="63:74" x14ac:dyDescent="0.25">
      <c r="BK74" s="256"/>
      <c r="BL74" s="256"/>
      <c r="BM74" s="256"/>
      <c r="BN74" s="256"/>
      <c r="BO74" s="256"/>
      <c r="BP74" s="256"/>
      <c r="BQ74" s="256"/>
      <c r="BR74" s="256"/>
      <c r="BS74" s="256"/>
      <c r="BT74" s="256"/>
      <c r="BU74" s="256"/>
      <c r="BV74" s="256"/>
    </row>
    <row r="75" spans="63:74" x14ac:dyDescent="0.25">
      <c r="BK75" s="256"/>
      <c r="BL75" s="256"/>
      <c r="BM75" s="256"/>
      <c r="BN75" s="256"/>
      <c r="BO75" s="256"/>
      <c r="BP75" s="256"/>
      <c r="BQ75" s="256"/>
      <c r="BR75" s="256"/>
      <c r="BS75" s="256"/>
      <c r="BT75" s="256"/>
      <c r="BU75" s="256"/>
      <c r="BV75" s="256"/>
    </row>
    <row r="76" spans="63:74" x14ac:dyDescent="0.25">
      <c r="BK76" s="256"/>
      <c r="BL76" s="256"/>
      <c r="BM76" s="256"/>
      <c r="BN76" s="256"/>
      <c r="BO76" s="256"/>
      <c r="BP76" s="256"/>
      <c r="BQ76" s="256"/>
      <c r="BR76" s="256"/>
      <c r="BS76" s="256"/>
      <c r="BT76" s="256"/>
      <c r="BU76" s="256"/>
      <c r="BV76" s="256"/>
    </row>
    <row r="77" spans="63:74" x14ac:dyDescent="0.25">
      <c r="BK77" s="256"/>
      <c r="BL77" s="256"/>
      <c r="BM77" s="256"/>
      <c r="BN77" s="256"/>
      <c r="BO77" s="256"/>
      <c r="BP77" s="256"/>
      <c r="BQ77" s="256"/>
      <c r="BR77" s="256"/>
      <c r="BS77" s="256"/>
      <c r="BT77" s="256"/>
      <c r="BU77" s="256"/>
      <c r="BV77" s="256"/>
    </row>
    <row r="78" spans="63:74" x14ac:dyDescent="0.25">
      <c r="BK78" s="256"/>
      <c r="BL78" s="256"/>
      <c r="BM78" s="256"/>
      <c r="BN78" s="256"/>
      <c r="BO78" s="256"/>
      <c r="BP78" s="256"/>
      <c r="BQ78" s="256"/>
      <c r="BR78" s="256"/>
      <c r="BS78" s="256"/>
      <c r="BT78" s="256"/>
      <c r="BU78" s="256"/>
      <c r="BV78" s="256"/>
    </row>
    <row r="79" spans="63:74" x14ac:dyDescent="0.25">
      <c r="BK79" s="256"/>
      <c r="BL79" s="256"/>
      <c r="BM79" s="256"/>
      <c r="BN79" s="256"/>
      <c r="BO79" s="256"/>
      <c r="BP79" s="256"/>
      <c r="BQ79" s="256"/>
      <c r="BR79" s="256"/>
      <c r="BS79" s="256"/>
      <c r="BT79" s="256"/>
      <c r="BU79" s="256"/>
      <c r="BV79" s="256"/>
    </row>
    <row r="80" spans="63:74" x14ac:dyDescent="0.25">
      <c r="BK80" s="256"/>
      <c r="BL80" s="256"/>
      <c r="BM80" s="256"/>
      <c r="BN80" s="256"/>
      <c r="BO80" s="256"/>
      <c r="BP80" s="256"/>
      <c r="BQ80" s="256"/>
      <c r="BR80" s="256"/>
      <c r="BS80" s="256"/>
      <c r="BT80" s="256"/>
      <c r="BU80" s="256"/>
      <c r="BV80" s="256"/>
    </row>
    <row r="81" spans="63:74" x14ac:dyDescent="0.25">
      <c r="BK81" s="256"/>
      <c r="BL81" s="256"/>
      <c r="BM81" s="256"/>
      <c r="BN81" s="256"/>
      <c r="BO81" s="256"/>
      <c r="BP81" s="256"/>
      <c r="BQ81" s="256"/>
      <c r="BR81" s="256"/>
      <c r="BS81" s="256"/>
      <c r="BT81" s="256"/>
      <c r="BU81" s="256"/>
      <c r="BV81" s="256"/>
    </row>
    <row r="82" spans="63:74" x14ac:dyDescent="0.25">
      <c r="BK82" s="256"/>
      <c r="BL82" s="256"/>
      <c r="BM82" s="256"/>
      <c r="BN82" s="256"/>
      <c r="BO82" s="256"/>
      <c r="BP82" s="256"/>
      <c r="BQ82" s="256"/>
      <c r="BR82" s="256"/>
      <c r="BS82" s="256"/>
      <c r="BT82" s="256"/>
      <c r="BU82" s="256"/>
      <c r="BV82" s="256"/>
    </row>
    <row r="83" spans="63:74" x14ac:dyDescent="0.25">
      <c r="BK83" s="256"/>
      <c r="BL83" s="256"/>
      <c r="BM83" s="256"/>
      <c r="BN83" s="256"/>
      <c r="BO83" s="256"/>
      <c r="BP83" s="256"/>
      <c r="BQ83" s="256"/>
      <c r="BR83" s="256"/>
      <c r="BS83" s="256"/>
      <c r="BT83" s="256"/>
      <c r="BU83" s="256"/>
      <c r="BV83" s="256"/>
    </row>
    <row r="84" spans="63:74" x14ac:dyDescent="0.25">
      <c r="BK84" s="256"/>
      <c r="BL84" s="256"/>
      <c r="BM84" s="256"/>
      <c r="BN84" s="256"/>
      <c r="BO84" s="256"/>
      <c r="BP84" s="256"/>
      <c r="BQ84" s="256"/>
      <c r="BR84" s="256"/>
      <c r="BS84" s="256"/>
      <c r="BT84" s="256"/>
      <c r="BU84" s="256"/>
      <c r="BV84" s="256"/>
    </row>
    <row r="85" spans="63:74" x14ac:dyDescent="0.25">
      <c r="BK85" s="256"/>
      <c r="BL85" s="256"/>
      <c r="BM85" s="256"/>
      <c r="BN85" s="256"/>
      <c r="BO85" s="256"/>
      <c r="BP85" s="256"/>
      <c r="BQ85" s="256"/>
      <c r="BR85" s="256"/>
      <c r="BS85" s="256"/>
      <c r="BT85" s="256"/>
      <c r="BU85" s="256"/>
      <c r="BV85" s="256"/>
    </row>
    <row r="86" spans="63:74" x14ac:dyDescent="0.25">
      <c r="BK86" s="256"/>
      <c r="BL86" s="256"/>
      <c r="BM86" s="256"/>
      <c r="BN86" s="256"/>
      <c r="BO86" s="256"/>
      <c r="BP86" s="256"/>
      <c r="BQ86" s="256"/>
      <c r="BR86" s="256"/>
      <c r="BS86" s="256"/>
      <c r="BT86" s="256"/>
      <c r="BU86" s="256"/>
      <c r="BV86" s="256"/>
    </row>
    <row r="87" spans="63:74" x14ac:dyDescent="0.25">
      <c r="BK87" s="256"/>
      <c r="BL87" s="256"/>
      <c r="BM87" s="256"/>
      <c r="BN87" s="256"/>
      <c r="BO87" s="256"/>
      <c r="BP87" s="256"/>
      <c r="BQ87" s="256"/>
      <c r="BR87" s="256"/>
      <c r="BS87" s="256"/>
      <c r="BT87" s="256"/>
      <c r="BU87" s="256"/>
      <c r="BV87" s="256"/>
    </row>
    <row r="88" spans="63:74" x14ac:dyDescent="0.25">
      <c r="BK88" s="256"/>
      <c r="BL88" s="256"/>
      <c r="BM88" s="256"/>
      <c r="BN88" s="256"/>
      <c r="BO88" s="256"/>
      <c r="BP88" s="256"/>
      <c r="BQ88" s="256"/>
      <c r="BR88" s="256"/>
      <c r="BS88" s="256"/>
      <c r="BT88" s="256"/>
      <c r="BU88" s="256"/>
      <c r="BV88" s="256"/>
    </row>
    <row r="89" spans="63:74" x14ac:dyDescent="0.25">
      <c r="BK89" s="256"/>
      <c r="BL89" s="256"/>
      <c r="BM89" s="256"/>
      <c r="BN89" s="256"/>
      <c r="BO89" s="256"/>
      <c r="BP89" s="256"/>
      <c r="BQ89" s="256"/>
      <c r="BR89" s="256"/>
      <c r="BS89" s="256"/>
      <c r="BT89" s="256"/>
      <c r="BU89" s="256"/>
      <c r="BV89" s="256"/>
    </row>
    <row r="90" spans="63:74" x14ac:dyDescent="0.25">
      <c r="BK90" s="256"/>
      <c r="BL90" s="256"/>
      <c r="BM90" s="256"/>
      <c r="BN90" s="256"/>
      <c r="BO90" s="256"/>
      <c r="BP90" s="256"/>
      <c r="BQ90" s="256"/>
      <c r="BR90" s="256"/>
      <c r="BS90" s="256"/>
      <c r="BT90" s="256"/>
      <c r="BU90" s="256"/>
      <c r="BV90" s="256"/>
    </row>
    <row r="91" spans="63:74" x14ac:dyDescent="0.25">
      <c r="BK91" s="256"/>
      <c r="BL91" s="256"/>
      <c r="BM91" s="256"/>
      <c r="BN91" s="256"/>
      <c r="BO91" s="256"/>
      <c r="BP91" s="256"/>
      <c r="BQ91" s="256"/>
      <c r="BR91" s="256"/>
      <c r="BS91" s="256"/>
      <c r="BT91" s="256"/>
      <c r="BU91" s="256"/>
      <c r="BV91" s="256"/>
    </row>
    <row r="92" spans="63:74" x14ac:dyDescent="0.25">
      <c r="BK92" s="256"/>
      <c r="BL92" s="256"/>
      <c r="BM92" s="256"/>
      <c r="BN92" s="256"/>
      <c r="BO92" s="256"/>
      <c r="BP92" s="256"/>
      <c r="BQ92" s="256"/>
      <c r="BR92" s="256"/>
      <c r="BS92" s="256"/>
      <c r="BT92" s="256"/>
      <c r="BU92" s="256"/>
      <c r="BV92" s="256"/>
    </row>
    <row r="93" spans="63:74" x14ac:dyDescent="0.25">
      <c r="BK93" s="256"/>
      <c r="BL93" s="256"/>
      <c r="BM93" s="256"/>
      <c r="BN93" s="256"/>
      <c r="BO93" s="256"/>
      <c r="BP93" s="256"/>
      <c r="BQ93" s="256"/>
      <c r="BR93" s="256"/>
      <c r="BS93" s="256"/>
      <c r="BT93" s="256"/>
      <c r="BU93" s="256"/>
      <c r="BV93" s="256"/>
    </row>
    <row r="94" spans="63:74" x14ac:dyDescent="0.25">
      <c r="BK94" s="256"/>
      <c r="BL94" s="256"/>
      <c r="BM94" s="256"/>
      <c r="BN94" s="256"/>
      <c r="BO94" s="256"/>
      <c r="BP94" s="256"/>
      <c r="BQ94" s="256"/>
      <c r="BR94" s="256"/>
      <c r="BS94" s="256"/>
      <c r="BT94" s="256"/>
      <c r="BU94" s="256"/>
      <c r="BV94" s="256"/>
    </row>
    <row r="95" spans="63:74" x14ac:dyDescent="0.25">
      <c r="BK95" s="256"/>
      <c r="BL95" s="256"/>
      <c r="BM95" s="256"/>
      <c r="BN95" s="256"/>
      <c r="BO95" s="256"/>
      <c r="BP95" s="256"/>
      <c r="BQ95" s="256"/>
      <c r="BR95" s="256"/>
      <c r="BS95" s="256"/>
      <c r="BT95" s="256"/>
      <c r="BU95" s="256"/>
      <c r="BV95" s="256"/>
    </row>
    <row r="96" spans="63:74" x14ac:dyDescent="0.25">
      <c r="BK96" s="256"/>
      <c r="BL96" s="256"/>
      <c r="BM96" s="256"/>
      <c r="BN96" s="256"/>
      <c r="BO96" s="256"/>
      <c r="BP96" s="256"/>
      <c r="BQ96" s="256"/>
      <c r="BR96" s="256"/>
      <c r="BS96" s="256"/>
      <c r="BT96" s="256"/>
      <c r="BU96" s="256"/>
      <c r="BV96" s="256"/>
    </row>
    <row r="97" spans="63:74" x14ac:dyDescent="0.25">
      <c r="BK97" s="256"/>
      <c r="BL97" s="256"/>
      <c r="BM97" s="256"/>
      <c r="BN97" s="256"/>
      <c r="BO97" s="256"/>
      <c r="BP97" s="256"/>
      <c r="BQ97" s="256"/>
      <c r="BR97" s="256"/>
      <c r="BS97" s="256"/>
      <c r="BT97" s="256"/>
      <c r="BU97" s="256"/>
      <c r="BV97" s="256"/>
    </row>
    <row r="98" spans="63:74" x14ac:dyDescent="0.25">
      <c r="BK98" s="256"/>
      <c r="BL98" s="256"/>
      <c r="BM98" s="256"/>
      <c r="BN98" s="256"/>
      <c r="BO98" s="256"/>
      <c r="BP98" s="256"/>
      <c r="BQ98" s="256"/>
      <c r="BR98" s="256"/>
      <c r="BS98" s="256"/>
      <c r="BT98" s="256"/>
      <c r="BU98" s="256"/>
      <c r="BV98" s="256"/>
    </row>
    <row r="99" spans="63:74" x14ac:dyDescent="0.25">
      <c r="BK99" s="256"/>
      <c r="BL99" s="256"/>
      <c r="BM99" s="256"/>
      <c r="BN99" s="256"/>
      <c r="BO99" s="256"/>
      <c r="BP99" s="256"/>
      <c r="BQ99" s="256"/>
      <c r="BR99" s="256"/>
      <c r="BS99" s="256"/>
      <c r="BT99" s="256"/>
      <c r="BU99" s="256"/>
      <c r="BV99" s="256"/>
    </row>
    <row r="100" spans="63:74" x14ac:dyDescent="0.25">
      <c r="BK100" s="256"/>
      <c r="BL100" s="256"/>
      <c r="BM100" s="256"/>
      <c r="BN100" s="256"/>
      <c r="BO100" s="256"/>
      <c r="BP100" s="256"/>
      <c r="BQ100" s="256"/>
      <c r="BR100" s="256"/>
      <c r="BS100" s="256"/>
      <c r="BT100" s="256"/>
      <c r="BU100" s="256"/>
      <c r="BV100" s="256"/>
    </row>
    <row r="101" spans="63:74" x14ac:dyDescent="0.25">
      <c r="BK101" s="256"/>
      <c r="BL101" s="256"/>
      <c r="BM101" s="256"/>
      <c r="BN101" s="256"/>
      <c r="BO101" s="256"/>
      <c r="BP101" s="256"/>
      <c r="BQ101" s="256"/>
      <c r="BR101" s="256"/>
      <c r="BS101" s="256"/>
      <c r="BT101" s="256"/>
      <c r="BU101" s="256"/>
      <c r="BV101" s="256"/>
    </row>
    <row r="102" spans="63:74" x14ac:dyDescent="0.25">
      <c r="BK102" s="256"/>
      <c r="BL102" s="256"/>
      <c r="BM102" s="256"/>
      <c r="BN102" s="256"/>
      <c r="BO102" s="256"/>
      <c r="BP102" s="256"/>
      <c r="BQ102" s="256"/>
      <c r="BR102" s="256"/>
      <c r="BS102" s="256"/>
      <c r="BT102" s="256"/>
      <c r="BU102" s="256"/>
      <c r="BV102" s="256"/>
    </row>
    <row r="103" spans="63:74" x14ac:dyDescent="0.25">
      <c r="BK103" s="256"/>
      <c r="BL103" s="256"/>
      <c r="BM103" s="256"/>
      <c r="BN103" s="256"/>
      <c r="BO103" s="256"/>
      <c r="BP103" s="256"/>
      <c r="BQ103" s="256"/>
      <c r="BR103" s="256"/>
      <c r="BS103" s="256"/>
      <c r="BT103" s="256"/>
      <c r="BU103" s="256"/>
      <c r="BV103" s="256"/>
    </row>
    <row r="104" spans="63:74" x14ac:dyDescent="0.25">
      <c r="BK104" s="256"/>
      <c r="BL104" s="256"/>
      <c r="BM104" s="256"/>
      <c r="BN104" s="256"/>
      <c r="BO104" s="256"/>
      <c r="BP104" s="256"/>
      <c r="BQ104" s="256"/>
      <c r="BR104" s="256"/>
      <c r="BS104" s="256"/>
      <c r="BT104" s="256"/>
      <c r="BU104" s="256"/>
      <c r="BV104" s="256"/>
    </row>
    <row r="105" spans="63:74" x14ac:dyDescent="0.25">
      <c r="BK105" s="256"/>
      <c r="BL105" s="256"/>
      <c r="BM105" s="256"/>
      <c r="BN105" s="256"/>
      <c r="BO105" s="256"/>
      <c r="BP105" s="256"/>
      <c r="BQ105" s="256"/>
      <c r="BR105" s="256"/>
      <c r="BS105" s="256"/>
      <c r="BT105" s="256"/>
      <c r="BU105" s="256"/>
      <c r="BV105" s="256"/>
    </row>
    <row r="106" spans="63:74" x14ac:dyDescent="0.25">
      <c r="BK106" s="256"/>
      <c r="BL106" s="256"/>
      <c r="BM106" s="256"/>
      <c r="BN106" s="256"/>
      <c r="BO106" s="256"/>
      <c r="BP106" s="256"/>
      <c r="BQ106" s="256"/>
      <c r="BR106" s="256"/>
      <c r="BS106" s="256"/>
      <c r="BT106" s="256"/>
      <c r="BU106" s="256"/>
      <c r="BV106" s="256"/>
    </row>
    <row r="107" spans="63:74" x14ac:dyDescent="0.25">
      <c r="BK107" s="256"/>
      <c r="BL107" s="256"/>
      <c r="BM107" s="256"/>
      <c r="BN107" s="256"/>
      <c r="BO107" s="256"/>
      <c r="BP107" s="256"/>
      <c r="BQ107" s="256"/>
      <c r="BR107" s="256"/>
      <c r="BS107" s="256"/>
      <c r="BT107" s="256"/>
      <c r="BU107" s="256"/>
      <c r="BV107" s="256"/>
    </row>
    <row r="108" spans="63:74" x14ac:dyDescent="0.25">
      <c r="BK108" s="256"/>
      <c r="BL108" s="256"/>
      <c r="BM108" s="256"/>
      <c r="BN108" s="256"/>
      <c r="BO108" s="256"/>
      <c r="BP108" s="256"/>
      <c r="BQ108" s="256"/>
      <c r="BR108" s="256"/>
      <c r="BS108" s="256"/>
      <c r="BT108" s="256"/>
      <c r="BU108" s="256"/>
      <c r="BV108" s="256"/>
    </row>
    <row r="109" spans="63:74" x14ac:dyDescent="0.25">
      <c r="BK109" s="256"/>
      <c r="BL109" s="256"/>
      <c r="BM109" s="256"/>
      <c r="BN109" s="256"/>
      <c r="BO109" s="256"/>
      <c r="BP109" s="256"/>
      <c r="BQ109" s="256"/>
      <c r="BR109" s="256"/>
      <c r="BS109" s="256"/>
      <c r="BT109" s="256"/>
      <c r="BU109" s="256"/>
      <c r="BV109" s="256"/>
    </row>
    <row r="110" spans="63:74" x14ac:dyDescent="0.25">
      <c r="BK110" s="256"/>
      <c r="BL110" s="256"/>
      <c r="BM110" s="256"/>
      <c r="BN110" s="256"/>
      <c r="BO110" s="256"/>
      <c r="BP110" s="256"/>
      <c r="BQ110" s="256"/>
      <c r="BR110" s="256"/>
      <c r="BS110" s="256"/>
      <c r="BT110" s="256"/>
      <c r="BU110" s="256"/>
      <c r="BV110" s="256"/>
    </row>
    <row r="111" spans="63:74" x14ac:dyDescent="0.25">
      <c r="BK111" s="256"/>
      <c r="BL111" s="256"/>
      <c r="BM111" s="256"/>
      <c r="BN111" s="256"/>
      <c r="BO111" s="256"/>
      <c r="BP111" s="256"/>
      <c r="BQ111" s="256"/>
      <c r="BR111" s="256"/>
      <c r="BS111" s="256"/>
      <c r="BT111" s="256"/>
      <c r="BU111" s="256"/>
      <c r="BV111" s="256"/>
    </row>
    <row r="112" spans="63:74" x14ac:dyDescent="0.25">
      <c r="BK112" s="256"/>
      <c r="BL112" s="256"/>
      <c r="BM112" s="256"/>
      <c r="BN112" s="256"/>
      <c r="BO112" s="256"/>
      <c r="BP112" s="256"/>
      <c r="BQ112" s="256"/>
      <c r="BR112" s="256"/>
      <c r="BS112" s="256"/>
      <c r="BT112" s="256"/>
      <c r="BU112" s="256"/>
      <c r="BV112" s="256"/>
    </row>
    <row r="113" spans="63:74" x14ac:dyDescent="0.25">
      <c r="BK113" s="256"/>
      <c r="BL113" s="256"/>
      <c r="BM113" s="256"/>
      <c r="BN113" s="256"/>
      <c r="BO113" s="256"/>
      <c r="BP113" s="256"/>
      <c r="BQ113" s="256"/>
      <c r="BR113" s="256"/>
      <c r="BS113" s="256"/>
      <c r="BT113" s="256"/>
      <c r="BU113" s="256"/>
      <c r="BV113" s="256"/>
    </row>
    <row r="114" spans="63:74" x14ac:dyDescent="0.25">
      <c r="BK114" s="256"/>
      <c r="BL114" s="256"/>
      <c r="BM114" s="256"/>
      <c r="BN114" s="256"/>
      <c r="BO114" s="256"/>
      <c r="BP114" s="256"/>
      <c r="BQ114" s="256"/>
      <c r="BR114" s="256"/>
      <c r="BS114" s="256"/>
      <c r="BT114" s="256"/>
      <c r="BU114" s="256"/>
      <c r="BV114" s="256"/>
    </row>
    <row r="115" spans="63:74" x14ac:dyDescent="0.25">
      <c r="BK115" s="256"/>
      <c r="BL115" s="256"/>
      <c r="BM115" s="256"/>
      <c r="BN115" s="256"/>
      <c r="BO115" s="256"/>
      <c r="BP115" s="256"/>
      <c r="BQ115" s="256"/>
      <c r="BR115" s="256"/>
      <c r="BS115" s="256"/>
      <c r="BT115" s="256"/>
      <c r="BU115" s="256"/>
      <c r="BV115" s="256"/>
    </row>
    <row r="116" spans="63:74" x14ac:dyDescent="0.25">
      <c r="BK116" s="256"/>
      <c r="BL116" s="256"/>
      <c r="BM116" s="256"/>
      <c r="BN116" s="256"/>
      <c r="BO116" s="256"/>
      <c r="BP116" s="256"/>
      <c r="BQ116" s="256"/>
      <c r="BR116" s="256"/>
      <c r="BS116" s="256"/>
      <c r="BT116" s="256"/>
      <c r="BU116" s="256"/>
      <c r="BV116" s="256"/>
    </row>
    <row r="117" spans="63:74" x14ac:dyDescent="0.25">
      <c r="BK117" s="256"/>
      <c r="BL117" s="256"/>
      <c r="BM117" s="256"/>
      <c r="BN117" s="256"/>
      <c r="BO117" s="256"/>
      <c r="BP117" s="256"/>
      <c r="BQ117" s="256"/>
      <c r="BR117" s="256"/>
      <c r="BS117" s="256"/>
      <c r="BT117" s="256"/>
      <c r="BU117" s="256"/>
      <c r="BV117" s="256"/>
    </row>
    <row r="118" spans="63:74" x14ac:dyDescent="0.25">
      <c r="BK118" s="256"/>
      <c r="BL118" s="256"/>
      <c r="BM118" s="256"/>
      <c r="BN118" s="256"/>
      <c r="BO118" s="256"/>
      <c r="BP118" s="256"/>
      <c r="BQ118" s="256"/>
      <c r="BR118" s="256"/>
      <c r="BS118" s="256"/>
      <c r="BT118" s="256"/>
      <c r="BU118" s="256"/>
      <c r="BV118" s="256"/>
    </row>
    <row r="119" spans="63:74" x14ac:dyDescent="0.25">
      <c r="BK119" s="256"/>
      <c r="BL119" s="256"/>
      <c r="BM119" s="256"/>
      <c r="BN119" s="256"/>
      <c r="BO119" s="256"/>
      <c r="BP119" s="256"/>
      <c r="BQ119" s="256"/>
      <c r="BR119" s="256"/>
      <c r="BS119" s="256"/>
      <c r="BT119" s="256"/>
      <c r="BU119" s="256"/>
      <c r="BV119" s="256"/>
    </row>
    <row r="120" spans="63:74" x14ac:dyDescent="0.25">
      <c r="BK120" s="256"/>
      <c r="BL120" s="256"/>
      <c r="BM120" s="256"/>
      <c r="BN120" s="256"/>
      <c r="BO120" s="256"/>
      <c r="BP120" s="256"/>
      <c r="BQ120" s="256"/>
      <c r="BR120" s="256"/>
      <c r="BS120" s="256"/>
      <c r="BT120" s="256"/>
      <c r="BU120" s="256"/>
      <c r="BV120" s="256"/>
    </row>
    <row r="121" spans="63:74" x14ac:dyDescent="0.25">
      <c r="BK121" s="256"/>
      <c r="BL121" s="256"/>
      <c r="BM121" s="256"/>
      <c r="BN121" s="256"/>
      <c r="BO121" s="256"/>
      <c r="BP121" s="256"/>
      <c r="BQ121" s="256"/>
      <c r="BR121" s="256"/>
      <c r="BS121" s="256"/>
      <c r="BT121" s="256"/>
      <c r="BU121" s="256"/>
      <c r="BV121" s="256"/>
    </row>
    <row r="122" spans="63:74" x14ac:dyDescent="0.25">
      <c r="BK122" s="256"/>
      <c r="BL122" s="256"/>
      <c r="BM122" s="256"/>
      <c r="BN122" s="256"/>
      <c r="BO122" s="256"/>
      <c r="BP122" s="256"/>
      <c r="BQ122" s="256"/>
      <c r="BR122" s="256"/>
      <c r="BS122" s="256"/>
      <c r="BT122" s="256"/>
      <c r="BU122" s="256"/>
      <c r="BV122" s="256"/>
    </row>
    <row r="123" spans="63:74" x14ac:dyDescent="0.25">
      <c r="BK123" s="256"/>
      <c r="BL123" s="256"/>
      <c r="BM123" s="256"/>
      <c r="BN123" s="256"/>
      <c r="BO123" s="256"/>
      <c r="BP123" s="256"/>
      <c r="BQ123" s="256"/>
      <c r="BR123" s="256"/>
      <c r="BS123" s="256"/>
      <c r="BT123" s="256"/>
      <c r="BU123" s="256"/>
      <c r="BV123" s="256"/>
    </row>
    <row r="124" spans="63:74" x14ac:dyDescent="0.25">
      <c r="BK124" s="256"/>
      <c r="BL124" s="256"/>
      <c r="BM124" s="256"/>
      <c r="BN124" s="256"/>
      <c r="BO124" s="256"/>
      <c r="BP124" s="256"/>
      <c r="BQ124" s="256"/>
      <c r="BR124" s="256"/>
      <c r="BS124" s="256"/>
      <c r="BT124" s="256"/>
      <c r="BU124" s="256"/>
      <c r="BV124" s="256"/>
    </row>
    <row r="125" spans="63:74" x14ac:dyDescent="0.25">
      <c r="BK125" s="256"/>
      <c r="BL125" s="256"/>
      <c r="BM125" s="256"/>
      <c r="BN125" s="256"/>
      <c r="BO125" s="256"/>
      <c r="BP125" s="256"/>
      <c r="BQ125" s="256"/>
      <c r="BR125" s="256"/>
      <c r="BS125" s="256"/>
      <c r="BT125" s="256"/>
      <c r="BU125" s="256"/>
      <c r="BV125" s="256"/>
    </row>
    <row r="126" spans="63:74" x14ac:dyDescent="0.25">
      <c r="BK126" s="256"/>
      <c r="BL126" s="256"/>
      <c r="BM126" s="256"/>
      <c r="BN126" s="256"/>
      <c r="BO126" s="256"/>
      <c r="BP126" s="256"/>
      <c r="BQ126" s="256"/>
      <c r="BR126" s="256"/>
      <c r="BS126" s="256"/>
      <c r="BT126" s="256"/>
      <c r="BU126" s="256"/>
      <c r="BV126" s="256"/>
    </row>
    <row r="127" spans="63:74" x14ac:dyDescent="0.25">
      <c r="BK127" s="256"/>
      <c r="BL127" s="256"/>
      <c r="BM127" s="256"/>
      <c r="BN127" s="256"/>
      <c r="BO127" s="256"/>
      <c r="BP127" s="256"/>
      <c r="BQ127" s="256"/>
      <c r="BR127" s="256"/>
      <c r="BS127" s="256"/>
      <c r="BT127" s="256"/>
      <c r="BU127" s="256"/>
      <c r="BV127" s="256"/>
    </row>
    <row r="128" spans="63:74" x14ac:dyDescent="0.25">
      <c r="BK128" s="256"/>
      <c r="BL128" s="256"/>
      <c r="BM128" s="256"/>
      <c r="BN128" s="256"/>
      <c r="BO128" s="256"/>
      <c r="BP128" s="256"/>
      <c r="BQ128" s="256"/>
      <c r="BR128" s="256"/>
      <c r="BS128" s="256"/>
      <c r="BT128" s="256"/>
      <c r="BU128" s="256"/>
      <c r="BV128" s="256"/>
    </row>
    <row r="129" spans="63:74" x14ac:dyDescent="0.25">
      <c r="BK129" s="256"/>
      <c r="BL129" s="256"/>
      <c r="BM129" s="256"/>
      <c r="BN129" s="256"/>
      <c r="BO129" s="256"/>
      <c r="BP129" s="256"/>
      <c r="BQ129" s="256"/>
      <c r="BR129" s="256"/>
      <c r="BS129" s="256"/>
      <c r="BT129" s="256"/>
      <c r="BU129" s="256"/>
      <c r="BV129" s="256"/>
    </row>
    <row r="130" spans="63:74" x14ac:dyDescent="0.25">
      <c r="BK130" s="256"/>
      <c r="BL130" s="256"/>
      <c r="BM130" s="256"/>
      <c r="BN130" s="256"/>
      <c r="BO130" s="256"/>
      <c r="BP130" s="256"/>
      <c r="BQ130" s="256"/>
      <c r="BR130" s="256"/>
      <c r="BS130" s="256"/>
      <c r="BT130" s="256"/>
      <c r="BU130" s="256"/>
      <c r="BV130" s="256"/>
    </row>
    <row r="131" spans="63:74" x14ac:dyDescent="0.25">
      <c r="BK131" s="256"/>
      <c r="BL131" s="256"/>
      <c r="BM131" s="256"/>
      <c r="BN131" s="256"/>
      <c r="BO131" s="256"/>
      <c r="BP131" s="256"/>
      <c r="BQ131" s="256"/>
      <c r="BR131" s="256"/>
      <c r="BS131" s="256"/>
      <c r="BT131" s="256"/>
      <c r="BU131" s="256"/>
      <c r="BV131" s="256"/>
    </row>
    <row r="132" spans="63:74" x14ac:dyDescent="0.25">
      <c r="BK132" s="256"/>
      <c r="BL132" s="256"/>
      <c r="BM132" s="256"/>
      <c r="BN132" s="256"/>
      <c r="BO132" s="256"/>
      <c r="BP132" s="256"/>
      <c r="BQ132" s="256"/>
      <c r="BR132" s="256"/>
      <c r="BS132" s="256"/>
      <c r="BT132" s="256"/>
      <c r="BU132" s="256"/>
      <c r="BV132" s="256"/>
    </row>
    <row r="133" spans="63:74" x14ac:dyDescent="0.25">
      <c r="BK133" s="256"/>
      <c r="BL133" s="256"/>
      <c r="BM133" s="256"/>
      <c r="BN133" s="256"/>
      <c r="BO133" s="256"/>
      <c r="BP133" s="256"/>
      <c r="BQ133" s="256"/>
      <c r="BR133" s="256"/>
      <c r="BS133" s="256"/>
      <c r="BT133" s="256"/>
      <c r="BU133" s="256"/>
      <c r="BV133" s="256"/>
    </row>
    <row r="134" spans="63:74" x14ac:dyDescent="0.25">
      <c r="BK134" s="256"/>
      <c r="BL134" s="256"/>
      <c r="BM134" s="256"/>
      <c r="BN134" s="256"/>
      <c r="BO134" s="256"/>
      <c r="BP134" s="256"/>
      <c r="BQ134" s="256"/>
      <c r="BR134" s="256"/>
      <c r="BS134" s="256"/>
      <c r="BT134" s="256"/>
      <c r="BU134" s="256"/>
      <c r="BV134" s="256"/>
    </row>
    <row r="135" spans="63:74" x14ac:dyDescent="0.25">
      <c r="BK135" s="256"/>
      <c r="BL135" s="256"/>
      <c r="BM135" s="256"/>
      <c r="BN135" s="256"/>
      <c r="BO135" s="256"/>
      <c r="BP135" s="256"/>
      <c r="BQ135" s="256"/>
      <c r="BR135" s="256"/>
      <c r="BS135" s="256"/>
      <c r="BT135" s="256"/>
      <c r="BU135" s="256"/>
      <c r="BV135" s="256"/>
    </row>
    <row r="136" spans="63:74" x14ac:dyDescent="0.25">
      <c r="BK136" s="256"/>
      <c r="BL136" s="256"/>
      <c r="BM136" s="256"/>
      <c r="BN136" s="256"/>
      <c r="BO136" s="256"/>
      <c r="BP136" s="256"/>
      <c r="BQ136" s="256"/>
      <c r="BR136" s="256"/>
      <c r="BS136" s="256"/>
      <c r="BT136" s="256"/>
      <c r="BU136" s="256"/>
      <c r="BV136" s="256"/>
    </row>
    <row r="137" spans="63:74" x14ac:dyDescent="0.25">
      <c r="BK137" s="256"/>
      <c r="BL137" s="256"/>
      <c r="BM137" s="256"/>
      <c r="BN137" s="256"/>
      <c r="BO137" s="256"/>
      <c r="BP137" s="256"/>
      <c r="BQ137" s="256"/>
      <c r="BR137" s="256"/>
      <c r="BS137" s="256"/>
      <c r="BT137" s="256"/>
      <c r="BU137" s="256"/>
      <c r="BV137" s="256"/>
    </row>
    <row r="138" spans="63:74" x14ac:dyDescent="0.25">
      <c r="BK138" s="256"/>
      <c r="BL138" s="256"/>
      <c r="BM138" s="256"/>
      <c r="BN138" s="256"/>
      <c r="BO138" s="256"/>
      <c r="BP138" s="256"/>
      <c r="BQ138" s="256"/>
      <c r="BR138" s="256"/>
      <c r="BS138" s="256"/>
      <c r="BT138" s="256"/>
      <c r="BU138" s="256"/>
      <c r="BV138" s="256"/>
    </row>
    <row r="139" spans="63:74" x14ac:dyDescent="0.25">
      <c r="BK139" s="256"/>
      <c r="BL139" s="256"/>
      <c r="BM139" s="256"/>
      <c r="BN139" s="256"/>
      <c r="BO139" s="256"/>
      <c r="BP139" s="256"/>
      <c r="BQ139" s="256"/>
      <c r="BR139" s="256"/>
      <c r="BS139" s="256"/>
      <c r="BT139" s="256"/>
      <c r="BU139" s="256"/>
      <c r="BV139" s="256"/>
    </row>
    <row r="140" spans="63:74" x14ac:dyDescent="0.25">
      <c r="BK140" s="256"/>
      <c r="BL140" s="256"/>
      <c r="BM140" s="256"/>
      <c r="BN140" s="256"/>
      <c r="BO140" s="256"/>
      <c r="BP140" s="256"/>
      <c r="BQ140" s="256"/>
      <c r="BR140" s="256"/>
      <c r="BS140" s="256"/>
      <c r="BT140" s="256"/>
      <c r="BU140" s="256"/>
      <c r="BV140" s="256"/>
    </row>
    <row r="141" spans="63:74" x14ac:dyDescent="0.25">
      <c r="BK141" s="256"/>
      <c r="BL141" s="256"/>
      <c r="BM141" s="256"/>
      <c r="BN141" s="256"/>
      <c r="BO141" s="256"/>
      <c r="BP141" s="256"/>
      <c r="BQ141" s="256"/>
      <c r="BR141" s="256"/>
      <c r="BS141" s="256"/>
      <c r="BT141" s="256"/>
      <c r="BU141" s="256"/>
      <c r="BV141" s="256"/>
    </row>
    <row r="142" spans="63:74" x14ac:dyDescent="0.25">
      <c r="BK142" s="256"/>
      <c r="BL142" s="256"/>
      <c r="BM142" s="256"/>
      <c r="BN142" s="256"/>
      <c r="BO142" s="256"/>
      <c r="BP142" s="256"/>
      <c r="BQ142" s="256"/>
      <c r="BR142" s="256"/>
      <c r="BS142" s="256"/>
      <c r="BT142" s="256"/>
      <c r="BU142" s="256"/>
      <c r="BV142" s="256"/>
    </row>
    <row r="143" spans="63:74" x14ac:dyDescent="0.25">
      <c r="BK143" s="256"/>
      <c r="BL143" s="256"/>
      <c r="BM143" s="256"/>
      <c r="BN143" s="256"/>
      <c r="BO143" s="256"/>
      <c r="BP143" s="256"/>
      <c r="BQ143" s="256"/>
      <c r="BR143" s="256"/>
      <c r="BS143" s="256"/>
      <c r="BT143" s="256"/>
      <c r="BU143" s="256"/>
      <c r="BV143" s="256"/>
    </row>
  </sheetData>
  <mergeCells count="16">
    <mergeCell ref="B60:Q60"/>
    <mergeCell ref="B61:Q61"/>
    <mergeCell ref="B62:Q62"/>
    <mergeCell ref="B55:Q55"/>
    <mergeCell ref="B56:Q56"/>
    <mergeCell ref="B58:Q58"/>
    <mergeCell ref="B59:Q59"/>
    <mergeCell ref="B57:Q57"/>
    <mergeCell ref="A1:A2"/>
    <mergeCell ref="AM3:AX3"/>
    <mergeCell ref="AY3:BJ3"/>
    <mergeCell ref="BK3:BV3"/>
    <mergeCell ref="B1:AL1"/>
    <mergeCell ref="C3:N3"/>
    <mergeCell ref="O3:Z3"/>
    <mergeCell ref="AA3:AL3"/>
  </mergeCells>
  <phoneticPr fontId="6" type="noConversion"/>
  <hyperlinks>
    <hyperlink ref="A1:A2" location="Contents!A1" display="Table of Contents" xr:uid="{00000000-0004-0000-1700-000000000000}"/>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pageSetUpPr fitToPage="1"/>
  </sheetPr>
  <dimension ref="A1:BV143"/>
  <sheetViews>
    <sheetView workbookViewId="0">
      <pane xSplit="2" ySplit="4" topLeftCell="AN5" activePane="bottomRight" state="frozen"/>
      <selection activeCell="BI18" sqref="BI18"/>
      <selection pane="topRight" activeCell="BI18" sqref="BI18"/>
      <selection pane="bottomLeft" activeCell="BI18" sqref="BI18"/>
      <selection pane="bottomRight" activeCell="BI27" sqref="BI27"/>
    </sheetView>
  </sheetViews>
  <sheetFormatPr defaultColWidth="9.54296875" defaultRowHeight="10" x14ac:dyDescent="0.2"/>
  <cols>
    <col min="1" max="1" width="13.453125" style="151" customWidth="1"/>
    <col min="2" max="2" width="36.453125" style="151" customWidth="1"/>
    <col min="3" max="50" width="6.54296875" style="151" customWidth="1"/>
    <col min="51" max="55" width="6.54296875" style="250" customWidth="1"/>
    <col min="56" max="58" width="6.54296875" style="528" customWidth="1"/>
    <col min="59" max="62" width="6.54296875" style="250" customWidth="1"/>
    <col min="63" max="74" width="6.54296875" style="151" customWidth="1"/>
    <col min="75" max="16384" width="9.54296875" style="151"/>
  </cols>
  <sheetData>
    <row r="1" spans="1:74" ht="13.4" customHeight="1" x14ac:dyDescent="0.3">
      <c r="A1" s="622" t="s">
        <v>767</v>
      </c>
      <c r="B1" s="722" t="s">
        <v>1231</v>
      </c>
      <c r="C1" s="723"/>
      <c r="D1" s="723"/>
      <c r="E1" s="723"/>
      <c r="F1" s="723"/>
      <c r="G1" s="723"/>
      <c r="H1" s="723"/>
      <c r="I1" s="723"/>
      <c r="J1" s="723"/>
      <c r="K1" s="723"/>
      <c r="L1" s="723"/>
      <c r="M1" s="723"/>
      <c r="N1" s="723"/>
      <c r="O1" s="723"/>
      <c r="P1" s="723"/>
      <c r="Q1" s="723"/>
      <c r="R1" s="723"/>
      <c r="S1" s="723"/>
      <c r="T1" s="723"/>
      <c r="U1" s="723"/>
      <c r="V1" s="723"/>
      <c r="W1" s="723"/>
      <c r="X1" s="723"/>
      <c r="Y1" s="723"/>
      <c r="Z1" s="723"/>
      <c r="AA1" s="723"/>
      <c r="AB1" s="723"/>
      <c r="AC1" s="723"/>
      <c r="AD1" s="723"/>
      <c r="AE1" s="723"/>
      <c r="AF1" s="723"/>
      <c r="AG1" s="723"/>
      <c r="AH1" s="723"/>
      <c r="AI1" s="723"/>
      <c r="AJ1" s="723"/>
      <c r="AK1" s="723"/>
      <c r="AL1" s="723"/>
    </row>
    <row r="2" spans="1:74" s="152" customFormat="1" ht="13.4" customHeight="1" x14ac:dyDescent="0.25">
      <c r="A2" s="623"/>
      <c r="B2" s="551" t="str">
        <f>"U.S. Energy Information Administration  |  Short-Term Energy Outlook  - "&amp;Dates!D1</f>
        <v>U.S. Energy Information Administration  |  Short-Term Energy Outlook  - January 2024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c r="AY2" s="374"/>
      <c r="AZ2" s="374"/>
      <c r="BA2" s="374"/>
      <c r="BB2" s="374"/>
      <c r="BC2" s="374"/>
      <c r="BD2" s="529"/>
      <c r="BE2" s="529"/>
      <c r="BF2" s="529"/>
      <c r="BG2" s="374"/>
      <c r="BH2" s="374"/>
      <c r="BI2" s="374"/>
      <c r="BJ2" s="374"/>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ht="10.5"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7"/>
      <c r="B5" s="153" t="s">
        <v>150</v>
      </c>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c r="AJ5" s="154"/>
      <c r="AK5" s="154"/>
      <c r="AL5" s="154"/>
      <c r="AM5" s="154"/>
      <c r="AN5" s="154"/>
      <c r="AO5" s="154"/>
      <c r="AP5" s="154"/>
      <c r="AQ5" s="154"/>
      <c r="AR5" s="154"/>
      <c r="AS5" s="154"/>
      <c r="AT5" s="154"/>
      <c r="AU5" s="154"/>
      <c r="AV5" s="154"/>
      <c r="AW5" s="154"/>
      <c r="AX5" s="154"/>
      <c r="AY5" s="371"/>
      <c r="AZ5" s="371"/>
      <c r="BA5" s="371"/>
      <c r="BB5" s="527"/>
      <c r="BC5" s="371"/>
      <c r="BD5" s="154"/>
      <c r="BE5" s="154"/>
      <c r="BF5" s="154"/>
      <c r="BG5" s="154"/>
      <c r="BH5" s="154"/>
      <c r="BI5" s="154"/>
      <c r="BJ5" s="371"/>
      <c r="BK5" s="304"/>
      <c r="BL5" s="304"/>
      <c r="BM5" s="304"/>
      <c r="BN5" s="304"/>
      <c r="BO5" s="304"/>
      <c r="BP5" s="304"/>
      <c r="BQ5" s="304"/>
      <c r="BR5" s="304"/>
      <c r="BS5" s="304"/>
      <c r="BT5" s="304"/>
      <c r="BU5" s="304"/>
      <c r="BV5" s="304"/>
    </row>
    <row r="6" spans="1:74" ht="11.15" customHeight="1" x14ac:dyDescent="0.25">
      <c r="A6" s="7" t="s">
        <v>62</v>
      </c>
      <c r="B6" s="166" t="s">
        <v>413</v>
      </c>
      <c r="C6" s="207">
        <v>1032.0332355</v>
      </c>
      <c r="D6" s="207">
        <v>923.77098990000002</v>
      </c>
      <c r="E6" s="207">
        <v>778.05979464999996</v>
      </c>
      <c r="F6" s="207">
        <v>654.79658299000005</v>
      </c>
      <c r="G6" s="207">
        <v>288.91127941000002</v>
      </c>
      <c r="H6" s="207">
        <v>28.414272368999999</v>
      </c>
      <c r="I6" s="207">
        <v>1.1253294116999999</v>
      </c>
      <c r="J6" s="207">
        <v>9.7042124093000002</v>
      </c>
      <c r="K6" s="207">
        <v>103.6600626</v>
      </c>
      <c r="L6" s="207">
        <v>398.60514647999997</v>
      </c>
      <c r="M6" s="207">
        <v>615.35977464999996</v>
      </c>
      <c r="N6" s="207">
        <v>986.75512763999996</v>
      </c>
      <c r="O6" s="207">
        <v>1123.5093059000001</v>
      </c>
      <c r="P6" s="207">
        <v>1051.8494665000001</v>
      </c>
      <c r="Q6" s="207">
        <v>837.27985637999996</v>
      </c>
      <c r="R6" s="207">
        <v>519.68193317999999</v>
      </c>
      <c r="S6" s="207">
        <v>246.52146213</v>
      </c>
      <c r="T6" s="207">
        <v>14.951680334000001</v>
      </c>
      <c r="U6" s="207">
        <v>12.618807652999999</v>
      </c>
      <c r="V6" s="207">
        <v>3.6000449315999998</v>
      </c>
      <c r="W6" s="207">
        <v>68.247496589999997</v>
      </c>
      <c r="X6" s="207">
        <v>279.18455462999998</v>
      </c>
      <c r="Y6" s="207">
        <v>727.29395993000003</v>
      </c>
      <c r="Z6" s="207">
        <v>913.91877054999998</v>
      </c>
      <c r="AA6" s="207">
        <v>1302.2495936</v>
      </c>
      <c r="AB6" s="207">
        <v>993.28145604999997</v>
      </c>
      <c r="AC6" s="207">
        <v>839.91610262999995</v>
      </c>
      <c r="AD6" s="207">
        <v>544.31534467999995</v>
      </c>
      <c r="AE6" s="207">
        <v>186.89719678</v>
      </c>
      <c r="AF6" s="207">
        <v>54.638479312000001</v>
      </c>
      <c r="AG6" s="207">
        <v>2.9995706596999998</v>
      </c>
      <c r="AH6" s="207">
        <v>3.5999564507000001</v>
      </c>
      <c r="AI6" s="207">
        <v>108.54159181999999</v>
      </c>
      <c r="AJ6" s="207">
        <v>386.44412315</v>
      </c>
      <c r="AK6" s="207">
        <v>614.41688868000006</v>
      </c>
      <c r="AL6" s="207">
        <v>982.28459091000002</v>
      </c>
      <c r="AM6" s="207">
        <v>924.01323791000004</v>
      </c>
      <c r="AN6" s="207">
        <v>937.66953163000005</v>
      </c>
      <c r="AO6" s="207">
        <v>850.89719329000002</v>
      </c>
      <c r="AP6" s="207">
        <v>466.12174723999999</v>
      </c>
      <c r="AQ6" s="207">
        <v>282.79127862000001</v>
      </c>
      <c r="AR6" s="207">
        <v>66.861405665000007</v>
      </c>
      <c r="AS6" s="207">
        <v>1.1638098401000001</v>
      </c>
      <c r="AT6" s="207">
        <v>24.286357971000001</v>
      </c>
      <c r="AU6" s="207">
        <v>64.386447716999996</v>
      </c>
      <c r="AV6" s="207">
        <v>286.08277621000002</v>
      </c>
      <c r="AW6" s="207">
        <v>789.53327037999998</v>
      </c>
      <c r="AX6" s="207">
        <v>893.07401271000003</v>
      </c>
      <c r="AY6" s="246">
        <v>1156.0109353</v>
      </c>
      <c r="AZ6" s="246">
        <v>976.76580265999996</v>
      </c>
      <c r="BA6" s="246">
        <v>863.47735133000003</v>
      </c>
      <c r="BB6" s="246">
        <v>530.25809469000001</v>
      </c>
      <c r="BC6" s="246">
        <v>249.94883283999999</v>
      </c>
      <c r="BD6" s="246">
        <v>48.201660449000002</v>
      </c>
      <c r="BE6" s="246">
        <v>8.1720591722999991</v>
      </c>
      <c r="BF6" s="246">
        <v>17.599553662000002</v>
      </c>
      <c r="BG6" s="246">
        <v>106.00077483</v>
      </c>
      <c r="BH6" s="246">
        <v>404.09273463</v>
      </c>
      <c r="BI6" s="246">
        <v>676.81187991000002</v>
      </c>
      <c r="BJ6" s="246">
        <v>973.17817285000001</v>
      </c>
      <c r="BK6" s="246">
        <v>1135.6940371999999</v>
      </c>
      <c r="BL6" s="246">
        <v>973.31244779999997</v>
      </c>
      <c r="BM6" s="246">
        <v>860.42534329</v>
      </c>
      <c r="BN6" s="246">
        <v>528.39605194000001</v>
      </c>
      <c r="BO6" s="246">
        <v>249.08631227000001</v>
      </c>
      <c r="BP6" s="246">
        <v>48.048956687999997</v>
      </c>
      <c r="BQ6" s="246">
        <v>8.1488626818000007</v>
      </c>
      <c r="BR6" s="246">
        <v>17.546530384</v>
      </c>
      <c r="BS6" s="246">
        <v>105.6479679</v>
      </c>
      <c r="BT6" s="246">
        <v>402.67123455000001</v>
      </c>
      <c r="BU6" s="246">
        <v>674.39698967000004</v>
      </c>
      <c r="BV6" s="246">
        <v>969.69436690999999</v>
      </c>
    </row>
    <row r="7" spans="1:74" ht="11.15" customHeight="1" x14ac:dyDescent="0.25">
      <c r="A7" s="7" t="s">
        <v>64</v>
      </c>
      <c r="B7" s="166" t="s">
        <v>443</v>
      </c>
      <c r="C7" s="207">
        <v>954.09029190000001</v>
      </c>
      <c r="D7" s="207">
        <v>837.1633617</v>
      </c>
      <c r="E7" s="207">
        <v>668.31309634000002</v>
      </c>
      <c r="F7" s="207">
        <v>564.97625804999996</v>
      </c>
      <c r="G7" s="207">
        <v>248.89258819</v>
      </c>
      <c r="H7" s="207">
        <v>17.446322536</v>
      </c>
      <c r="I7" s="207">
        <v>1E-10</v>
      </c>
      <c r="J7" s="207">
        <v>3.5973521827999999</v>
      </c>
      <c r="K7" s="207">
        <v>79.048375444000001</v>
      </c>
      <c r="L7" s="207">
        <v>336.02092995999999</v>
      </c>
      <c r="M7" s="207">
        <v>546.28416420999997</v>
      </c>
      <c r="N7" s="207">
        <v>942.90406787999996</v>
      </c>
      <c r="O7" s="207">
        <v>1064.7800101</v>
      </c>
      <c r="P7" s="207">
        <v>1015.7177559</v>
      </c>
      <c r="Q7" s="207">
        <v>736.28017199999999</v>
      </c>
      <c r="R7" s="207">
        <v>440.37392435999999</v>
      </c>
      <c r="S7" s="207">
        <v>215.45896589</v>
      </c>
      <c r="T7" s="207">
        <v>9.6065934960000003</v>
      </c>
      <c r="U7" s="207">
        <v>3.7522613827</v>
      </c>
      <c r="V7" s="207">
        <v>2.0302980276000002</v>
      </c>
      <c r="W7" s="207">
        <v>50.332404193000002</v>
      </c>
      <c r="X7" s="207">
        <v>206.21119662000001</v>
      </c>
      <c r="Y7" s="207">
        <v>707.94313559</v>
      </c>
      <c r="Z7" s="207">
        <v>809.10516903999996</v>
      </c>
      <c r="AA7" s="207">
        <v>1242.0111755</v>
      </c>
      <c r="AB7" s="207">
        <v>932.10746764999999</v>
      </c>
      <c r="AC7" s="207">
        <v>757.70089602999997</v>
      </c>
      <c r="AD7" s="207">
        <v>494.81242865000002</v>
      </c>
      <c r="AE7" s="207">
        <v>145.51189926000001</v>
      </c>
      <c r="AF7" s="207">
        <v>26.758616591999999</v>
      </c>
      <c r="AG7" s="207">
        <v>1.7173241122</v>
      </c>
      <c r="AH7" s="207">
        <v>3.4247944243999999</v>
      </c>
      <c r="AI7" s="207">
        <v>66.838731877000001</v>
      </c>
      <c r="AJ7" s="207">
        <v>391.74080290000001</v>
      </c>
      <c r="AK7" s="207">
        <v>586.99876582000002</v>
      </c>
      <c r="AL7" s="207">
        <v>978.57390857999997</v>
      </c>
      <c r="AM7" s="207">
        <v>844.80468664</v>
      </c>
      <c r="AN7" s="207">
        <v>813.30393835999996</v>
      </c>
      <c r="AO7" s="207">
        <v>794.17800778000003</v>
      </c>
      <c r="AP7" s="207">
        <v>366.24928846</v>
      </c>
      <c r="AQ7" s="207">
        <v>242.00188476</v>
      </c>
      <c r="AR7" s="207">
        <v>43.272619884999997</v>
      </c>
      <c r="AS7" s="207">
        <v>1.2462298872999999</v>
      </c>
      <c r="AT7" s="207">
        <v>13.032883548999999</v>
      </c>
      <c r="AU7" s="207">
        <v>57.406501134999999</v>
      </c>
      <c r="AV7" s="207">
        <v>272.69481595000002</v>
      </c>
      <c r="AW7" s="207">
        <v>713.44353035999995</v>
      </c>
      <c r="AX7" s="207">
        <v>854.95746986999995</v>
      </c>
      <c r="AY7" s="246">
        <v>1082.6703462</v>
      </c>
      <c r="AZ7" s="246">
        <v>906.90240142000005</v>
      </c>
      <c r="BA7" s="246">
        <v>783.93073684000001</v>
      </c>
      <c r="BB7" s="246">
        <v>447.74834344999999</v>
      </c>
      <c r="BC7" s="246">
        <v>190.21608570999999</v>
      </c>
      <c r="BD7" s="246">
        <v>23.920581794</v>
      </c>
      <c r="BE7" s="246">
        <v>4.3125636210999998</v>
      </c>
      <c r="BF7" s="246">
        <v>9.8589867001999991</v>
      </c>
      <c r="BG7" s="246">
        <v>72.566729093000006</v>
      </c>
      <c r="BH7" s="246">
        <v>345.79564289000001</v>
      </c>
      <c r="BI7" s="246">
        <v>625.71830106000004</v>
      </c>
      <c r="BJ7" s="246">
        <v>908.65299820999996</v>
      </c>
      <c r="BK7" s="246">
        <v>1060.2261765000001</v>
      </c>
      <c r="BL7" s="246">
        <v>903.62653821000004</v>
      </c>
      <c r="BM7" s="246">
        <v>781.08454801000005</v>
      </c>
      <c r="BN7" s="246">
        <v>446.10069711</v>
      </c>
      <c r="BO7" s="246">
        <v>189.50790842999999</v>
      </c>
      <c r="BP7" s="246">
        <v>23.825805507999998</v>
      </c>
      <c r="BQ7" s="246">
        <v>4.2953513662000002</v>
      </c>
      <c r="BR7" s="246">
        <v>9.8204820870000002</v>
      </c>
      <c r="BS7" s="246">
        <v>72.295275293000003</v>
      </c>
      <c r="BT7" s="246">
        <v>344.54661969</v>
      </c>
      <c r="BU7" s="246">
        <v>623.47101963</v>
      </c>
      <c r="BV7" s="246">
        <v>905.3911875</v>
      </c>
    </row>
    <row r="8" spans="1:74" ht="11.15" customHeight="1" x14ac:dyDescent="0.25">
      <c r="A8" s="7" t="s">
        <v>65</v>
      </c>
      <c r="B8" s="166" t="s">
        <v>414</v>
      </c>
      <c r="C8" s="207">
        <v>1051.3221288</v>
      </c>
      <c r="D8" s="207">
        <v>1001.6045627</v>
      </c>
      <c r="E8" s="207">
        <v>733.51745345999996</v>
      </c>
      <c r="F8" s="207">
        <v>566.13017061999994</v>
      </c>
      <c r="G8" s="207">
        <v>256.36396499</v>
      </c>
      <c r="H8" s="207">
        <v>22.446994499999999</v>
      </c>
      <c r="I8" s="207">
        <v>0.71097705004</v>
      </c>
      <c r="J8" s="207">
        <v>13.203358542</v>
      </c>
      <c r="K8" s="207">
        <v>111.43807789</v>
      </c>
      <c r="L8" s="207">
        <v>464.32861462</v>
      </c>
      <c r="M8" s="207">
        <v>599.03991732999998</v>
      </c>
      <c r="N8" s="207">
        <v>1034.9156341</v>
      </c>
      <c r="O8" s="207">
        <v>1146.5883570000001</v>
      </c>
      <c r="P8" s="207">
        <v>1248.6651151999999</v>
      </c>
      <c r="Q8" s="207">
        <v>689.89047306999998</v>
      </c>
      <c r="R8" s="207">
        <v>448.1866425</v>
      </c>
      <c r="S8" s="207">
        <v>243.03499133</v>
      </c>
      <c r="T8" s="207">
        <v>14.459369893</v>
      </c>
      <c r="U8" s="207">
        <v>6.6674217741000001</v>
      </c>
      <c r="V8" s="207">
        <v>5.2779627191999996</v>
      </c>
      <c r="W8" s="207">
        <v>57.300036802999998</v>
      </c>
      <c r="X8" s="207">
        <v>227.0777071</v>
      </c>
      <c r="Y8" s="207">
        <v>780.13216349000004</v>
      </c>
      <c r="Z8" s="207">
        <v>879.89430244000005</v>
      </c>
      <c r="AA8" s="207">
        <v>1391.6841291999999</v>
      </c>
      <c r="AB8" s="207">
        <v>1083.9976892</v>
      </c>
      <c r="AC8" s="207">
        <v>790.80166612000005</v>
      </c>
      <c r="AD8" s="207">
        <v>566.47067189999996</v>
      </c>
      <c r="AE8" s="207">
        <v>158.99351038</v>
      </c>
      <c r="AF8" s="207">
        <v>26.253400488</v>
      </c>
      <c r="AG8" s="207">
        <v>3.2819411357999999</v>
      </c>
      <c r="AH8" s="207">
        <v>13.761997434</v>
      </c>
      <c r="AI8" s="207">
        <v>81.543114918000001</v>
      </c>
      <c r="AJ8" s="207">
        <v>423.98120970999997</v>
      </c>
      <c r="AK8" s="207">
        <v>693.32281804000002</v>
      </c>
      <c r="AL8" s="207">
        <v>1104.7567749</v>
      </c>
      <c r="AM8" s="207">
        <v>996.16982285999995</v>
      </c>
      <c r="AN8" s="207">
        <v>880.11922761999995</v>
      </c>
      <c r="AO8" s="207">
        <v>848.50769241</v>
      </c>
      <c r="AP8" s="207">
        <v>440.74412489000002</v>
      </c>
      <c r="AQ8" s="207">
        <v>214.21209841999999</v>
      </c>
      <c r="AR8" s="207">
        <v>43.211232731000003</v>
      </c>
      <c r="AS8" s="207">
        <v>6.6006277886999998</v>
      </c>
      <c r="AT8" s="207">
        <v>21.581570883000001</v>
      </c>
      <c r="AU8" s="207">
        <v>67.567498884000003</v>
      </c>
      <c r="AV8" s="207">
        <v>337.99120772999999</v>
      </c>
      <c r="AW8" s="207">
        <v>735.02975647999995</v>
      </c>
      <c r="AX8" s="207">
        <v>867.84541435999995</v>
      </c>
      <c r="AY8" s="246">
        <v>1188.1338452</v>
      </c>
      <c r="AZ8" s="246">
        <v>1005.0791999</v>
      </c>
      <c r="BA8" s="246">
        <v>823.34455821999995</v>
      </c>
      <c r="BB8" s="246">
        <v>466.75625788999997</v>
      </c>
      <c r="BC8" s="246">
        <v>208.33730180000001</v>
      </c>
      <c r="BD8" s="246">
        <v>34.601108953000001</v>
      </c>
      <c r="BE8" s="246">
        <v>8.5042204720000001</v>
      </c>
      <c r="BF8" s="246">
        <v>19.531161352000002</v>
      </c>
      <c r="BG8" s="246">
        <v>93.896800827000007</v>
      </c>
      <c r="BH8" s="246">
        <v>385.25710522999998</v>
      </c>
      <c r="BI8" s="246">
        <v>719.40508989</v>
      </c>
      <c r="BJ8" s="246">
        <v>1050.2547870999999</v>
      </c>
      <c r="BK8" s="246">
        <v>1206.6975855999999</v>
      </c>
      <c r="BL8" s="246">
        <v>1002.9169233</v>
      </c>
      <c r="BM8" s="246">
        <v>821.59522741000001</v>
      </c>
      <c r="BN8" s="246">
        <v>465.77435678000001</v>
      </c>
      <c r="BO8" s="246">
        <v>207.90794025</v>
      </c>
      <c r="BP8" s="246">
        <v>34.537206351000002</v>
      </c>
      <c r="BQ8" s="246">
        <v>8.4914755778999993</v>
      </c>
      <c r="BR8" s="246">
        <v>19.495453956999999</v>
      </c>
      <c r="BS8" s="246">
        <v>93.715572882000004</v>
      </c>
      <c r="BT8" s="246">
        <v>384.44757787999998</v>
      </c>
      <c r="BU8" s="246">
        <v>717.86437409999996</v>
      </c>
      <c r="BV8" s="246">
        <v>1047.9911959999999</v>
      </c>
    </row>
    <row r="9" spans="1:74" ht="11.15" customHeight="1" x14ac:dyDescent="0.25">
      <c r="A9" s="7" t="s">
        <v>66</v>
      </c>
      <c r="B9" s="166" t="s">
        <v>415</v>
      </c>
      <c r="C9" s="207">
        <v>1224.8977973999999</v>
      </c>
      <c r="D9" s="207">
        <v>1071.0935595999999</v>
      </c>
      <c r="E9" s="207">
        <v>745.11219705999997</v>
      </c>
      <c r="F9" s="207">
        <v>532.87829820000002</v>
      </c>
      <c r="G9" s="207">
        <v>245.90209021999999</v>
      </c>
      <c r="H9" s="207">
        <v>20.881043559999998</v>
      </c>
      <c r="I9" s="207">
        <v>5.8481234120999996</v>
      </c>
      <c r="J9" s="207">
        <v>18.314726132000001</v>
      </c>
      <c r="K9" s="207">
        <v>142.86532976000001</v>
      </c>
      <c r="L9" s="207">
        <v>556.27050591</v>
      </c>
      <c r="M9" s="207">
        <v>663.99601243999996</v>
      </c>
      <c r="N9" s="207">
        <v>1097.7775749</v>
      </c>
      <c r="O9" s="207">
        <v>1180.5279321999999</v>
      </c>
      <c r="P9" s="207">
        <v>1375.4074634999999</v>
      </c>
      <c r="Q9" s="207">
        <v>672.65600902000006</v>
      </c>
      <c r="R9" s="207">
        <v>478.07615851000003</v>
      </c>
      <c r="S9" s="207">
        <v>225.33384090000001</v>
      </c>
      <c r="T9" s="207">
        <v>13.858412943999999</v>
      </c>
      <c r="U9" s="207">
        <v>8.0356279206999996</v>
      </c>
      <c r="V9" s="207">
        <v>11.584899209</v>
      </c>
      <c r="W9" s="207">
        <v>67.834519721000007</v>
      </c>
      <c r="X9" s="207">
        <v>295.40423313000002</v>
      </c>
      <c r="Y9" s="207">
        <v>737.58668932</v>
      </c>
      <c r="Z9" s="207">
        <v>994.53853457000002</v>
      </c>
      <c r="AA9" s="207">
        <v>1441.866274</v>
      </c>
      <c r="AB9" s="207">
        <v>1194.4177565</v>
      </c>
      <c r="AC9" s="207">
        <v>848.11311550999994</v>
      </c>
      <c r="AD9" s="207">
        <v>577.70591607999995</v>
      </c>
      <c r="AE9" s="207">
        <v>185.26038528999999</v>
      </c>
      <c r="AF9" s="207">
        <v>29.526354886</v>
      </c>
      <c r="AG9" s="207">
        <v>9.3031825053000006</v>
      </c>
      <c r="AH9" s="207">
        <v>18.554230809</v>
      </c>
      <c r="AI9" s="207">
        <v>83.918954384000003</v>
      </c>
      <c r="AJ9" s="207">
        <v>404.54141793999997</v>
      </c>
      <c r="AK9" s="207">
        <v>825.02903288000005</v>
      </c>
      <c r="AL9" s="207">
        <v>1288.5849444</v>
      </c>
      <c r="AM9" s="207">
        <v>1184.2489656</v>
      </c>
      <c r="AN9" s="207">
        <v>1030.6711832999999</v>
      </c>
      <c r="AO9" s="207">
        <v>955.40544956999997</v>
      </c>
      <c r="AP9" s="207">
        <v>488.62346661999999</v>
      </c>
      <c r="AQ9" s="207">
        <v>145.33175897000001</v>
      </c>
      <c r="AR9" s="207">
        <v>22.673808873999999</v>
      </c>
      <c r="AS9" s="207">
        <v>16.945766283000001</v>
      </c>
      <c r="AT9" s="207">
        <v>16.835980110000001</v>
      </c>
      <c r="AU9" s="207">
        <v>58.315030522999997</v>
      </c>
      <c r="AV9" s="207">
        <v>360.20955961999999</v>
      </c>
      <c r="AW9" s="207">
        <v>743.30179363000002</v>
      </c>
      <c r="AX9" s="207">
        <v>924.21025282000005</v>
      </c>
      <c r="AY9" s="246">
        <v>1277.0651066999999</v>
      </c>
      <c r="AZ9" s="246">
        <v>1053.424066</v>
      </c>
      <c r="BA9" s="246">
        <v>827.73991545000001</v>
      </c>
      <c r="BB9" s="246">
        <v>462.80970910999997</v>
      </c>
      <c r="BC9" s="246">
        <v>203.15980127</v>
      </c>
      <c r="BD9" s="246">
        <v>42.290025704000001</v>
      </c>
      <c r="BE9" s="246">
        <v>14.438446544</v>
      </c>
      <c r="BF9" s="246">
        <v>25.297512340000001</v>
      </c>
      <c r="BG9" s="246">
        <v>114.45106192999999</v>
      </c>
      <c r="BH9" s="246">
        <v>412.56184780000001</v>
      </c>
      <c r="BI9" s="246">
        <v>788.49259156000005</v>
      </c>
      <c r="BJ9" s="246">
        <v>1159.1608801</v>
      </c>
      <c r="BK9" s="246">
        <v>1300.4446301999999</v>
      </c>
      <c r="BL9" s="246">
        <v>1052.0424298</v>
      </c>
      <c r="BM9" s="246">
        <v>826.69803738999997</v>
      </c>
      <c r="BN9" s="246">
        <v>462.28091533000003</v>
      </c>
      <c r="BO9" s="246">
        <v>202.96195791</v>
      </c>
      <c r="BP9" s="246">
        <v>42.270505811</v>
      </c>
      <c r="BQ9" s="246">
        <v>14.433516959</v>
      </c>
      <c r="BR9" s="246">
        <v>25.281606963000002</v>
      </c>
      <c r="BS9" s="246">
        <v>114.35297</v>
      </c>
      <c r="BT9" s="246">
        <v>412.10165327999999</v>
      </c>
      <c r="BU9" s="246">
        <v>787.49125390999995</v>
      </c>
      <c r="BV9" s="246">
        <v>1157.6344236</v>
      </c>
    </row>
    <row r="10" spans="1:74" ht="11.15" customHeight="1" x14ac:dyDescent="0.25">
      <c r="A10" s="7" t="s">
        <v>320</v>
      </c>
      <c r="B10" s="166" t="s">
        <v>444</v>
      </c>
      <c r="C10" s="207">
        <v>482.70093267999999</v>
      </c>
      <c r="D10" s="207">
        <v>397.51029407999999</v>
      </c>
      <c r="E10" s="207">
        <v>231.96487132999999</v>
      </c>
      <c r="F10" s="207">
        <v>177.71102686</v>
      </c>
      <c r="G10" s="207">
        <v>74.313790566999998</v>
      </c>
      <c r="H10" s="207">
        <v>1.7383894321</v>
      </c>
      <c r="I10" s="207">
        <v>1E-10</v>
      </c>
      <c r="J10" s="207">
        <v>5.4027267701999997E-2</v>
      </c>
      <c r="K10" s="207">
        <v>17.085156177999998</v>
      </c>
      <c r="L10" s="207">
        <v>96.517735977000001</v>
      </c>
      <c r="M10" s="207">
        <v>227.03697022</v>
      </c>
      <c r="N10" s="207">
        <v>556.69509352</v>
      </c>
      <c r="O10" s="207">
        <v>578.63175195999997</v>
      </c>
      <c r="P10" s="207">
        <v>484.55441717999997</v>
      </c>
      <c r="Q10" s="207">
        <v>283.24411151999999</v>
      </c>
      <c r="R10" s="207">
        <v>153.66441004000001</v>
      </c>
      <c r="S10" s="207">
        <v>56.479800971000003</v>
      </c>
      <c r="T10" s="207">
        <v>1.1239779746</v>
      </c>
      <c r="U10" s="207">
        <v>5.3438074217000003E-2</v>
      </c>
      <c r="V10" s="207">
        <v>2.6682577562000001E-2</v>
      </c>
      <c r="W10" s="207">
        <v>10.00592915</v>
      </c>
      <c r="X10" s="207">
        <v>69.678273572999998</v>
      </c>
      <c r="Y10" s="207">
        <v>377.77838854999999</v>
      </c>
      <c r="Z10" s="207">
        <v>350.77221851000002</v>
      </c>
      <c r="AA10" s="207">
        <v>644.07713421999995</v>
      </c>
      <c r="AB10" s="207">
        <v>411.50194501999999</v>
      </c>
      <c r="AC10" s="207">
        <v>285.90060944999999</v>
      </c>
      <c r="AD10" s="207">
        <v>156.64731094000001</v>
      </c>
      <c r="AE10" s="207">
        <v>30.866873787999999</v>
      </c>
      <c r="AF10" s="207">
        <v>0.94145698600000005</v>
      </c>
      <c r="AG10" s="207">
        <v>2.6241324951000001E-2</v>
      </c>
      <c r="AH10" s="207">
        <v>5.2406811879000002E-2</v>
      </c>
      <c r="AI10" s="207">
        <v>12.621444853</v>
      </c>
      <c r="AJ10" s="207">
        <v>177.31534242999999</v>
      </c>
      <c r="AK10" s="207">
        <v>267.54855164000003</v>
      </c>
      <c r="AL10" s="207">
        <v>535.87652086000003</v>
      </c>
      <c r="AM10" s="207">
        <v>448.96930767999999</v>
      </c>
      <c r="AN10" s="207">
        <v>306.22249771999998</v>
      </c>
      <c r="AO10" s="207">
        <v>301.30669031999997</v>
      </c>
      <c r="AP10" s="207">
        <v>116.30452864999999</v>
      </c>
      <c r="AQ10" s="207">
        <v>64.915285901999994</v>
      </c>
      <c r="AR10" s="207">
        <v>8.4243249627000001</v>
      </c>
      <c r="AS10" s="207">
        <v>2.5815885237999998E-2</v>
      </c>
      <c r="AT10" s="207">
        <v>0.15470161431000001</v>
      </c>
      <c r="AU10" s="207">
        <v>9.4325208613000004</v>
      </c>
      <c r="AV10" s="207">
        <v>109.51717381</v>
      </c>
      <c r="AW10" s="207">
        <v>323.66919531000002</v>
      </c>
      <c r="AX10" s="207">
        <v>464.62000862999997</v>
      </c>
      <c r="AY10" s="246">
        <v>608.18781908000005</v>
      </c>
      <c r="AZ10" s="246">
        <v>425.95343285000001</v>
      </c>
      <c r="BA10" s="246">
        <v>323.10149912999998</v>
      </c>
      <c r="BB10" s="246">
        <v>135.96686840000001</v>
      </c>
      <c r="BC10" s="246">
        <v>42.825178412</v>
      </c>
      <c r="BD10" s="246">
        <v>2.0422066747000001</v>
      </c>
      <c r="BE10" s="246">
        <v>9.6618271490999996E-2</v>
      </c>
      <c r="BF10" s="246">
        <v>0.37114994133000001</v>
      </c>
      <c r="BG10" s="246">
        <v>12.148921125999999</v>
      </c>
      <c r="BH10" s="246">
        <v>120.55456682000001</v>
      </c>
      <c r="BI10" s="246">
        <v>300.84912356000001</v>
      </c>
      <c r="BJ10" s="246">
        <v>469.78671056000002</v>
      </c>
      <c r="BK10" s="246">
        <v>541.66565387000003</v>
      </c>
      <c r="BL10" s="246">
        <v>422.75179200000002</v>
      </c>
      <c r="BM10" s="246">
        <v>320.64986694999999</v>
      </c>
      <c r="BN10" s="246">
        <v>134.90630494000001</v>
      </c>
      <c r="BO10" s="246">
        <v>42.474221298000003</v>
      </c>
      <c r="BP10" s="246">
        <v>2.0225975915999999</v>
      </c>
      <c r="BQ10" s="246">
        <v>9.5105157112999994E-2</v>
      </c>
      <c r="BR10" s="246">
        <v>0.36674951900000002</v>
      </c>
      <c r="BS10" s="246">
        <v>12.046027053</v>
      </c>
      <c r="BT10" s="246">
        <v>119.66642115000001</v>
      </c>
      <c r="BU10" s="246">
        <v>298.72114399999998</v>
      </c>
      <c r="BV10" s="246">
        <v>466.48794792000001</v>
      </c>
    </row>
    <row r="11" spans="1:74" ht="11.15" customHeight="1" x14ac:dyDescent="0.25">
      <c r="A11" s="7" t="s">
        <v>67</v>
      </c>
      <c r="B11" s="166" t="s">
        <v>417</v>
      </c>
      <c r="C11" s="207">
        <v>634.70011840999996</v>
      </c>
      <c r="D11" s="207">
        <v>553.8298178</v>
      </c>
      <c r="E11" s="207">
        <v>293.46553557999999</v>
      </c>
      <c r="F11" s="207">
        <v>247.83875090999999</v>
      </c>
      <c r="G11" s="207">
        <v>86.353274491999997</v>
      </c>
      <c r="H11" s="207">
        <v>2.6942208383000001</v>
      </c>
      <c r="I11" s="207">
        <v>1E-10</v>
      </c>
      <c r="J11" s="207">
        <v>1E-10</v>
      </c>
      <c r="K11" s="207">
        <v>19.959943202000002</v>
      </c>
      <c r="L11" s="207">
        <v>154.70116639</v>
      </c>
      <c r="M11" s="207">
        <v>344.58398741000002</v>
      </c>
      <c r="N11" s="207">
        <v>725.68190548999996</v>
      </c>
      <c r="O11" s="207">
        <v>737.73618968000005</v>
      </c>
      <c r="P11" s="207">
        <v>715.90650356000003</v>
      </c>
      <c r="Q11" s="207">
        <v>338.42256042000002</v>
      </c>
      <c r="R11" s="207">
        <v>231.07064961</v>
      </c>
      <c r="S11" s="207">
        <v>82.801927883999994</v>
      </c>
      <c r="T11" s="207">
        <v>0.92540124830000003</v>
      </c>
      <c r="U11" s="207">
        <v>1E-10</v>
      </c>
      <c r="V11" s="207">
        <v>1E-10</v>
      </c>
      <c r="W11" s="207">
        <v>19.680132961000002</v>
      </c>
      <c r="X11" s="207">
        <v>103.68417886</v>
      </c>
      <c r="Y11" s="207">
        <v>522.06959529000005</v>
      </c>
      <c r="Z11" s="207">
        <v>413.95604184000001</v>
      </c>
      <c r="AA11" s="207">
        <v>845.98418322999999</v>
      </c>
      <c r="AB11" s="207">
        <v>591.00339084999996</v>
      </c>
      <c r="AC11" s="207">
        <v>388.03768599</v>
      </c>
      <c r="AD11" s="207">
        <v>216.54050727000001</v>
      </c>
      <c r="AE11" s="207">
        <v>31.608984043</v>
      </c>
      <c r="AF11" s="207">
        <v>0.69119875533999997</v>
      </c>
      <c r="AG11" s="207">
        <v>1E-10</v>
      </c>
      <c r="AH11" s="207">
        <v>1E-10</v>
      </c>
      <c r="AI11" s="207">
        <v>22.268089206999999</v>
      </c>
      <c r="AJ11" s="207">
        <v>239.34131202</v>
      </c>
      <c r="AK11" s="207">
        <v>426.7060773</v>
      </c>
      <c r="AL11" s="207">
        <v>669.52625593000005</v>
      </c>
      <c r="AM11" s="207">
        <v>576.85690689</v>
      </c>
      <c r="AN11" s="207">
        <v>414.46592666999999</v>
      </c>
      <c r="AO11" s="207">
        <v>398.37952706999999</v>
      </c>
      <c r="AP11" s="207">
        <v>187.64736754</v>
      </c>
      <c r="AQ11" s="207">
        <v>63.025504615000003</v>
      </c>
      <c r="AR11" s="207">
        <v>6.4404982701</v>
      </c>
      <c r="AS11" s="207">
        <v>1E-10</v>
      </c>
      <c r="AT11" s="207">
        <v>1E-10</v>
      </c>
      <c r="AU11" s="207">
        <v>13.979175546</v>
      </c>
      <c r="AV11" s="207">
        <v>145.56899981000001</v>
      </c>
      <c r="AW11" s="207">
        <v>412.15228103999999</v>
      </c>
      <c r="AX11" s="207">
        <v>621.27302472999997</v>
      </c>
      <c r="AY11" s="246">
        <v>800.69884423999997</v>
      </c>
      <c r="AZ11" s="246">
        <v>560.90996457000006</v>
      </c>
      <c r="BA11" s="246">
        <v>416.99635296999998</v>
      </c>
      <c r="BB11" s="246">
        <v>179.05564688000001</v>
      </c>
      <c r="BC11" s="246">
        <v>54.674093044000003</v>
      </c>
      <c r="BD11" s="246">
        <v>2.2136258034999998</v>
      </c>
      <c r="BE11" s="246">
        <v>0</v>
      </c>
      <c r="BF11" s="246">
        <v>0.21794068380000001</v>
      </c>
      <c r="BG11" s="246">
        <v>19.244422661000002</v>
      </c>
      <c r="BH11" s="246">
        <v>169.06889541000001</v>
      </c>
      <c r="BI11" s="246">
        <v>426.18722050000002</v>
      </c>
      <c r="BJ11" s="246">
        <v>646.83513864999998</v>
      </c>
      <c r="BK11" s="246">
        <v>730.76201828000001</v>
      </c>
      <c r="BL11" s="246">
        <v>558.90185201999998</v>
      </c>
      <c r="BM11" s="246">
        <v>415.54703864999999</v>
      </c>
      <c r="BN11" s="246">
        <v>178.46636265999999</v>
      </c>
      <c r="BO11" s="246">
        <v>54.516766504000003</v>
      </c>
      <c r="BP11" s="246">
        <v>2.2063113696999999</v>
      </c>
      <c r="BQ11" s="246">
        <v>0</v>
      </c>
      <c r="BR11" s="246">
        <v>0.21690849654</v>
      </c>
      <c r="BS11" s="246">
        <v>19.189174924</v>
      </c>
      <c r="BT11" s="246">
        <v>168.51493303999999</v>
      </c>
      <c r="BU11" s="246">
        <v>424.67346419</v>
      </c>
      <c r="BV11" s="246">
        <v>644.48927325</v>
      </c>
    </row>
    <row r="12" spans="1:74" ht="11.15" customHeight="1" x14ac:dyDescent="0.25">
      <c r="A12" s="7" t="s">
        <v>68</v>
      </c>
      <c r="B12" s="166" t="s">
        <v>418</v>
      </c>
      <c r="C12" s="207">
        <v>429.23168557999998</v>
      </c>
      <c r="D12" s="207">
        <v>401.23070858</v>
      </c>
      <c r="E12" s="207">
        <v>138.07319525</v>
      </c>
      <c r="F12" s="207">
        <v>88.280455931999995</v>
      </c>
      <c r="G12" s="207">
        <v>12.74935745</v>
      </c>
      <c r="H12" s="207">
        <v>7.3736006521E-2</v>
      </c>
      <c r="I12" s="207">
        <v>1E-10</v>
      </c>
      <c r="J12" s="207">
        <v>0.24439699358</v>
      </c>
      <c r="K12" s="207">
        <v>7.5145859327000002</v>
      </c>
      <c r="L12" s="207">
        <v>83.416708639999996</v>
      </c>
      <c r="M12" s="207">
        <v>175.04530806</v>
      </c>
      <c r="N12" s="207">
        <v>476.28649681000002</v>
      </c>
      <c r="O12" s="207">
        <v>514.79293360999998</v>
      </c>
      <c r="P12" s="207">
        <v>580.12114956000005</v>
      </c>
      <c r="Q12" s="207">
        <v>199.94137613000001</v>
      </c>
      <c r="R12" s="207">
        <v>102.3180553</v>
      </c>
      <c r="S12" s="207">
        <v>18.141168153999999</v>
      </c>
      <c r="T12" s="207">
        <v>7.3460934576999995E-2</v>
      </c>
      <c r="U12" s="207">
        <v>1E-10</v>
      </c>
      <c r="V12" s="207">
        <v>1E-10</v>
      </c>
      <c r="W12" s="207">
        <v>1.1673616479</v>
      </c>
      <c r="X12" s="207">
        <v>31.960543846</v>
      </c>
      <c r="Y12" s="207">
        <v>258.07879738999998</v>
      </c>
      <c r="Z12" s="207">
        <v>204.59737200999999</v>
      </c>
      <c r="AA12" s="207">
        <v>578.72162616000003</v>
      </c>
      <c r="AB12" s="207">
        <v>499.22329232999999</v>
      </c>
      <c r="AC12" s="207">
        <v>263.37988051999997</v>
      </c>
      <c r="AD12" s="207">
        <v>52.328674747999997</v>
      </c>
      <c r="AE12" s="207">
        <v>3.8516686450000002</v>
      </c>
      <c r="AF12" s="207">
        <v>1E-10</v>
      </c>
      <c r="AG12" s="207">
        <v>1E-10</v>
      </c>
      <c r="AH12" s="207">
        <v>7.2935968340000004E-2</v>
      </c>
      <c r="AI12" s="207">
        <v>1.5718944506000001</v>
      </c>
      <c r="AJ12" s="207">
        <v>66.314823503</v>
      </c>
      <c r="AK12" s="207">
        <v>298.68952008000002</v>
      </c>
      <c r="AL12" s="207">
        <v>440.08853565999999</v>
      </c>
      <c r="AM12" s="207">
        <v>400.965553</v>
      </c>
      <c r="AN12" s="207">
        <v>330.24448045999998</v>
      </c>
      <c r="AO12" s="207">
        <v>199.59370100000001</v>
      </c>
      <c r="AP12" s="207">
        <v>85.193944305000002</v>
      </c>
      <c r="AQ12" s="207">
        <v>5.7533673388000004</v>
      </c>
      <c r="AR12" s="207">
        <v>7.2506428839999998E-2</v>
      </c>
      <c r="AS12" s="207">
        <v>1E-10</v>
      </c>
      <c r="AT12" s="207">
        <v>1E-10</v>
      </c>
      <c r="AU12" s="207">
        <v>1.2489732384000001</v>
      </c>
      <c r="AV12" s="207">
        <v>46.968338119999999</v>
      </c>
      <c r="AW12" s="207">
        <v>254.84244638999999</v>
      </c>
      <c r="AX12" s="207">
        <v>422.95445094000002</v>
      </c>
      <c r="AY12" s="246">
        <v>540.68004539000003</v>
      </c>
      <c r="AZ12" s="246">
        <v>361.78366932</v>
      </c>
      <c r="BA12" s="246">
        <v>231.68365727</v>
      </c>
      <c r="BB12" s="246">
        <v>75.314342556</v>
      </c>
      <c r="BC12" s="246">
        <v>10.195984584</v>
      </c>
      <c r="BD12" s="246">
        <v>0.23039642646</v>
      </c>
      <c r="BE12" s="246">
        <v>0</v>
      </c>
      <c r="BF12" s="246">
        <v>0.23015845718</v>
      </c>
      <c r="BG12" s="246">
        <v>4.6987723737999998</v>
      </c>
      <c r="BH12" s="246">
        <v>61.425356100000002</v>
      </c>
      <c r="BI12" s="246">
        <v>253.90534019</v>
      </c>
      <c r="BJ12" s="246">
        <v>456.96966800000001</v>
      </c>
      <c r="BK12" s="246">
        <v>510.91250690999999</v>
      </c>
      <c r="BL12" s="246">
        <v>360.39387383000002</v>
      </c>
      <c r="BM12" s="246">
        <v>230.75316092</v>
      </c>
      <c r="BN12" s="246">
        <v>74.979357645999997</v>
      </c>
      <c r="BO12" s="246">
        <v>10.137242586999999</v>
      </c>
      <c r="BP12" s="246">
        <v>0.22846666323000001</v>
      </c>
      <c r="BQ12" s="246">
        <v>0</v>
      </c>
      <c r="BR12" s="246">
        <v>0.22824447568</v>
      </c>
      <c r="BS12" s="246">
        <v>4.6704998227000001</v>
      </c>
      <c r="BT12" s="246">
        <v>61.135990749999998</v>
      </c>
      <c r="BU12" s="246">
        <v>252.91302152</v>
      </c>
      <c r="BV12" s="246">
        <v>455.27865178000002</v>
      </c>
    </row>
    <row r="13" spans="1:74" ht="11.15" customHeight="1" x14ac:dyDescent="0.25">
      <c r="A13" s="7" t="s">
        <v>69</v>
      </c>
      <c r="B13" s="166" t="s">
        <v>419</v>
      </c>
      <c r="C13" s="207">
        <v>849.97030265000001</v>
      </c>
      <c r="D13" s="207">
        <v>763.60526479999999</v>
      </c>
      <c r="E13" s="207">
        <v>598.99455679000005</v>
      </c>
      <c r="F13" s="207">
        <v>413.18246420000003</v>
      </c>
      <c r="G13" s="207">
        <v>185.21012847</v>
      </c>
      <c r="H13" s="207">
        <v>73.439695893000007</v>
      </c>
      <c r="I13" s="207">
        <v>14.092237785</v>
      </c>
      <c r="J13" s="207">
        <v>9.0151559251000002</v>
      </c>
      <c r="K13" s="207">
        <v>103.08760787</v>
      </c>
      <c r="L13" s="207">
        <v>325.06342529</v>
      </c>
      <c r="M13" s="207">
        <v>564.40712668000003</v>
      </c>
      <c r="N13" s="207">
        <v>884.81910763999997</v>
      </c>
      <c r="O13" s="207">
        <v>874.83916066999996</v>
      </c>
      <c r="P13" s="207">
        <v>780.30385034000005</v>
      </c>
      <c r="Q13" s="207">
        <v>643.21115400999997</v>
      </c>
      <c r="R13" s="207">
        <v>404.10726260000001</v>
      </c>
      <c r="S13" s="207">
        <v>220.57911081</v>
      </c>
      <c r="T13" s="207">
        <v>34.552036760999997</v>
      </c>
      <c r="U13" s="207">
        <v>4.5661203080000003</v>
      </c>
      <c r="V13" s="207">
        <v>22.894108415000002</v>
      </c>
      <c r="W13" s="207">
        <v>81.934625010999994</v>
      </c>
      <c r="X13" s="207">
        <v>344.07217542000001</v>
      </c>
      <c r="Y13" s="207">
        <v>491.16678721</v>
      </c>
      <c r="Z13" s="207">
        <v>792.43342876999998</v>
      </c>
      <c r="AA13" s="207">
        <v>884.98290887999997</v>
      </c>
      <c r="AB13" s="207">
        <v>803.47983021000005</v>
      </c>
      <c r="AC13" s="207">
        <v>605.39582751</v>
      </c>
      <c r="AD13" s="207">
        <v>421.07629068</v>
      </c>
      <c r="AE13" s="207">
        <v>242.06986812</v>
      </c>
      <c r="AF13" s="207">
        <v>69.070666023000001</v>
      </c>
      <c r="AG13" s="207">
        <v>6.1093120183999998</v>
      </c>
      <c r="AH13" s="207">
        <v>11.598923916</v>
      </c>
      <c r="AI13" s="207">
        <v>65.757883667000002</v>
      </c>
      <c r="AJ13" s="207">
        <v>311.52551083999998</v>
      </c>
      <c r="AK13" s="207">
        <v>772.82964215000004</v>
      </c>
      <c r="AL13" s="207">
        <v>925.78846834000001</v>
      </c>
      <c r="AM13" s="207">
        <v>960.90437497000005</v>
      </c>
      <c r="AN13" s="207">
        <v>823.27803968000001</v>
      </c>
      <c r="AO13" s="207">
        <v>769.14830462999998</v>
      </c>
      <c r="AP13" s="207">
        <v>443.97438555000002</v>
      </c>
      <c r="AQ13" s="207">
        <v>181.12602924000001</v>
      </c>
      <c r="AR13" s="207">
        <v>100.56554303999999</v>
      </c>
      <c r="AS13" s="207">
        <v>10.522393741</v>
      </c>
      <c r="AT13" s="207">
        <v>18.628624310999999</v>
      </c>
      <c r="AU13" s="207">
        <v>97.659980750000003</v>
      </c>
      <c r="AV13" s="207">
        <v>313.93230577000003</v>
      </c>
      <c r="AW13" s="207">
        <v>569.54975227</v>
      </c>
      <c r="AX13" s="207">
        <v>805.29669162000005</v>
      </c>
      <c r="AY13" s="246">
        <v>886.24841590999995</v>
      </c>
      <c r="AZ13" s="246">
        <v>700.81091299000002</v>
      </c>
      <c r="BA13" s="246">
        <v>577.74704237000003</v>
      </c>
      <c r="BB13" s="246">
        <v>401.86253234999998</v>
      </c>
      <c r="BC13" s="246">
        <v>220.10915485999999</v>
      </c>
      <c r="BD13" s="246">
        <v>78.846653587000006</v>
      </c>
      <c r="BE13" s="246">
        <v>15.604453165000001</v>
      </c>
      <c r="BF13" s="246">
        <v>23.863553468999999</v>
      </c>
      <c r="BG13" s="246">
        <v>112.1309845</v>
      </c>
      <c r="BH13" s="246">
        <v>336.15070695999998</v>
      </c>
      <c r="BI13" s="246">
        <v>608.39545826000005</v>
      </c>
      <c r="BJ13" s="246">
        <v>869.95726491000005</v>
      </c>
      <c r="BK13" s="246">
        <v>856.84099634999995</v>
      </c>
      <c r="BL13" s="246">
        <v>698.96232046</v>
      </c>
      <c r="BM13" s="246">
        <v>576.21437504000005</v>
      </c>
      <c r="BN13" s="246">
        <v>400.8115664</v>
      </c>
      <c r="BO13" s="246">
        <v>219.55400037999999</v>
      </c>
      <c r="BP13" s="246">
        <v>78.676807664999998</v>
      </c>
      <c r="BQ13" s="246">
        <v>15.570578578999999</v>
      </c>
      <c r="BR13" s="246">
        <v>23.803407019000002</v>
      </c>
      <c r="BS13" s="246">
        <v>111.85040356</v>
      </c>
      <c r="BT13" s="246">
        <v>335.27516479000002</v>
      </c>
      <c r="BU13" s="246">
        <v>606.80926120000004</v>
      </c>
      <c r="BV13" s="246">
        <v>867.72591582999996</v>
      </c>
    </row>
    <row r="14" spans="1:74" ht="11.15" customHeight="1" x14ac:dyDescent="0.25">
      <c r="A14" s="7" t="s">
        <v>70</v>
      </c>
      <c r="B14" s="166" t="s">
        <v>420</v>
      </c>
      <c r="C14" s="207">
        <v>564.51263389999997</v>
      </c>
      <c r="D14" s="207">
        <v>447.13014808000003</v>
      </c>
      <c r="E14" s="207">
        <v>526.38043402000005</v>
      </c>
      <c r="F14" s="207">
        <v>309.26107918999998</v>
      </c>
      <c r="G14" s="207">
        <v>147.81559558000001</v>
      </c>
      <c r="H14" s="207">
        <v>69.834875284999995</v>
      </c>
      <c r="I14" s="207">
        <v>18.917042903999999</v>
      </c>
      <c r="J14" s="207">
        <v>15.607467400000001</v>
      </c>
      <c r="K14" s="207">
        <v>30.514513459</v>
      </c>
      <c r="L14" s="207">
        <v>133.19455844999999</v>
      </c>
      <c r="M14" s="207">
        <v>412.42523506999999</v>
      </c>
      <c r="N14" s="207">
        <v>543.12019941000005</v>
      </c>
      <c r="O14" s="207">
        <v>549.85031689000004</v>
      </c>
      <c r="P14" s="207">
        <v>493.07195189999999</v>
      </c>
      <c r="Q14" s="207">
        <v>524.46185395999998</v>
      </c>
      <c r="R14" s="207">
        <v>286.04080779999998</v>
      </c>
      <c r="S14" s="207">
        <v>174.58555441999999</v>
      </c>
      <c r="T14" s="207">
        <v>28.361143753</v>
      </c>
      <c r="U14" s="207">
        <v>10.477221954999999</v>
      </c>
      <c r="V14" s="207">
        <v>14.309218615000001</v>
      </c>
      <c r="W14" s="207">
        <v>52.663919782999997</v>
      </c>
      <c r="X14" s="207">
        <v>245.98592912999999</v>
      </c>
      <c r="Y14" s="207">
        <v>323.81216236</v>
      </c>
      <c r="Z14" s="207">
        <v>634.16068706999999</v>
      </c>
      <c r="AA14" s="207">
        <v>537.68556896999996</v>
      </c>
      <c r="AB14" s="207">
        <v>465.58975527000001</v>
      </c>
      <c r="AC14" s="207">
        <v>395.02918533000002</v>
      </c>
      <c r="AD14" s="207">
        <v>338.06389882000002</v>
      </c>
      <c r="AE14" s="207">
        <v>214.16778542</v>
      </c>
      <c r="AF14" s="207">
        <v>55.485349241000002</v>
      </c>
      <c r="AG14" s="207">
        <v>10.336101656</v>
      </c>
      <c r="AH14" s="207">
        <v>7.5797292541000001</v>
      </c>
      <c r="AI14" s="207">
        <v>30.948316637000001</v>
      </c>
      <c r="AJ14" s="207">
        <v>133.85822325000001</v>
      </c>
      <c r="AK14" s="207">
        <v>524.54826742</v>
      </c>
      <c r="AL14" s="207">
        <v>636.47906584999998</v>
      </c>
      <c r="AM14" s="207">
        <v>632.62226588999999</v>
      </c>
      <c r="AN14" s="207">
        <v>591.87753898000005</v>
      </c>
      <c r="AO14" s="207">
        <v>611.61479860999998</v>
      </c>
      <c r="AP14" s="207">
        <v>353.23564463000002</v>
      </c>
      <c r="AQ14" s="207">
        <v>193.71251660999999</v>
      </c>
      <c r="AR14" s="207">
        <v>112.01907697999999</v>
      </c>
      <c r="AS14" s="207">
        <v>11.360602421999999</v>
      </c>
      <c r="AT14" s="207">
        <v>9.9205101936000002</v>
      </c>
      <c r="AU14" s="207">
        <v>77.257548381999996</v>
      </c>
      <c r="AV14" s="207">
        <v>172.18726018000001</v>
      </c>
      <c r="AW14" s="207">
        <v>385.64519360000003</v>
      </c>
      <c r="AX14" s="207">
        <v>464.52675397000002</v>
      </c>
      <c r="AY14" s="246">
        <v>543.65626221000002</v>
      </c>
      <c r="AZ14" s="246">
        <v>459.22418243999999</v>
      </c>
      <c r="BA14" s="246">
        <v>423.67380774999998</v>
      </c>
      <c r="BB14" s="246">
        <v>315.50281030000002</v>
      </c>
      <c r="BC14" s="246">
        <v>185.40823671000001</v>
      </c>
      <c r="BD14" s="246">
        <v>75.218366328000002</v>
      </c>
      <c r="BE14" s="246">
        <v>19.526604636999998</v>
      </c>
      <c r="BF14" s="246">
        <v>18.574311896000001</v>
      </c>
      <c r="BG14" s="246">
        <v>56.041501232000002</v>
      </c>
      <c r="BH14" s="246">
        <v>194.21926723000001</v>
      </c>
      <c r="BI14" s="246">
        <v>389.68891119</v>
      </c>
      <c r="BJ14" s="246">
        <v>559.89161870999999</v>
      </c>
      <c r="BK14" s="246">
        <v>538.36215780999999</v>
      </c>
      <c r="BL14" s="246">
        <v>457.64650229</v>
      </c>
      <c r="BM14" s="246">
        <v>422.25351394</v>
      </c>
      <c r="BN14" s="246">
        <v>314.47169310999999</v>
      </c>
      <c r="BO14" s="246">
        <v>184.86381005999999</v>
      </c>
      <c r="BP14" s="246">
        <v>75.117111901000001</v>
      </c>
      <c r="BQ14" s="246">
        <v>19.551018652</v>
      </c>
      <c r="BR14" s="246">
        <v>18.597504039</v>
      </c>
      <c r="BS14" s="246">
        <v>56.042087240000001</v>
      </c>
      <c r="BT14" s="246">
        <v>193.88036821</v>
      </c>
      <c r="BU14" s="246">
        <v>388.52017232999998</v>
      </c>
      <c r="BV14" s="246">
        <v>557.93331633000003</v>
      </c>
    </row>
    <row r="15" spans="1:74" ht="11.15" customHeight="1" x14ac:dyDescent="0.25">
      <c r="A15" s="7" t="s">
        <v>537</v>
      </c>
      <c r="B15" s="166" t="s">
        <v>445</v>
      </c>
      <c r="C15" s="207">
        <v>741.10194263000005</v>
      </c>
      <c r="D15" s="207">
        <v>653.30968595000002</v>
      </c>
      <c r="E15" s="207">
        <v>485.20179128000001</v>
      </c>
      <c r="F15" s="207">
        <v>359.73115639999997</v>
      </c>
      <c r="G15" s="207">
        <v>156.94777504000001</v>
      </c>
      <c r="H15" s="207">
        <v>25.441229937999999</v>
      </c>
      <c r="I15" s="207">
        <v>4.6570761887999996</v>
      </c>
      <c r="J15" s="207">
        <v>7.2229600250999999</v>
      </c>
      <c r="K15" s="207">
        <v>58.244647596</v>
      </c>
      <c r="L15" s="207">
        <v>248.19635668999999</v>
      </c>
      <c r="M15" s="207">
        <v>422.77985837</v>
      </c>
      <c r="N15" s="207">
        <v>751.45854978</v>
      </c>
      <c r="O15" s="207">
        <v>804.65600477999999</v>
      </c>
      <c r="P15" s="207">
        <v>793.98062093999999</v>
      </c>
      <c r="Q15" s="207">
        <v>508.33226384</v>
      </c>
      <c r="R15" s="207">
        <v>308.25896627999998</v>
      </c>
      <c r="S15" s="207">
        <v>151.07350840000001</v>
      </c>
      <c r="T15" s="207">
        <v>12.329232012</v>
      </c>
      <c r="U15" s="207">
        <v>4.5606579499000004</v>
      </c>
      <c r="V15" s="207">
        <v>5.9708593013</v>
      </c>
      <c r="W15" s="207">
        <v>40.033842888000002</v>
      </c>
      <c r="X15" s="207">
        <v>179.99586002999999</v>
      </c>
      <c r="Y15" s="207">
        <v>509.44473485999998</v>
      </c>
      <c r="Z15" s="207">
        <v>615.73422620999997</v>
      </c>
      <c r="AA15" s="207">
        <v>912.33713333000003</v>
      </c>
      <c r="AB15" s="207">
        <v>709.82564602000002</v>
      </c>
      <c r="AC15" s="207">
        <v>523.58450200000004</v>
      </c>
      <c r="AD15" s="207">
        <v>341.85841635999998</v>
      </c>
      <c r="AE15" s="207">
        <v>122.62758578</v>
      </c>
      <c r="AF15" s="207">
        <v>25.849779754</v>
      </c>
      <c r="AG15" s="207">
        <v>3.5430793858</v>
      </c>
      <c r="AH15" s="207">
        <v>5.859667677</v>
      </c>
      <c r="AI15" s="207">
        <v>44.301591610999999</v>
      </c>
      <c r="AJ15" s="207">
        <v>256.28605087</v>
      </c>
      <c r="AK15" s="207">
        <v>512.47967237</v>
      </c>
      <c r="AL15" s="207">
        <v>782.29226290999998</v>
      </c>
      <c r="AM15" s="207">
        <v>714.81118296</v>
      </c>
      <c r="AN15" s="207">
        <v>620.53958241999999</v>
      </c>
      <c r="AO15" s="207">
        <v>585.38520396000001</v>
      </c>
      <c r="AP15" s="207">
        <v>296.25305602999998</v>
      </c>
      <c r="AQ15" s="207">
        <v>144.89569657999999</v>
      </c>
      <c r="AR15" s="207">
        <v>43.605362612</v>
      </c>
      <c r="AS15" s="207">
        <v>4.8545626015999996</v>
      </c>
      <c r="AT15" s="207">
        <v>9.8818596800999998</v>
      </c>
      <c r="AU15" s="207">
        <v>46.010975281</v>
      </c>
      <c r="AV15" s="207">
        <v>205.99530532</v>
      </c>
      <c r="AW15" s="207">
        <v>503.28808952000003</v>
      </c>
      <c r="AX15" s="207">
        <v>648.93350482999995</v>
      </c>
      <c r="AY15" s="246">
        <v>830.36495431000003</v>
      </c>
      <c r="AZ15" s="246">
        <v>658.49108392999995</v>
      </c>
      <c r="BA15" s="246">
        <v>536.84124907</v>
      </c>
      <c r="BB15" s="246">
        <v>303.66162258999998</v>
      </c>
      <c r="BC15" s="246">
        <v>136.79671633999999</v>
      </c>
      <c r="BD15" s="246">
        <v>31.301509054</v>
      </c>
      <c r="BE15" s="246">
        <v>7.3449670162</v>
      </c>
      <c r="BF15" s="246">
        <v>11.283725108000001</v>
      </c>
      <c r="BG15" s="246">
        <v>56.037730410999998</v>
      </c>
      <c r="BH15" s="246">
        <v>240.67676797999999</v>
      </c>
      <c r="BI15" s="246">
        <v>487.11758064000003</v>
      </c>
      <c r="BJ15" s="246">
        <v>726.19932074999997</v>
      </c>
      <c r="BK15" s="246">
        <v>805.23742513000002</v>
      </c>
      <c r="BL15" s="246">
        <v>655.33615936000001</v>
      </c>
      <c r="BM15" s="246">
        <v>534.18094647999999</v>
      </c>
      <c r="BN15" s="246">
        <v>302.13447976999998</v>
      </c>
      <c r="BO15" s="246">
        <v>136.12761795</v>
      </c>
      <c r="BP15" s="246">
        <v>31.202603348</v>
      </c>
      <c r="BQ15" s="246">
        <v>7.3308943122999999</v>
      </c>
      <c r="BR15" s="246">
        <v>11.249345891999999</v>
      </c>
      <c r="BS15" s="246">
        <v>55.815077381000002</v>
      </c>
      <c r="BT15" s="246">
        <v>239.58226884000001</v>
      </c>
      <c r="BU15" s="246">
        <v>484.97213144</v>
      </c>
      <c r="BV15" s="246">
        <v>723.03324103</v>
      </c>
    </row>
    <row r="16" spans="1:74" ht="11.15" customHeight="1" x14ac:dyDescent="0.25">
      <c r="A16" s="7"/>
      <c r="B16" s="153" t="s">
        <v>151</v>
      </c>
      <c r="C16" s="199"/>
      <c r="D16" s="199"/>
      <c r="E16" s="199"/>
      <c r="F16" s="199"/>
      <c r="G16" s="199"/>
      <c r="H16" s="199"/>
      <c r="I16" s="199"/>
      <c r="J16" s="199"/>
      <c r="K16" s="199"/>
      <c r="L16" s="199"/>
      <c r="M16" s="199"/>
      <c r="N16" s="199"/>
      <c r="O16" s="199"/>
      <c r="P16" s="199"/>
      <c r="Q16" s="199"/>
      <c r="R16" s="199"/>
      <c r="S16" s="199"/>
      <c r="T16" s="199"/>
      <c r="U16" s="199"/>
      <c r="V16" s="199"/>
      <c r="W16" s="199"/>
      <c r="X16" s="199"/>
      <c r="Y16" s="199"/>
      <c r="Z16" s="199"/>
      <c r="AA16" s="199"/>
      <c r="AB16" s="199"/>
      <c r="AC16" s="199"/>
      <c r="AD16" s="199"/>
      <c r="AE16" s="199"/>
      <c r="AF16" s="199"/>
      <c r="AG16" s="199"/>
      <c r="AH16" s="199"/>
      <c r="AI16" s="199"/>
      <c r="AJ16" s="199"/>
      <c r="AK16" s="199"/>
      <c r="AL16" s="199"/>
      <c r="AM16" s="199"/>
      <c r="AN16" s="199"/>
      <c r="AO16" s="199"/>
      <c r="AP16" s="199"/>
      <c r="AQ16" s="199"/>
      <c r="AR16" s="199"/>
      <c r="AS16" s="199"/>
      <c r="AT16" s="199"/>
      <c r="AU16" s="199"/>
      <c r="AV16" s="199"/>
      <c r="AW16" s="199"/>
      <c r="AX16" s="199"/>
      <c r="AY16" s="247"/>
      <c r="AZ16" s="247"/>
      <c r="BA16" s="247"/>
      <c r="BB16" s="247"/>
      <c r="BC16" s="247"/>
      <c r="BD16" s="247"/>
      <c r="BE16" s="247"/>
      <c r="BF16" s="247"/>
      <c r="BG16" s="247"/>
      <c r="BH16" s="247"/>
      <c r="BI16" s="247"/>
      <c r="BJ16" s="247"/>
      <c r="BK16" s="247"/>
      <c r="BL16" s="247"/>
      <c r="BM16" s="247"/>
      <c r="BN16" s="247"/>
      <c r="BO16" s="247"/>
      <c r="BP16" s="247"/>
      <c r="BQ16" s="247"/>
      <c r="BR16" s="247"/>
      <c r="BS16" s="247"/>
      <c r="BT16" s="247"/>
      <c r="BU16" s="247"/>
      <c r="BV16" s="247"/>
    </row>
    <row r="17" spans="1:74" ht="11.15" customHeight="1" x14ac:dyDescent="0.25">
      <c r="A17" s="7" t="s">
        <v>130</v>
      </c>
      <c r="B17" s="166" t="s">
        <v>413</v>
      </c>
      <c r="C17" s="207">
        <v>1205.2150348</v>
      </c>
      <c r="D17" s="207">
        <v>1032.8157385</v>
      </c>
      <c r="E17" s="207">
        <v>913.78277160000005</v>
      </c>
      <c r="F17" s="207">
        <v>544.74874972999999</v>
      </c>
      <c r="G17" s="207">
        <v>226.16920848999999</v>
      </c>
      <c r="H17" s="207">
        <v>51.834810826000002</v>
      </c>
      <c r="I17" s="207">
        <v>3.6113169391</v>
      </c>
      <c r="J17" s="207">
        <v>15.355560095</v>
      </c>
      <c r="K17" s="207">
        <v>85.588992034</v>
      </c>
      <c r="L17" s="207">
        <v>383.75011656999999</v>
      </c>
      <c r="M17" s="207">
        <v>733.22054644000002</v>
      </c>
      <c r="N17" s="207">
        <v>1009.7370012</v>
      </c>
      <c r="O17" s="207">
        <v>1188.0024880000001</v>
      </c>
      <c r="P17" s="207">
        <v>1025.8217983</v>
      </c>
      <c r="Q17" s="207">
        <v>918.73274240000001</v>
      </c>
      <c r="R17" s="207">
        <v>566.94486730999995</v>
      </c>
      <c r="S17" s="207">
        <v>237.42014971</v>
      </c>
      <c r="T17" s="207">
        <v>51.493801425999997</v>
      </c>
      <c r="U17" s="207">
        <v>3.5846683276000002</v>
      </c>
      <c r="V17" s="207">
        <v>14.890677898</v>
      </c>
      <c r="W17" s="207">
        <v>88.679173659</v>
      </c>
      <c r="X17" s="207">
        <v>381.66408484999999</v>
      </c>
      <c r="Y17" s="207">
        <v>722.95664323999995</v>
      </c>
      <c r="Z17" s="207">
        <v>994.26038141000004</v>
      </c>
      <c r="AA17" s="207">
        <v>1168.6420644</v>
      </c>
      <c r="AB17" s="207">
        <v>1020.5320124</v>
      </c>
      <c r="AC17" s="207">
        <v>910.67228909000005</v>
      </c>
      <c r="AD17" s="207">
        <v>565.86195143999998</v>
      </c>
      <c r="AE17" s="207">
        <v>239.64803118</v>
      </c>
      <c r="AF17" s="207">
        <v>47.509985673000003</v>
      </c>
      <c r="AG17" s="207">
        <v>4.5771025847000004</v>
      </c>
      <c r="AH17" s="207">
        <v>13.823089864</v>
      </c>
      <c r="AI17" s="207">
        <v>89.019066281999997</v>
      </c>
      <c r="AJ17" s="207">
        <v>371.46370382999999</v>
      </c>
      <c r="AK17" s="207">
        <v>736.53787682999996</v>
      </c>
      <c r="AL17" s="207">
        <v>994.71917867000002</v>
      </c>
      <c r="AM17" s="207">
        <v>1190.8616480999999</v>
      </c>
      <c r="AN17" s="207">
        <v>1030.8521542000001</v>
      </c>
      <c r="AO17" s="207">
        <v>928.66911350999999</v>
      </c>
      <c r="AP17" s="207">
        <v>571.26282466999999</v>
      </c>
      <c r="AQ17" s="207">
        <v>240.48653922</v>
      </c>
      <c r="AR17" s="207">
        <v>47.125094437000001</v>
      </c>
      <c r="AS17" s="207">
        <v>4.5823732368999996</v>
      </c>
      <c r="AT17" s="207">
        <v>13.471455240999999</v>
      </c>
      <c r="AU17" s="207">
        <v>87.914366448999999</v>
      </c>
      <c r="AV17" s="207">
        <v>374.74854749999997</v>
      </c>
      <c r="AW17" s="207">
        <v>719.95056411999997</v>
      </c>
      <c r="AX17" s="207">
        <v>998.7012671</v>
      </c>
      <c r="AY17" s="246">
        <v>1166.3130000000001</v>
      </c>
      <c r="AZ17" s="246">
        <v>1021.974</v>
      </c>
      <c r="BA17" s="246">
        <v>921.67309999999998</v>
      </c>
      <c r="BB17" s="246">
        <v>561.29390000000001</v>
      </c>
      <c r="BC17" s="246">
        <v>244.33519999999999</v>
      </c>
      <c r="BD17" s="246">
        <v>50.230510000000002</v>
      </c>
      <c r="BE17" s="246">
        <v>4.5473309999999998</v>
      </c>
      <c r="BF17" s="246">
        <v>13.248250000000001</v>
      </c>
      <c r="BG17" s="246">
        <v>80.45814</v>
      </c>
      <c r="BH17" s="246">
        <v>363.63189999999997</v>
      </c>
      <c r="BI17" s="246">
        <v>720.37929999999994</v>
      </c>
      <c r="BJ17" s="246">
        <v>976.73149999999998</v>
      </c>
      <c r="BK17" s="246">
        <v>1151.5820000000001</v>
      </c>
      <c r="BL17" s="246">
        <v>1005.519</v>
      </c>
      <c r="BM17" s="246">
        <v>896.28750000000002</v>
      </c>
      <c r="BN17" s="246">
        <v>556.03099999999995</v>
      </c>
      <c r="BO17" s="246">
        <v>243.89169999999999</v>
      </c>
      <c r="BP17" s="246">
        <v>50.433750000000003</v>
      </c>
      <c r="BQ17" s="246">
        <v>4.935022</v>
      </c>
      <c r="BR17" s="246">
        <v>11.77276</v>
      </c>
      <c r="BS17" s="246">
        <v>80.063599999999994</v>
      </c>
      <c r="BT17" s="246">
        <v>368.20370000000003</v>
      </c>
      <c r="BU17" s="246">
        <v>709.56029999999998</v>
      </c>
      <c r="BV17" s="246">
        <v>979.98829999999998</v>
      </c>
    </row>
    <row r="18" spans="1:74" ht="11.15" customHeight="1" x14ac:dyDescent="0.25">
      <c r="A18" s="7" t="s">
        <v>131</v>
      </c>
      <c r="B18" s="166" t="s">
        <v>443</v>
      </c>
      <c r="C18" s="207">
        <v>1148.3109492000001</v>
      </c>
      <c r="D18" s="207">
        <v>963.88762911000003</v>
      </c>
      <c r="E18" s="207">
        <v>830.41473363</v>
      </c>
      <c r="F18" s="207">
        <v>458.1815565</v>
      </c>
      <c r="G18" s="207">
        <v>159.84470511000001</v>
      </c>
      <c r="H18" s="207">
        <v>22.973345536</v>
      </c>
      <c r="I18" s="207">
        <v>1.8536083629</v>
      </c>
      <c r="J18" s="207">
        <v>9.3732201750000002</v>
      </c>
      <c r="K18" s="207">
        <v>56.806863638000003</v>
      </c>
      <c r="L18" s="207">
        <v>323.70084601000002</v>
      </c>
      <c r="M18" s="207">
        <v>685.10974680000004</v>
      </c>
      <c r="N18" s="207">
        <v>930.59934172999999</v>
      </c>
      <c r="O18" s="207">
        <v>1129.0498918000001</v>
      </c>
      <c r="P18" s="207">
        <v>946.43788944000005</v>
      </c>
      <c r="Q18" s="207">
        <v>830.96525612999994</v>
      </c>
      <c r="R18" s="207">
        <v>479.80056446999998</v>
      </c>
      <c r="S18" s="207">
        <v>170.99948633</v>
      </c>
      <c r="T18" s="207">
        <v>23.458774324</v>
      </c>
      <c r="U18" s="207">
        <v>1.8061647008999999</v>
      </c>
      <c r="V18" s="207">
        <v>9.1671504860000006</v>
      </c>
      <c r="W18" s="207">
        <v>59.201554399999999</v>
      </c>
      <c r="X18" s="207">
        <v>321.48827273000001</v>
      </c>
      <c r="Y18" s="207">
        <v>673.18178250000005</v>
      </c>
      <c r="Z18" s="207">
        <v>911.47602108000001</v>
      </c>
      <c r="AA18" s="207">
        <v>1109.8515989</v>
      </c>
      <c r="AB18" s="207">
        <v>950.23201153000002</v>
      </c>
      <c r="AC18" s="207">
        <v>821.04247109999994</v>
      </c>
      <c r="AD18" s="207">
        <v>480.60526971000002</v>
      </c>
      <c r="AE18" s="207">
        <v>177.99928614000001</v>
      </c>
      <c r="AF18" s="207">
        <v>22.628454529999999</v>
      </c>
      <c r="AG18" s="207">
        <v>2.1338595952000001</v>
      </c>
      <c r="AH18" s="207">
        <v>8.5378661523999995</v>
      </c>
      <c r="AI18" s="207">
        <v>59.466159793999999</v>
      </c>
      <c r="AJ18" s="207">
        <v>306.33000093999999</v>
      </c>
      <c r="AK18" s="207">
        <v>689.62882602000002</v>
      </c>
      <c r="AL18" s="207">
        <v>907.64492005</v>
      </c>
      <c r="AM18" s="207">
        <v>1133.3756374</v>
      </c>
      <c r="AN18" s="207">
        <v>962.06511090000004</v>
      </c>
      <c r="AO18" s="207">
        <v>843.17650274000005</v>
      </c>
      <c r="AP18" s="207">
        <v>484.43253720000001</v>
      </c>
      <c r="AQ18" s="207">
        <v>181.69991708000001</v>
      </c>
      <c r="AR18" s="207">
        <v>22.870492657</v>
      </c>
      <c r="AS18" s="207">
        <v>2.2579778659</v>
      </c>
      <c r="AT18" s="207">
        <v>8.2525756368999996</v>
      </c>
      <c r="AU18" s="207">
        <v>58.366500299999998</v>
      </c>
      <c r="AV18" s="207">
        <v>313.12453456999998</v>
      </c>
      <c r="AW18" s="207">
        <v>672.78563155999996</v>
      </c>
      <c r="AX18" s="207">
        <v>920.49545359000001</v>
      </c>
      <c r="AY18" s="246">
        <v>1111.665</v>
      </c>
      <c r="AZ18" s="246">
        <v>944.54359999999997</v>
      </c>
      <c r="BA18" s="246">
        <v>833.08240000000001</v>
      </c>
      <c r="BB18" s="246">
        <v>473.10550000000001</v>
      </c>
      <c r="BC18" s="246">
        <v>186.80359999999999</v>
      </c>
      <c r="BD18" s="246">
        <v>25.02713</v>
      </c>
      <c r="BE18" s="246">
        <v>2.3041420000000001</v>
      </c>
      <c r="BF18" s="246">
        <v>7.8959239999999999</v>
      </c>
      <c r="BG18" s="246">
        <v>53.124279999999999</v>
      </c>
      <c r="BH18" s="246">
        <v>308.9452</v>
      </c>
      <c r="BI18" s="246">
        <v>669.47699999999998</v>
      </c>
      <c r="BJ18" s="246">
        <v>905.86109999999996</v>
      </c>
      <c r="BK18" s="246">
        <v>1089.6500000000001</v>
      </c>
      <c r="BL18" s="246">
        <v>925.02120000000002</v>
      </c>
      <c r="BM18" s="246">
        <v>809.00120000000004</v>
      </c>
      <c r="BN18" s="246">
        <v>467.50069999999999</v>
      </c>
      <c r="BO18" s="246">
        <v>187.98990000000001</v>
      </c>
      <c r="BP18" s="246">
        <v>25.482399999999998</v>
      </c>
      <c r="BQ18" s="246">
        <v>2.077178</v>
      </c>
      <c r="BR18" s="246">
        <v>6.9824489999999999</v>
      </c>
      <c r="BS18" s="246">
        <v>53.095860000000002</v>
      </c>
      <c r="BT18" s="246">
        <v>312.52109999999999</v>
      </c>
      <c r="BU18" s="246">
        <v>656.48270000000002</v>
      </c>
      <c r="BV18" s="246">
        <v>907.24419999999998</v>
      </c>
    </row>
    <row r="19" spans="1:74" ht="11.15" customHeight="1" x14ac:dyDescent="0.25">
      <c r="A19" s="7" t="s">
        <v>132</v>
      </c>
      <c r="B19" s="166" t="s">
        <v>414</v>
      </c>
      <c r="C19" s="207">
        <v>1277.1219023000001</v>
      </c>
      <c r="D19" s="207">
        <v>1068.7167423999999</v>
      </c>
      <c r="E19" s="207">
        <v>851.97136890000002</v>
      </c>
      <c r="F19" s="207">
        <v>481.39916713000002</v>
      </c>
      <c r="G19" s="207">
        <v>184.72603839999999</v>
      </c>
      <c r="H19" s="207">
        <v>31.292293119</v>
      </c>
      <c r="I19" s="207">
        <v>6.5823155375000004</v>
      </c>
      <c r="J19" s="207">
        <v>16.838494475000001</v>
      </c>
      <c r="K19" s="207">
        <v>78.499699595999999</v>
      </c>
      <c r="L19" s="207">
        <v>374.39351807999998</v>
      </c>
      <c r="M19" s="207">
        <v>768.50672753000003</v>
      </c>
      <c r="N19" s="207">
        <v>1054.7790427</v>
      </c>
      <c r="O19" s="207">
        <v>1249.0249351</v>
      </c>
      <c r="P19" s="207">
        <v>1056.6700496999999</v>
      </c>
      <c r="Q19" s="207">
        <v>851.15266707000001</v>
      </c>
      <c r="R19" s="207">
        <v>505.35095104999999</v>
      </c>
      <c r="S19" s="207">
        <v>193.70041588000001</v>
      </c>
      <c r="T19" s="207">
        <v>31.245051284999999</v>
      </c>
      <c r="U19" s="207">
        <v>6.5373479158999999</v>
      </c>
      <c r="V19" s="207">
        <v>17.708472017999998</v>
      </c>
      <c r="W19" s="207">
        <v>80.133004335999999</v>
      </c>
      <c r="X19" s="207">
        <v>385.89609268999999</v>
      </c>
      <c r="Y19" s="207">
        <v>756.48536058000002</v>
      </c>
      <c r="Z19" s="207">
        <v>1027.5868141000001</v>
      </c>
      <c r="AA19" s="207">
        <v>1226.5915064999999</v>
      </c>
      <c r="AB19" s="207">
        <v>1074.3489336</v>
      </c>
      <c r="AC19" s="207">
        <v>832.01191232999997</v>
      </c>
      <c r="AD19" s="207">
        <v>500.88654524999998</v>
      </c>
      <c r="AE19" s="207">
        <v>196.50934695999999</v>
      </c>
      <c r="AF19" s="207">
        <v>29.484451234000002</v>
      </c>
      <c r="AG19" s="207">
        <v>7.1583120633000004</v>
      </c>
      <c r="AH19" s="207">
        <v>16.894296990000001</v>
      </c>
      <c r="AI19" s="207">
        <v>73.050026506999998</v>
      </c>
      <c r="AJ19" s="207">
        <v>369.81225298999999</v>
      </c>
      <c r="AK19" s="207">
        <v>772.06226435999997</v>
      </c>
      <c r="AL19" s="207">
        <v>1020.1063315</v>
      </c>
      <c r="AM19" s="207">
        <v>1255.3730969000001</v>
      </c>
      <c r="AN19" s="207">
        <v>1092.656907</v>
      </c>
      <c r="AO19" s="207">
        <v>866.79098734000002</v>
      </c>
      <c r="AP19" s="207">
        <v>510.80137696999998</v>
      </c>
      <c r="AQ19" s="207">
        <v>200.18558376999999</v>
      </c>
      <c r="AR19" s="207">
        <v>29.881393136</v>
      </c>
      <c r="AS19" s="207">
        <v>7.4529866968</v>
      </c>
      <c r="AT19" s="207">
        <v>16.468723670999999</v>
      </c>
      <c r="AU19" s="207">
        <v>69.208456052000003</v>
      </c>
      <c r="AV19" s="207">
        <v>367.73531086999998</v>
      </c>
      <c r="AW19" s="207">
        <v>763.17422887999999</v>
      </c>
      <c r="AX19" s="207">
        <v>1037.4468263000001</v>
      </c>
      <c r="AY19" s="246">
        <v>1237.192</v>
      </c>
      <c r="AZ19" s="246">
        <v>1071.682</v>
      </c>
      <c r="BA19" s="246">
        <v>849.47720000000004</v>
      </c>
      <c r="BB19" s="246">
        <v>500.54230000000001</v>
      </c>
      <c r="BC19" s="246">
        <v>204.1859</v>
      </c>
      <c r="BD19" s="246">
        <v>30.192779999999999</v>
      </c>
      <c r="BE19" s="246">
        <v>7.2646410000000001</v>
      </c>
      <c r="BF19" s="246">
        <v>16.470829999999999</v>
      </c>
      <c r="BG19" s="246">
        <v>67.137960000000007</v>
      </c>
      <c r="BH19" s="246">
        <v>362.27780000000001</v>
      </c>
      <c r="BI19" s="246">
        <v>752.98620000000005</v>
      </c>
      <c r="BJ19" s="246">
        <v>1001.434</v>
      </c>
      <c r="BK19" s="246">
        <v>1204.1120000000001</v>
      </c>
      <c r="BL19" s="246">
        <v>1039.9159999999999</v>
      </c>
      <c r="BM19" s="246">
        <v>822.40560000000005</v>
      </c>
      <c r="BN19" s="246">
        <v>497.60919999999999</v>
      </c>
      <c r="BO19" s="246">
        <v>204.5763</v>
      </c>
      <c r="BP19" s="246">
        <v>31.007909999999999</v>
      </c>
      <c r="BQ19" s="246">
        <v>5.1763560000000002</v>
      </c>
      <c r="BR19" s="246">
        <v>16.498899999999999</v>
      </c>
      <c r="BS19" s="246">
        <v>64.570089999999993</v>
      </c>
      <c r="BT19" s="246">
        <v>358.95049999999998</v>
      </c>
      <c r="BU19" s="246">
        <v>731.23099999999999</v>
      </c>
      <c r="BV19" s="246">
        <v>1005.481</v>
      </c>
    </row>
    <row r="20" spans="1:74" ht="11.15" customHeight="1" x14ac:dyDescent="0.25">
      <c r="A20" s="7" t="s">
        <v>133</v>
      </c>
      <c r="B20" s="166" t="s">
        <v>415</v>
      </c>
      <c r="C20" s="207">
        <v>1332.5095427000001</v>
      </c>
      <c r="D20" s="207">
        <v>1126.8372876000001</v>
      </c>
      <c r="E20" s="207">
        <v>830.24948804999997</v>
      </c>
      <c r="F20" s="207">
        <v>466.64637506999998</v>
      </c>
      <c r="G20" s="207">
        <v>199.29748699999999</v>
      </c>
      <c r="H20" s="207">
        <v>36.960152166999997</v>
      </c>
      <c r="I20" s="207">
        <v>10.804202774</v>
      </c>
      <c r="J20" s="207">
        <v>23.597516690999999</v>
      </c>
      <c r="K20" s="207">
        <v>97.133161737999998</v>
      </c>
      <c r="L20" s="207">
        <v>403.07333573</v>
      </c>
      <c r="M20" s="207">
        <v>811.83967270000005</v>
      </c>
      <c r="N20" s="207">
        <v>1166.1258187999999</v>
      </c>
      <c r="O20" s="207">
        <v>1308.8745165</v>
      </c>
      <c r="P20" s="207">
        <v>1111.7633403</v>
      </c>
      <c r="Q20" s="207">
        <v>828.99678916000005</v>
      </c>
      <c r="R20" s="207">
        <v>489.69268125000002</v>
      </c>
      <c r="S20" s="207">
        <v>203.61674797000001</v>
      </c>
      <c r="T20" s="207">
        <v>35.201242970000003</v>
      </c>
      <c r="U20" s="207">
        <v>10.595127267000001</v>
      </c>
      <c r="V20" s="207">
        <v>24.617730091999999</v>
      </c>
      <c r="W20" s="207">
        <v>97.894069200999994</v>
      </c>
      <c r="X20" s="207">
        <v>425.19954797000003</v>
      </c>
      <c r="Y20" s="207">
        <v>800.91168404999996</v>
      </c>
      <c r="Z20" s="207">
        <v>1143.2678023999999</v>
      </c>
      <c r="AA20" s="207">
        <v>1279.8317497999999</v>
      </c>
      <c r="AB20" s="207">
        <v>1134.9480911999999</v>
      </c>
      <c r="AC20" s="207">
        <v>806.41219217000003</v>
      </c>
      <c r="AD20" s="207">
        <v>490.77484141999997</v>
      </c>
      <c r="AE20" s="207">
        <v>203.03546624000001</v>
      </c>
      <c r="AF20" s="207">
        <v>32.029852601000002</v>
      </c>
      <c r="AG20" s="207">
        <v>11.108685659000001</v>
      </c>
      <c r="AH20" s="207">
        <v>24.276497021000001</v>
      </c>
      <c r="AI20" s="207">
        <v>89.323658949999995</v>
      </c>
      <c r="AJ20" s="207">
        <v>420.44436916000001</v>
      </c>
      <c r="AK20" s="207">
        <v>801.53289787999995</v>
      </c>
      <c r="AL20" s="207">
        <v>1136.0889843</v>
      </c>
      <c r="AM20" s="207">
        <v>1311.7175632000001</v>
      </c>
      <c r="AN20" s="207">
        <v>1161.5492528</v>
      </c>
      <c r="AO20" s="207">
        <v>845.91080010999997</v>
      </c>
      <c r="AP20" s="207">
        <v>512.68634110999994</v>
      </c>
      <c r="AQ20" s="207">
        <v>209.12681176999999</v>
      </c>
      <c r="AR20" s="207">
        <v>32.497792535000002</v>
      </c>
      <c r="AS20" s="207">
        <v>11.966989976000001</v>
      </c>
      <c r="AT20" s="207">
        <v>23.912939401999999</v>
      </c>
      <c r="AU20" s="207">
        <v>84.853639740000006</v>
      </c>
      <c r="AV20" s="207">
        <v>412.85760562000002</v>
      </c>
      <c r="AW20" s="207">
        <v>808.33694252999999</v>
      </c>
      <c r="AX20" s="207">
        <v>1153.0860003</v>
      </c>
      <c r="AY20" s="246">
        <v>1303.7190000000001</v>
      </c>
      <c r="AZ20" s="246">
        <v>1154.866</v>
      </c>
      <c r="BA20" s="246">
        <v>836.54499999999996</v>
      </c>
      <c r="BB20" s="246">
        <v>498.5804</v>
      </c>
      <c r="BC20" s="246">
        <v>200.97550000000001</v>
      </c>
      <c r="BD20" s="246">
        <v>29.981829999999999</v>
      </c>
      <c r="BE20" s="246">
        <v>12.18614</v>
      </c>
      <c r="BF20" s="246">
        <v>23.72709</v>
      </c>
      <c r="BG20" s="246">
        <v>83.953779999999995</v>
      </c>
      <c r="BH20" s="246">
        <v>404.99829999999997</v>
      </c>
      <c r="BI20" s="246">
        <v>794.67740000000003</v>
      </c>
      <c r="BJ20" s="246">
        <v>1104.972</v>
      </c>
      <c r="BK20" s="246">
        <v>1282.9480000000001</v>
      </c>
      <c r="BL20" s="246">
        <v>1125.3520000000001</v>
      </c>
      <c r="BM20" s="246">
        <v>816.14250000000004</v>
      </c>
      <c r="BN20" s="246">
        <v>493.59339999999997</v>
      </c>
      <c r="BO20" s="246">
        <v>201.3117</v>
      </c>
      <c r="BP20" s="246">
        <v>30.171479999999999</v>
      </c>
      <c r="BQ20" s="246">
        <v>10.67521</v>
      </c>
      <c r="BR20" s="246">
        <v>24.16094</v>
      </c>
      <c r="BS20" s="246">
        <v>82.779730000000001</v>
      </c>
      <c r="BT20" s="246">
        <v>407.35419999999999</v>
      </c>
      <c r="BU20" s="246">
        <v>771.37800000000004</v>
      </c>
      <c r="BV20" s="246">
        <v>1110.588</v>
      </c>
    </row>
    <row r="21" spans="1:74" ht="11.15" customHeight="1" x14ac:dyDescent="0.25">
      <c r="A21" s="7" t="s">
        <v>134</v>
      </c>
      <c r="B21" s="166" t="s">
        <v>444</v>
      </c>
      <c r="C21" s="207">
        <v>631.45278380000002</v>
      </c>
      <c r="D21" s="207">
        <v>466.20624068000001</v>
      </c>
      <c r="E21" s="207">
        <v>365.06936203999999</v>
      </c>
      <c r="F21" s="207">
        <v>134.54660665</v>
      </c>
      <c r="G21" s="207">
        <v>33.371783868000001</v>
      </c>
      <c r="H21" s="207">
        <v>1.3050715587999999</v>
      </c>
      <c r="I21" s="207">
        <v>9.0576317448999993E-2</v>
      </c>
      <c r="J21" s="207">
        <v>0.39106695956999998</v>
      </c>
      <c r="K21" s="207">
        <v>9.2085782563999992</v>
      </c>
      <c r="L21" s="207">
        <v>117.88540648999999</v>
      </c>
      <c r="M21" s="207">
        <v>349.99645484000001</v>
      </c>
      <c r="N21" s="207">
        <v>486.41020626</v>
      </c>
      <c r="O21" s="207">
        <v>607.35225090999995</v>
      </c>
      <c r="P21" s="207">
        <v>440.55854597000001</v>
      </c>
      <c r="Q21" s="207">
        <v>348.98818584999998</v>
      </c>
      <c r="R21" s="207">
        <v>141.35628342999999</v>
      </c>
      <c r="S21" s="207">
        <v>38.133660522</v>
      </c>
      <c r="T21" s="207">
        <v>1.4634504085</v>
      </c>
      <c r="U21" s="207">
        <v>8.7486350933000001E-2</v>
      </c>
      <c r="V21" s="207">
        <v>0.39338171315999998</v>
      </c>
      <c r="W21" s="207">
        <v>10.326870383999999</v>
      </c>
      <c r="X21" s="207">
        <v>115.11759013</v>
      </c>
      <c r="Y21" s="207">
        <v>338.62765929</v>
      </c>
      <c r="Z21" s="207">
        <v>463.53883767000002</v>
      </c>
      <c r="AA21" s="207">
        <v>593.61775497999997</v>
      </c>
      <c r="AB21" s="207">
        <v>445.17333098</v>
      </c>
      <c r="AC21" s="207">
        <v>342.69125022999998</v>
      </c>
      <c r="AD21" s="207">
        <v>145.62649827999999</v>
      </c>
      <c r="AE21" s="207">
        <v>40.269912468999998</v>
      </c>
      <c r="AF21" s="207">
        <v>1.4974213207</v>
      </c>
      <c r="AG21" s="207">
        <v>9.2830158344999997E-2</v>
      </c>
      <c r="AH21" s="207">
        <v>0.389924257</v>
      </c>
      <c r="AI21" s="207">
        <v>10.1234152</v>
      </c>
      <c r="AJ21" s="207">
        <v>105.10548959</v>
      </c>
      <c r="AK21" s="207">
        <v>347.55927494000002</v>
      </c>
      <c r="AL21" s="207">
        <v>453.96530075999999</v>
      </c>
      <c r="AM21" s="207">
        <v>604.16837763000001</v>
      </c>
      <c r="AN21" s="207">
        <v>445.64702385999999</v>
      </c>
      <c r="AO21" s="207">
        <v>352.81863922000002</v>
      </c>
      <c r="AP21" s="207">
        <v>147.20392816</v>
      </c>
      <c r="AQ21" s="207">
        <v>41.422880733</v>
      </c>
      <c r="AR21" s="207">
        <v>1.2770381855999999</v>
      </c>
      <c r="AS21" s="207">
        <v>9.5454290829999996E-2</v>
      </c>
      <c r="AT21" s="207">
        <v>0.37696593990999999</v>
      </c>
      <c r="AU21" s="207">
        <v>9.8682598038999991</v>
      </c>
      <c r="AV21" s="207">
        <v>108.75612406</v>
      </c>
      <c r="AW21" s="207">
        <v>332.56663866000002</v>
      </c>
      <c r="AX21" s="207">
        <v>463.80934232999999</v>
      </c>
      <c r="AY21" s="246">
        <v>598.45669999999996</v>
      </c>
      <c r="AZ21" s="246">
        <v>425.67380000000003</v>
      </c>
      <c r="BA21" s="246">
        <v>332.41640000000001</v>
      </c>
      <c r="BB21" s="246">
        <v>143.80289999999999</v>
      </c>
      <c r="BC21" s="246">
        <v>41.884500000000003</v>
      </c>
      <c r="BD21" s="246">
        <v>1.9971049999999999</v>
      </c>
      <c r="BE21" s="246">
        <v>9.2029200000000005E-2</v>
      </c>
      <c r="BF21" s="246">
        <v>0.28470410000000002</v>
      </c>
      <c r="BG21" s="246">
        <v>8.9040379999999999</v>
      </c>
      <c r="BH21" s="246">
        <v>107.26609999999999</v>
      </c>
      <c r="BI21" s="246">
        <v>326.43639999999999</v>
      </c>
      <c r="BJ21" s="246">
        <v>462.5772</v>
      </c>
      <c r="BK21" s="246">
        <v>583.25840000000005</v>
      </c>
      <c r="BL21" s="246">
        <v>418.91789999999997</v>
      </c>
      <c r="BM21" s="246">
        <v>318.57760000000002</v>
      </c>
      <c r="BN21" s="246">
        <v>141.67689999999999</v>
      </c>
      <c r="BO21" s="246">
        <v>42.499429999999997</v>
      </c>
      <c r="BP21" s="246">
        <v>2.1335109999999999</v>
      </c>
      <c r="BQ21" s="246">
        <v>4.2835699999999997E-2</v>
      </c>
      <c r="BR21" s="246">
        <v>0.17554919999999999</v>
      </c>
      <c r="BS21" s="246">
        <v>8.9755730000000007</v>
      </c>
      <c r="BT21" s="246">
        <v>107.53449999999999</v>
      </c>
      <c r="BU21" s="246">
        <v>312.40620000000001</v>
      </c>
      <c r="BV21" s="246">
        <v>461.66289999999998</v>
      </c>
    </row>
    <row r="22" spans="1:74" ht="11.15" customHeight="1" x14ac:dyDescent="0.25">
      <c r="A22" s="7" t="s">
        <v>135</v>
      </c>
      <c r="B22" s="166" t="s">
        <v>417</v>
      </c>
      <c r="C22" s="207">
        <v>811.91912313</v>
      </c>
      <c r="D22" s="207">
        <v>594.15400798999997</v>
      </c>
      <c r="E22" s="207">
        <v>444.38166195000002</v>
      </c>
      <c r="F22" s="207">
        <v>169.63445866000001</v>
      </c>
      <c r="G22" s="207">
        <v>43.879794087999997</v>
      </c>
      <c r="H22" s="207">
        <v>1.2650052385999999</v>
      </c>
      <c r="I22" s="207">
        <v>7.0422710427000004E-2</v>
      </c>
      <c r="J22" s="207">
        <v>0.18726204724000001</v>
      </c>
      <c r="K22" s="207">
        <v>14.89254813</v>
      </c>
      <c r="L22" s="207">
        <v>164.04435724999999</v>
      </c>
      <c r="M22" s="207">
        <v>469.12518153000002</v>
      </c>
      <c r="N22" s="207">
        <v>644.89004641999998</v>
      </c>
      <c r="O22" s="207">
        <v>782.27223475999995</v>
      </c>
      <c r="P22" s="207">
        <v>567.36993618999998</v>
      </c>
      <c r="Q22" s="207">
        <v>422.57833148999998</v>
      </c>
      <c r="R22" s="207">
        <v>180.97623439</v>
      </c>
      <c r="S22" s="207">
        <v>49.329661274000003</v>
      </c>
      <c r="T22" s="207">
        <v>1.5344273224</v>
      </c>
      <c r="U22" s="207">
        <v>7.0422710427000004E-2</v>
      </c>
      <c r="V22" s="207">
        <v>0.18726204724000001</v>
      </c>
      <c r="W22" s="207">
        <v>15.728280531999999</v>
      </c>
      <c r="X22" s="207">
        <v>162.20991452999999</v>
      </c>
      <c r="Y22" s="207">
        <v>462.14750335000002</v>
      </c>
      <c r="Z22" s="207">
        <v>625.05163541000002</v>
      </c>
      <c r="AA22" s="207">
        <v>766.05419429000005</v>
      </c>
      <c r="AB22" s="207">
        <v>581.78814999999997</v>
      </c>
      <c r="AC22" s="207">
        <v>416.25330192000001</v>
      </c>
      <c r="AD22" s="207">
        <v>190.97103146000001</v>
      </c>
      <c r="AE22" s="207">
        <v>51.265547763999997</v>
      </c>
      <c r="AF22" s="207">
        <v>1.5563011305000001</v>
      </c>
      <c r="AG22" s="207">
        <v>7.0422710427000004E-2</v>
      </c>
      <c r="AH22" s="207">
        <v>0.18726204724000001</v>
      </c>
      <c r="AI22" s="207">
        <v>14.489205731</v>
      </c>
      <c r="AJ22" s="207">
        <v>148.67776997999999</v>
      </c>
      <c r="AK22" s="207">
        <v>476.43734158000001</v>
      </c>
      <c r="AL22" s="207">
        <v>603.61112142000002</v>
      </c>
      <c r="AM22" s="207">
        <v>786.44398020000006</v>
      </c>
      <c r="AN22" s="207">
        <v>589.09170676999997</v>
      </c>
      <c r="AO22" s="207">
        <v>435.04255623</v>
      </c>
      <c r="AP22" s="207">
        <v>197.46032387</v>
      </c>
      <c r="AQ22" s="207">
        <v>52.225495541000001</v>
      </c>
      <c r="AR22" s="207">
        <v>1.3915452154000001</v>
      </c>
      <c r="AS22" s="207">
        <v>7.0422710427000004E-2</v>
      </c>
      <c r="AT22" s="207">
        <v>0.18726204724000001</v>
      </c>
      <c r="AU22" s="207">
        <v>14.08423984</v>
      </c>
      <c r="AV22" s="207">
        <v>149.56215531000001</v>
      </c>
      <c r="AW22" s="207">
        <v>466.31713402000003</v>
      </c>
      <c r="AX22" s="207">
        <v>614.63784681000004</v>
      </c>
      <c r="AY22" s="246">
        <v>776.00440000000003</v>
      </c>
      <c r="AZ22" s="246">
        <v>568.17949999999996</v>
      </c>
      <c r="BA22" s="246">
        <v>412.06079999999997</v>
      </c>
      <c r="BB22" s="246">
        <v>194.60589999999999</v>
      </c>
      <c r="BC22" s="246">
        <v>51.550899999999999</v>
      </c>
      <c r="BD22" s="246">
        <v>1.894487</v>
      </c>
      <c r="BE22" s="246">
        <v>7.0422700000000005E-2</v>
      </c>
      <c r="BF22" s="246">
        <v>0.18726200000000001</v>
      </c>
      <c r="BG22" s="246">
        <v>13.927619999999999</v>
      </c>
      <c r="BH22" s="246">
        <v>147.13239999999999</v>
      </c>
      <c r="BI22" s="246">
        <v>453.11099999999999</v>
      </c>
      <c r="BJ22" s="246">
        <v>606.64340000000004</v>
      </c>
      <c r="BK22" s="246">
        <v>754.51710000000003</v>
      </c>
      <c r="BL22" s="246">
        <v>555.22439999999995</v>
      </c>
      <c r="BM22" s="246">
        <v>397.25330000000002</v>
      </c>
      <c r="BN22" s="246">
        <v>194.29560000000001</v>
      </c>
      <c r="BO22" s="246">
        <v>52.152079999999998</v>
      </c>
      <c r="BP22" s="246">
        <v>2.04542</v>
      </c>
      <c r="BQ22" s="246">
        <v>0</v>
      </c>
      <c r="BR22" s="246">
        <v>0.20905609999999999</v>
      </c>
      <c r="BS22" s="246">
        <v>14.135210000000001</v>
      </c>
      <c r="BT22" s="246">
        <v>147.86349999999999</v>
      </c>
      <c r="BU22" s="246">
        <v>433.14490000000001</v>
      </c>
      <c r="BV22" s="246">
        <v>608.59280000000001</v>
      </c>
    </row>
    <row r="23" spans="1:74" ht="11.15" customHeight="1" x14ac:dyDescent="0.25">
      <c r="A23" s="7" t="s">
        <v>136</v>
      </c>
      <c r="B23" s="166" t="s">
        <v>418</v>
      </c>
      <c r="C23" s="207">
        <v>564.81235294999999</v>
      </c>
      <c r="D23" s="207">
        <v>393.58612055999998</v>
      </c>
      <c r="E23" s="207">
        <v>240.07614305999999</v>
      </c>
      <c r="F23" s="207">
        <v>72.629772458999994</v>
      </c>
      <c r="G23" s="207">
        <v>10.345604781</v>
      </c>
      <c r="H23" s="207">
        <v>6.2804032393000003E-2</v>
      </c>
      <c r="I23" s="207">
        <v>1.5396015265E-2</v>
      </c>
      <c r="J23" s="207">
        <v>0.14564715914000001</v>
      </c>
      <c r="K23" s="207">
        <v>2.5230404239999999</v>
      </c>
      <c r="L23" s="207">
        <v>58.929444011999998</v>
      </c>
      <c r="M23" s="207">
        <v>271.88252319999998</v>
      </c>
      <c r="N23" s="207">
        <v>461.85738850000001</v>
      </c>
      <c r="O23" s="207">
        <v>543.6665653</v>
      </c>
      <c r="P23" s="207">
        <v>374.28655141000002</v>
      </c>
      <c r="Q23" s="207">
        <v>221.21128192</v>
      </c>
      <c r="R23" s="207">
        <v>74.761392541000006</v>
      </c>
      <c r="S23" s="207">
        <v>10.839129541</v>
      </c>
      <c r="T23" s="207">
        <v>7.0177633035000006E-2</v>
      </c>
      <c r="U23" s="207">
        <v>1.5396015265E-2</v>
      </c>
      <c r="V23" s="207">
        <v>0.17008685848999999</v>
      </c>
      <c r="W23" s="207">
        <v>3.0813651819999999</v>
      </c>
      <c r="X23" s="207">
        <v>61.358619109999999</v>
      </c>
      <c r="Y23" s="207">
        <v>264.75644115</v>
      </c>
      <c r="Z23" s="207">
        <v>458.83692543000001</v>
      </c>
      <c r="AA23" s="207">
        <v>533.04166294000004</v>
      </c>
      <c r="AB23" s="207">
        <v>389.24317414000001</v>
      </c>
      <c r="AC23" s="207">
        <v>221.76802137999999</v>
      </c>
      <c r="AD23" s="207">
        <v>81.332944318000003</v>
      </c>
      <c r="AE23" s="207">
        <v>11.493854869</v>
      </c>
      <c r="AF23" s="207">
        <v>7.7523726483000002E-2</v>
      </c>
      <c r="AG23" s="207">
        <v>1.5396015265E-2</v>
      </c>
      <c r="AH23" s="207">
        <v>0.17008685848999999</v>
      </c>
      <c r="AI23" s="207">
        <v>2.515652614</v>
      </c>
      <c r="AJ23" s="207">
        <v>57.798177834999997</v>
      </c>
      <c r="AK23" s="207">
        <v>266.76415997999999</v>
      </c>
      <c r="AL23" s="207">
        <v>428.62600291000001</v>
      </c>
      <c r="AM23" s="207">
        <v>547.86958100000004</v>
      </c>
      <c r="AN23" s="207">
        <v>404.78031492999997</v>
      </c>
      <c r="AO23" s="207">
        <v>235.83062433000001</v>
      </c>
      <c r="AP23" s="207">
        <v>83.321575155999994</v>
      </c>
      <c r="AQ23" s="207">
        <v>11.638851422</v>
      </c>
      <c r="AR23" s="207">
        <v>7.7523726483000002E-2</v>
      </c>
      <c r="AS23" s="207">
        <v>1.5396015265E-2</v>
      </c>
      <c r="AT23" s="207">
        <v>0.17738045530999999</v>
      </c>
      <c r="AU23" s="207">
        <v>2.3867112611999999</v>
      </c>
      <c r="AV23" s="207">
        <v>56.071440615</v>
      </c>
      <c r="AW23" s="207">
        <v>273.58878539</v>
      </c>
      <c r="AX23" s="207">
        <v>432.68156893999998</v>
      </c>
      <c r="AY23" s="246">
        <v>538.27729999999997</v>
      </c>
      <c r="AZ23" s="246">
        <v>401.04079999999999</v>
      </c>
      <c r="BA23" s="246">
        <v>224.65629999999999</v>
      </c>
      <c r="BB23" s="246">
        <v>79.533429999999996</v>
      </c>
      <c r="BC23" s="246">
        <v>10.75709</v>
      </c>
      <c r="BD23" s="246">
        <v>7.6979800000000001E-2</v>
      </c>
      <c r="BE23" s="246">
        <v>1.5396E-2</v>
      </c>
      <c r="BF23" s="246">
        <v>0.1618223</v>
      </c>
      <c r="BG23" s="246">
        <v>2.3761230000000002</v>
      </c>
      <c r="BH23" s="246">
        <v>54.148290000000003</v>
      </c>
      <c r="BI23" s="246">
        <v>264.34429999999998</v>
      </c>
      <c r="BJ23" s="246">
        <v>415.2869</v>
      </c>
      <c r="BK23" s="246">
        <v>527.35220000000004</v>
      </c>
      <c r="BL23" s="246">
        <v>389.37909999999999</v>
      </c>
      <c r="BM23" s="246">
        <v>212.76669999999999</v>
      </c>
      <c r="BN23" s="246">
        <v>78.969800000000006</v>
      </c>
      <c r="BO23" s="246">
        <v>10.700100000000001</v>
      </c>
      <c r="BP23" s="246">
        <v>8.4609000000000004E-2</v>
      </c>
      <c r="BQ23" s="246">
        <v>0</v>
      </c>
      <c r="BR23" s="246">
        <v>0.17714740000000001</v>
      </c>
      <c r="BS23" s="246">
        <v>2.4765169999999999</v>
      </c>
      <c r="BT23" s="246">
        <v>56.629010000000001</v>
      </c>
      <c r="BU23" s="246">
        <v>250.80529999999999</v>
      </c>
      <c r="BV23" s="246">
        <v>418.94240000000002</v>
      </c>
    </row>
    <row r="24" spans="1:74" ht="11.15" customHeight="1" x14ac:dyDescent="0.25">
      <c r="A24" s="7" t="s">
        <v>137</v>
      </c>
      <c r="B24" s="166" t="s">
        <v>419</v>
      </c>
      <c r="C24" s="207">
        <v>885.01712443999998</v>
      </c>
      <c r="D24" s="207">
        <v>734.22163181999997</v>
      </c>
      <c r="E24" s="207">
        <v>570.07415531000004</v>
      </c>
      <c r="F24" s="207">
        <v>400.93433134000003</v>
      </c>
      <c r="G24" s="207">
        <v>248.23987210000001</v>
      </c>
      <c r="H24" s="207">
        <v>67.217271784000005</v>
      </c>
      <c r="I24" s="207">
        <v>13.229598905</v>
      </c>
      <c r="J24" s="207">
        <v>22.736998759999999</v>
      </c>
      <c r="K24" s="207">
        <v>98.862783915999998</v>
      </c>
      <c r="L24" s="207">
        <v>338.62261581000001</v>
      </c>
      <c r="M24" s="207">
        <v>613.40852868000002</v>
      </c>
      <c r="N24" s="207">
        <v>890.24673271999995</v>
      </c>
      <c r="O24" s="207">
        <v>881.29824439000004</v>
      </c>
      <c r="P24" s="207">
        <v>732.88002766</v>
      </c>
      <c r="Q24" s="207">
        <v>565.42166151000004</v>
      </c>
      <c r="R24" s="207">
        <v>397.91355109</v>
      </c>
      <c r="S24" s="207">
        <v>235.74146625</v>
      </c>
      <c r="T24" s="207">
        <v>66.305110881000004</v>
      </c>
      <c r="U24" s="207">
        <v>12.822980705000001</v>
      </c>
      <c r="V24" s="207">
        <v>20.851228828</v>
      </c>
      <c r="W24" s="207">
        <v>99.570087068999996</v>
      </c>
      <c r="X24" s="207">
        <v>341.75039031</v>
      </c>
      <c r="Y24" s="207">
        <v>601.19757063999998</v>
      </c>
      <c r="Z24" s="207">
        <v>899.51719644000002</v>
      </c>
      <c r="AA24" s="207">
        <v>875.05126839000002</v>
      </c>
      <c r="AB24" s="207">
        <v>726.47198818000004</v>
      </c>
      <c r="AC24" s="207">
        <v>571.05461601000002</v>
      </c>
      <c r="AD24" s="207">
        <v>394.16069021999999</v>
      </c>
      <c r="AE24" s="207">
        <v>226.95299001000001</v>
      </c>
      <c r="AF24" s="207">
        <v>59.928921262000003</v>
      </c>
      <c r="AG24" s="207">
        <v>11.634166970000001</v>
      </c>
      <c r="AH24" s="207">
        <v>21.789989418000001</v>
      </c>
      <c r="AI24" s="207">
        <v>97.530458487999994</v>
      </c>
      <c r="AJ24" s="207">
        <v>343.22607687999999</v>
      </c>
      <c r="AK24" s="207">
        <v>583.97386171999995</v>
      </c>
      <c r="AL24" s="207">
        <v>882.53361941000003</v>
      </c>
      <c r="AM24" s="207">
        <v>882.14750633000006</v>
      </c>
      <c r="AN24" s="207">
        <v>732.02953299000001</v>
      </c>
      <c r="AO24" s="207">
        <v>578.44090392999999</v>
      </c>
      <c r="AP24" s="207">
        <v>403.47933581000001</v>
      </c>
      <c r="AQ24" s="207">
        <v>231.38138613000001</v>
      </c>
      <c r="AR24" s="207">
        <v>61.534464311999997</v>
      </c>
      <c r="AS24" s="207">
        <v>11.509194559999999</v>
      </c>
      <c r="AT24" s="207">
        <v>21.581624588</v>
      </c>
      <c r="AU24" s="207">
        <v>94.661514112999996</v>
      </c>
      <c r="AV24" s="207">
        <v>339.99532728999998</v>
      </c>
      <c r="AW24" s="207">
        <v>607.90252670999996</v>
      </c>
      <c r="AX24" s="207">
        <v>885.59679548999998</v>
      </c>
      <c r="AY24" s="246">
        <v>876.6336</v>
      </c>
      <c r="AZ24" s="246">
        <v>733.69730000000004</v>
      </c>
      <c r="BA24" s="246">
        <v>596.30730000000005</v>
      </c>
      <c r="BB24" s="246">
        <v>402.13690000000003</v>
      </c>
      <c r="BC24" s="246">
        <v>227.82980000000001</v>
      </c>
      <c r="BD24" s="246">
        <v>65.950109999999995</v>
      </c>
      <c r="BE24" s="246">
        <v>11.51554</v>
      </c>
      <c r="BF24" s="246">
        <v>21.804659999999998</v>
      </c>
      <c r="BG24" s="246">
        <v>94.603110000000001</v>
      </c>
      <c r="BH24" s="246">
        <v>330.14490000000001</v>
      </c>
      <c r="BI24" s="246">
        <v>603.61080000000004</v>
      </c>
      <c r="BJ24" s="246">
        <v>869.29849999999999</v>
      </c>
      <c r="BK24" s="246">
        <v>881.87009999999998</v>
      </c>
      <c r="BL24" s="246">
        <v>733.30309999999997</v>
      </c>
      <c r="BM24" s="246">
        <v>595.89009999999996</v>
      </c>
      <c r="BN24" s="246">
        <v>401.91849999999999</v>
      </c>
      <c r="BO24" s="246">
        <v>228.1404</v>
      </c>
      <c r="BP24" s="246">
        <v>65.228639999999999</v>
      </c>
      <c r="BQ24" s="246">
        <v>11.95349</v>
      </c>
      <c r="BR24" s="246">
        <v>20.48105</v>
      </c>
      <c r="BS24" s="246">
        <v>95.799520000000001</v>
      </c>
      <c r="BT24" s="246">
        <v>336.51569999999998</v>
      </c>
      <c r="BU24" s="246">
        <v>599.15210000000002</v>
      </c>
      <c r="BV24" s="246">
        <v>872.68849999999998</v>
      </c>
    </row>
    <row r="25" spans="1:74" ht="11.15" customHeight="1" x14ac:dyDescent="0.25">
      <c r="A25" s="7" t="s">
        <v>138</v>
      </c>
      <c r="B25" s="166" t="s">
        <v>420</v>
      </c>
      <c r="C25" s="207">
        <v>543.55741159000002</v>
      </c>
      <c r="D25" s="207">
        <v>484.33519080000002</v>
      </c>
      <c r="E25" s="207">
        <v>429.47249450999999</v>
      </c>
      <c r="F25" s="207">
        <v>310.86481536000002</v>
      </c>
      <c r="G25" s="207">
        <v>202.36800578</v>
      </c>
      <c r="H25" s="207">
        <v>67.176510313999998</v>
      </c>
      <c r="I25" s="207">
        <v>17.546654662000002</v>
      </c>
      <c r="J25" s="207">
        <v>14.786473614</v>
      </c>
      <c r="K25" s="207">
        <v>52.895508307999997</v>
      </c>
      <c r="L25" s="207">
        <v>186.05805968999999</v>
      </c>
      <c r="M25" s="207">
        <v>394.61253063999999</v>
      </c>
      <c r="N25" s="207">
        <v>582.19445167000003</v>
      </c>
      <c r="O25" s="207">
        <v>546.17711543999997</v>
      </c>
      <c r="P25" s="207">
        <v>481.73765852000002</v>
      </c>
      <c r="Q25" s="207">
        <v>435.33940754000002</v>
      </c>
      <c r="R25" s="207">
        <v>300.03233993999999</v>
      </c>
      <c r="S25" s="207">
        <v>188.48040205999999</v>
      </c>
      <c r="T25" s="207">
        <v>64.302034151000001</v>
      </c>
      <c r="U25" s="207">
        <v>16.894119710999998</v>
      </c>
      <c r="V25" s="207">
        <v>13.566956239</v>
      </c>
      <c r="W25" s="207">
        <v>50.000774325000002</v>
      </c>
      <c r="X25" s="207">
        <v>178.66219561</v>
      </c>
      <c r="Y25" s="207">
        <v>389.10464549</v>
      </c>
      <c r="Z25" s="207">
        <v>580.67544966000003</v>
      </c>
      <c r="AA25" s="207">
        <v>545.46761413000002</v>
      </c>
      <c r="AB25" s="207">
        <v>473.05357579999998</v>
      </c>
      <c r="AC25" s="207">
        <v>438.32118606</v>
      </c>
      <c r="AD25" s="207">
        <v>290.24663045</v>
      </c>
      <c r="AE25" s="207">
        <v>177.45399513999999</v>
      </c>
      <c r="AF25" s="207">
        <v>55.494798426000003</v>
      </c>
      <c r="AG25" s="207">
        <v>14.651287272999999</v>
      </c>
      <c r="AH25" s="207">
        <v>12.8065686</v>
      </c>
      <c r="AI25" s="207">
        <v>51.332569239000001</v>
      </c>
      <c r="AJ25" s="207">
        <v>183.75522021</v>
      </c>
      <c r="AK25" s="207">
        <v>373.52650438000001</v>
      </c>
      <c r="AL25" s="207">
        <v>580.30395290000001</v>
      </c>
      <c r="AM25" s="207">
        <v>544.71121775999995</v>
      </c>
      <c r="AN25" s="207">
        <v>470.00395961999999</v>
      </c>
      <c r="AO25" s="207">
        <v>426.49585504999999</v>
      </c>
      <c r="AP25" s="207">
        <v>292.03045068</v>
      </c>
      <c r="AQ25" s="207">
        <v>180.27821639999999</v>
      </c>
      <c r="AR25" s="207">
        <v>51.140954399000002</v>
      </c>
      <c r="AS25" s="207">
        <v>13.134392913999999</v>
      </c>
      <c r="AT25" s="207">
        <v>12.113747053999999</v>
      </c>
      <c r="AU25" s="207">
        <v>50.116428014999997</v>
      </c>
      <c r="AV25" s="207">
        <v>179.03285263000001</v>
      </c>
      <c r="AW25" s="207">
        <v>388.7002263</v>
      </c>
      <c r="AX25" s="207">
        <v>581.80117456000005</v>
      </c>
      <c r="AY25" s="246">
        <v>543.34379999999999</v>
      </c>
      <c r="AZ25" s="246">
        <v>477.15390000000002</v>
      </c>
      <c r="BA25" s="246">
        <v>448.34679999999997</v>
      </c>
      <c r="BB25" s="246">
        <v>298.44990000000001</v>
      </c>
      <c r="BC25" s="246">
        <v>183.8877</v>
      </c>
      <c r="BD25" s="246">
        <v>57.235909999999997</v>
      </c>
      <c r="BE25" s="246">
        <v>13.035360000000001</v>
      </c>
      <c r="BF25" s="246">
        <v>11.66151</v>
      </c>
      <c r="BG25" s="246">
        <v>52.287869999999998</v>
      </c>
      <c r="BH25" s="246">
        <v>172.36170000000001</v>
      </c>
      <c r="BI25" s="246">
        <v>388.19060000000002</v>
      </c>
      <c r="BJ25" s="246">
        <v>568.49030000000005</v>
      </c>
      <c r="BK25" s="246">
        <v>553.79480000000001</v>
      </c>
      <c r="BL25" s="246">
        <v>478.12610000000001</v>
      </c>
      <c r="BM25" s="246">
        <v>453.26080000000002</v>
      </c>
      <c r="BN25" s="246">
        <v>302.38029999999998</v>
      </c>
      <c r="BO25" s="246">
        <v>189.26070000000001</v>
      </c>
      <c r="BP25" s="246">
        <v>58.605519999999999</v>
      </c>
      <c r="BQ25" s="246">
        <v>14.03914</v>
      </c>
      <c r="BR25" s="246">
        <v>12.4535</v>
      </c>
      <c r="BS25" s="246">
        <v>54.211190000000002</v>
      </c>
      <c r="BT25" s="246">
        <v>179.5532</v>
      </c>
      <c r="BU25" s="246">
        <v>391.77390000000003</v>
      </c>
      <c r="BV25" s="246">
        <v>573.32770000000005</v>
      </c>
    </row>
    <row r="26" spans="1:74" ht="11.15" customHeight="1" x14ac:dyDescent="0.25">
      <c r="A26" s="7" t="s">
        <v>139</v>
      </c>
      <c r="B26" s="166" t="s">
        <v>445</v>
      </c>
      <c r="C26" s="207">
        <v>873.51468175000002</v>
      </c>
      <c r="D26" s="207">
        <v>710.74544174000005</v>
      </c>
      <c r="E26" s="207">
        <v>568.22042493000004</v>
      </c>
      <c r="F26" s="207">
        <v>311.08496079999998</v>
      </c>
      <c r="G26" s="207">
        <v>132.78949082</v>
      </c>
      <c r="H26" s="207">
        <v>28.532744373</v>
      </c>
      <c r="I26" s="207">
        <v>5.9150717414000002</v>
      </c>
      <c r="J26" s="207">
        <v>10.107821425999999</v>
      </c>
      <c r="K26" s="207">
        <v>48.121027996999999</v>
      </c>
      <c r="L26" s="207">
        <v>236.16026547000001</v>
      </c>
      <c r="M26" s="207">
        <v>526.94728891</v>
      </c>
      <c r="N26" s="207">
        <v>747.74711431000003</v>
      </c>
      <c r="O26" s="207">
        <v>854.91595508</v>
      </c>
      <c r="P26" s="207">
        <v>695.28977141999997</v>
      </c>
      <c r="Q26" s="207">
        <v>561.70351718999996</v>
      </c>
      <c r="R26" s="207">
        <v>319.87208704</v>
      </c>
      <c r="S26" s="207">
        <v>134.34492857000001</v>
      </c>
      <c r="T26" s="207">
        <v>27.975916454</v>
      </c>
      <c r="U26" s="207">
        <v>5.7562891382999997</v>
      </c>
      <c r="V26" s="207">
        <v>9.9174552277999997</v>
      </c>
      <c r="W26" s="207">
        <v>48.698973017999997</v>
      </c>
      <c r="X26" s="207">
        <v>237.23610995999999</v>
      </c>
      <c r="Y26" s="207">
        <v>516.70632620000003</v>
      </c>
      <c r="Z26" s="207">
        <v>732.77602278999996</v>
      </c>
      <c r="AA26" s="207">
        <v>840.02909559</v>
      </c>
      <c r="AB26" s="207">
        <v>700.55318819000001</v>
      </c>
      <c r="AC26" s="207">
        <v>554.45436487999996</v>
      </c>
      <c r="AD26" s="207">
        <v>319.30001970000001</v>
      </c>
      <c r="AE26" s="207">
        <v>133.72447047</v>
      </c>
      <c r="AF26" s="207">
        <v>25.327757088999999</v>
      </c>
      <c r="AG26" s="207">
        <v>5.5170538906999997</v>
      </c>
      <c r="AH26" s="207">
        <v>9.5857398818000004</v>
      </c>
      <c r="AI26" s="207">
        <v>46.966534566</v>
      </c>
      <c r="AJ26" s="207">
        <v>229.63692068</v>
      </c>
      <c r="AK26" s="207">
        <v>520.36254846999998</v>
      </c>
      <c r="AL26" s="207">
        <v>721.97974040999998</v>
      </c>
      <c r="AM26" s="207">
        <v>854.9994954</v>
      </c>
      <c r="AN26" s="207">
        <v>708.61965042999998</v>
      </c>
      <c r="AO26" s="207">
        <v>568.70244109999999</v>
      </c>
      <c r="AP26" s="207">
        <v>324.28866577000002</v>
      </c>
      <c r="AQ26" s="207">
        <v>136.11792671000001</v>
      </c>
      <c r="AR26" s="207">
        <v>24.764062675000002</v>
      </c>
      <c r="AS26" s="207">
        <v>5.3756194941000004</v>
      </c>
      <c r="AT26" s="207">
        <v>9.3047644724000005</v>
      </c>
      <c r="AU26" s="207">
        <v>45.320172075999999</v>
      </c>
      <c r="AV26" s="207">
        <v>229.06597793</v>
      </c>
      <c r="AW26" s="207">
        <v>517.53094598999996</v>
      </c>
      <c r="AX26" s="207">
        <v>730.30656801999999</v>
      </c>
      <c r="AY26" s="246">
        <v>843.6223</v>
      </c>
      <c r="AZ26" s="246">
        <v>697.29650000000004</v>
      </c>
      <c r="BA26" s="246">
        <v>561.19770000000005</v>
      </c>
      <c r="BB26" s="246">
        <v>319.10359999999997</v>
      </c>
      <c r="BC26" s="246">
        <v>137.00190000000001</v>
      </c>
      <c r="BD26" s="246">
        <v>26.49577</v>
      </c>
      <c r="BE26" s="246">
        <v>5.3440570000000003</v>
      </c>
      <c r="BF26" s="246">
        <v>9.1339170000000003</v>
      </c>
      <c r="BG26" s="246">
        <v>43.992809999999999</v>
      </c>
      <c r="BH26" s="246">
        <v>223.91640000000001</v>
      </c>
      <c r="BI26" s="246">
        <v>510.58839999999998</v>
      </c>
      <c r="BJ26" s="246">
        <v>712.18579999999997</v>
      </c>
      <c r="BK26" s="246">
        <v>829.51189999999997</v>
      </c>
      <c r="BL26" s="246">
        <v>683.13670000000002</v>
      </c>
      <c r="BM26" s="246">
        <v>546.47329999999999</v>
      </c>
      <c r="BN26" s="246">
        <v>316.94119999999998</v>
      </c>
      <c r="BO26" s="246">
        <v>137.9941</v>
      </c>
      <c r="BP26" s="246">
        <v>26.861509999999999</v>
      </c>
      <c r="BQ26" s="246">
        <v>5.0927899999999999</v>
      </c>
      <c r="BR26" s="246">
        <v>8.9711630000000007</v>
      </c>
      <c r="BS26" s="246">
        <v>43.852400000000003</v>
      </c>
      <c r="BT26" s="246">
        <v>225.89590000000001</v>
      </c>
      <c r="BU26" s="246">
        <v>497.79950000000002</v>
      </c>
      <c r="BV26" s="246">
        <v>714.15170000000001</v>
      </c>
    </row>
    <row r="27" spans="1:74" ht="11.15" customHeight="1" x14ac:dyDescent="0.25">
      <c r="A27" s="7"/>
      <c r="B27" s="153" t="s">
        <v>152</v>
      </c>
      <c r="C27" s="200"/>
      <c r="D27" s="200"/>
      <c r="E27" s="200"/>
      <c r="F27" s="200"/>
      <c r="G27" s="200"/>
      <c r="H27" s="200"/>
      <c r="I27" s="200"/>
      <c r="J27" s="200"/>
      <c r="K27" s="200"/>
      <c r="L27" s="200"/>
      <c r="M27" s="200"/>
      <c r="N27" s="200"/>
      <c r="O27" s="200"/>
      <c r="P27" s="200"/>
      <c r="Q27" s="200"/>
      <c r="R27" s="200"/>
      <c r="S27" s="200"/>
      <c r="T27" s="200"/>
      <c r="U27" s="200"/>
      <c r="V27" s="200"/>
      <c r="W27" s="200"/>
      <c r="X27" s="200"/>
      <c r="Y27" s="200"/>
      <c r="Z27" s="200"/>
      <c r="AA27" s="200"/>
      <c r="AB27" s="200"/>
      <c r="AC27" s="200"/>
      <c r="AD27" s="200"/>
      <c r="AE27" s="200"/>
      <c r="AF27" s="200"/>
      <c r="AG27" s="200"/>
      <c r="AH27" s="200"/>
      <c r="AI27" s="200"/>
      <c r="AJ27" s="200"/>
      <c r="AK27" s="200"/>
      <c r="AL27" s="200"/>
      <c r="AM27" s="200"/>
      <c r="AN27" s="200"/>
      <c r="AO27" s="200"/>
      <c r="AP27" s="200"/>
      <c r="AQ27" s="200"/>
      <c r="AR27" s="200"/>
      <c r="AS27" s="200"/>
      <c r="AT27" s="200"/>
      <c r="AU27" s="200"/>
      <c r="AV27" s="200"/>
      <c r="AW27" s="200"/>
      <c r="AX27" s="200"/>
      <c r="AY27" s="598"/>
      <c r="AZ27" s="598"/>
      <c r="BA27" s="598"/>
      <c r="BB27" s="598"/>
      <c r="BC27" s="598"/>
      <c r="BD27" s="598"/>
      <c r="BE27" s="598"/>
      <c r="BF27" s="598"/>
      <c r="BG27" s="598"/>
      <c r="BH27" s="598"/>
      <c r="BI27" s="598"/>
      <c r="BJ27" s="248"/>
      <c r="BK27" s="248"/>
      <c r="BL27" s="248"/>
      <c r="BM27" s="248"/>
      <c r="BN27" s="248"/>
      <c r="BO27" s="248"/>
      <c r="BP27" s="248"/>
      <c r="BQ27" s="248"/>
      <c r="BR27" s="248"/>
      <c r="BS27" s="248"/>
      <c r="BT27" s="248"/>
      <c r="BU27" s="248"/>
      <c r="BV27" s="248"/>
    </row>
    <row r="28" spans="1:74" ht="11.15" customHeight="1" x14ac:dyDescent="0.25">
      <c r="A28" s="7" t="s">
        <v>35</v>
      </c>
      <c r="B28" s="166" t="s">
        <v>413</v>
      </c>
      <c r="C28" s="207">
        <v>1E-10</v>
      </c>
      <c r="D28" s="207">
        <v>1E-10</v>
      </c>
      <c r="E28" s="207">
        <v>1E-10</v>
      </c>
      <c r="F28" s="207">
        <v>1E-10</v>
      </c>
      <c r="G28" s="207">
        <v>3.2880538221000002</v>
      </c>
      <c r="H28" s="207">
        <v>99.525859823999994</v>
      </c>
      <c r="I28" s="207">
        <v>292.20187553</v>
      </c>
      <c r="J28" s="207">
        <v>215.08240033000001</v>
      </c>
      <c r="K28" s="207">
        <v>34.865844713999998</v>
      </c>
      <c r="L28" s="207">
        <v>1E-10</v>
      </c>
      <c r="M28" s="207">
        <v>1E-10</v>
      </c>
      <c r="N28" s="207">
        <v>1E-10</v>
      </c>
      <c r="O28" s="207">
        <v>1E-10</v>
      </c>
      <c r="P28" s="207">
        <v>1E-10</v>
      </c>
      <c r="Q28" s="207">
        <v>1E-10</v>
      </c>
      <c r="R28" s="207">
        <v>1E-10</v>
      </c>
      <c r="S28" s="207">
        <v>7.8154125725999997</v>
      </c>
      <c r="T28" s="207">
        <v>132.84542980000001</v>
      </c>
      <c r="U28" s="207">
        <v>159.12620193000001</v>
      </c>
      <c r="V28" s="207">
        <v>237.68950516000001</v>
      </c>
      <c r="W28" s="207">
        <v>59.897912591999997</v>
      </c>
      <c r="X28" s="207">
        <v>6.8892155235999999</v>
      </c>
      <c r="Y28" s="207">
        <v>1E-10</v>
      </c>
      <c r="Z28" s="207">
        <v>1E-10</v>
      </c>
      <c r="AA28" s="207">
        <v>1E-10</v>
      </c>
      <c r="AB28" s="207">
        <v>1E-10</v>
      </c>
      <c r="AC28" s="207">
        <v>1E-10</v>
      </c>
      <c r="AD28" s="207">
        <v>1E-10</v>
      </c>
      <c r="AE28" s="207">
        <v>18.449047877000002</v>
      </c>
      <c r="AF28" s="207">
        <v>62.601527842000003</v>
      </c>
      <c r="AG28" s="207">
        <v>260.63054190999998</v>
      </c>
      <c r="AH28" s="207">
        <v>272.76704352000002</v>
      </c>
      <c r="AI28" s="207">
        <v>32.824717409999998</v>
      </c>
      <c r="AJ28" s="207">
        <v>1E-10</v>
      </c>
      <c r="AK28" s="207">
        <v>1E-10</v>
      </c>
      <c r="AL28" s="207">
        <v>1E-10</v>
      </c>
      <c r="AM28" s="207">
        <v>1E-10</v>
      </c>
      <c r="AN28" s="207">
        <v>1E-10</v>
      </c>
      <c r="AO28" s="207">
        <v>1E-10</v>
      </c>
      <c r="AP28" s="207">
        <v>1E-10</v>
      </c>
      <c r="AQ28" s="207">
        <v>3.5208133108999999</v>
      </c>
      <c r="AR28" s="207">
        <v>49.329089494000002</v>
      </c>
      <c r="AS28" s="207">
        <v>277.08843345000003</v>
      </c>
      <c r="AT28" s="207">
        <v>135.85411493999999</v>
      </c>
      <c r="AU28" s="207">
        <v>59.816462301000001</v>
      </c>
      <c r="AV28" s="207">
        <v>5.4066238108000002</v>
      </c>
      <c r="AW28" s="207">
        <v>1E-10</v>
      </c>
      <c r="AX28" s="207">
        <v>0</v>
      </c>
      <c r="AY28" s="246">
        <v>0</v>
      </c>
      <c r="AZ28" s="246">
        <v>0</v>
      </c>
      <c r="BA28" s="246">
        <v>0</v>
      </c>
      <c r="BB28" s="246">
        <v>0</v>
      </c>
      <c r="BC28" s="246">
        <v>10.625193790999999</v>
      </c>
      <c r="BD28" s="246">
        <v>88.656824189000005</v>
      </c>
      <c r="BE28" s="246">
        <v>257.13593397</v>
      </c>
      <c r="BF28" s="246">
        <v>208.53696844000001</v>
      </c>
      <c r="BG28" s="246">
        <v>43.913452544999998</v>
      </c>
      <c r="BH28" s="246">
        <v>0.97670946337999998</v>
      </c>
      <c r="BI28" s="246">
        <v>0</v>
      </c>
      <c r="BJ28" s="246">
        <v>0</v>
      </c>
      <c r="BK28" s="246">
        <v>0</v>
      </c>
      <c r="BL28" s="246">
        <v>0</v>
      </c>
      <c r="BM28" s="246">
        <v>0</v>
      </c>
      <c r="BN28" s="246">
        <v>0</v>
      </c>
      <c r="BO28" s="246">
        <v>10.735016847000001</v>
      </c>
      <c r="BP28" s="246">
        <v>89.596995786999997</v>
      </c>
      <c r="BQ28" s="246">
        <v>259.88987012000001</v>
      </c>
      <c r="BR28" s="246">
        <v>210.77237715999999</v>
      </c>
      <c r="BS28" s="246">
        <v>44.376192975999999</v>
      </c>
      <c r="BT28" s="246">
        <v>0.98722764177</v>
      </c>
      <c r="BU28" s="246">
        <v>0</v>
      </c>
      <c r="BV28" s="246">
        <v>0</v>
      </c>
    </row>
    <row r="29" spans="1:74" ht="11.15" customHeight="1" x14ac:dyDescent="0.25">
      <c r="A29" s="7" t="s">
        <v>36</v>
      </c>
      <c r="B29" s="166" t="s">
        <v>443</v>
      </c>
      <c r="C29" s="207">
        <v>1E-10</v>
      </c>
      <c r="D29" s="207">
        <v>1E-10</v>
      </c>
      <c r="E29" s="207">
        <v>1E-10</v>
      </c>
      <c r="F29" s="207">
        <v>1E-10</v>
      </c>
      <c r="G29" s="207">
        <v>11.459441680999999</v>
      </c>
      <c r="H29" s="207">
        <v>145.96346560000001</v>
      </c>
      <c r="I29" s="207">
        <v>364.12698082999998</v>
      </c>
      <c r="J29" s="207">
        <v>262.54982246999998</v>
      </c>
      <c r="K29" s="207">
        <v>59.593662373999997</v>
      </c>
      <c r="L29" s="207">
        <v>4.4039401304999997</v>
      </c>
      <c r="M29" s="207">
        <v>1E-10</v>
      </c>
      <c r="N29" s="207">
        <v>1E-10</v>
      </c>
      <c r="O29" s="207">
        <v>1E-10</v>
      </c>
      <c r="P29" s="207">
        <v>1E-10</v>
      </c>
      <c r="Q29" s="207">
        <v>1E-10</v>
      </c>
      <c r="R29" s="207">
        <v>1E-10</v>
      </c>
      <c r="S29" s="207">
        <v>17.256184914999999</v>
      </c>
      <c r="T29" s="207">
        <v>165.31539594</v>
      </c>
      <c r="U29" s="207">
        <v>250.45798385000001</v>
      </c>
      <c r="V29" s="207">
        <v>286.33543329999998</v>
      </c>
      <c r="W29" s="207">
        <v>94.298499590000006</v>
      </c>
      <c r="X29" s="207">
        <v>23.160949845000001</v>
      </c>
      <c r="Y29" s="207">
        <v>1E-10</v>
      </c>
      <c r="Z29" s="207">
        <v>1E-10</v>
      </c>
      <c r="AA29" s="207">
        <v>1E-10</v>
      </c>
      <c r="AB29" s="207">
        <v>1E-10</v>
      </c>
      <c r="AC29" s="207">
        <v>1E-10</v>
      </c>
      <c r="AD29" s="207">
        <v>1E-10</v>
      </c>
      <c r="AE29" s="207">
        <v>39.698529600999997</v>
      </c>
      <c r="AF29" s="207">
        <v>113.6124176</v>
      </c>
      <c r="AG29" s="207">
        <v>311.82989973999997</v>
      </c>
      <c r="AH29" s="207">
        <v>304.02657965999998</v>
      </c>
      <c r="AI29" s="207">
        <v>71.780688416000004</v>
      </c>
      <c r="AJ29" s="207">
        <v>0.66406593993999996</v>
      </c>
      <c r="AK29" s="207">
        <v>1E-10</v>
      </c>
      <c r="AL29" s="207">
        <v>1E-10</v>
      </c>
      <c r="AM29" s="207">
        <v>1E-10</v>
      </c>
      <c r="AN29" s="207">
        <v>1E-10</v>
      </c>
      <c r="AO29" s="207">
        <v>1E-10</v>
      </c>
      <c r="AP29" s="207">
        <v>0.44339095676000001</v>
      </c>
      <c r="AQ29" s="207">
        <v>12.278913964999999</v>
      </c>
      <c r="AR29" s="207">
        <v>78.247043841000007</v>
      </c>
      <c r="AS29" s="207">
        <v>307.67131209000001</v>
      </c>
      <c r="AT29" s="207">
        <v>191.08725727000001</v>
      </c>
      <c r="AU29" s="207">
        <v>81.213833570999995</v>
      </c>
      <c r="AV29" s="207">
        <v>10.243557349</v>
      </c>
      <c r="AW29" s="207">
        <v>1E-10</v>
      </c>
      <c r="AX29" s="207">
        <v>0</v>
      </c>
      <c r="AY29" s="246">
        <v>0</v>
      </c>
      <c r="AZ29" s="246">
        <v>0</v>
      </c>
      <c r="BA29" s="246">
        <v>0</v>
      </c>
      <c r="BB29" s="246">
        <v>0</v>
      </c>
      <c r="BC29" s="246">
        <v>33.804537944000003</v>
      </c>
      <c r="BD29" s="246">
        <v>150.92711453000001</v>
      </c>
      <c r="BE29" s="246">
        <v>318.40043587000002</v>
      </c>
      <c r="BF29" s="246">
        <v>262.18154856000001</v>
      </c>
      <c r="BG29" s="246">
        <v>83.100106092000004</v>
      </c>
      <c r="BH29" s="246">
        <v>5.1306412485999999</v>
      </c>
      <c r="BI29" s="246">
        <v>0</v>
      </c>
      <c r="BJ29" s="246">
        <v>0</v>
      </c>
      <c r="BK29" s="246">
        <v>0</v>
      </c>
      <c r="BL29" s="246">
        <v>0</v>
      </c>
      <c r="BM29" s="246">
        <v>0</v>
      </c>
      <c r="BN29" s="246">
        <v>0</v>
      </c>
      <c r="BO29" s="246">
        <v>34.143007990999998</v>
      </c>
      <c r="BP29" s="246">
        <v>152.42390487</v>
      </c>
      <c r="BQ29" s="246">
        <v>321.52459325000001</v>
      </c>
      <c r="BR29" s="246">
        <v>264.75360755000003</v>
      </c>
      <c r="BS29" s="246">
        <v>83.925502961999996</v>
      </c>
      <c r="BT29" s="246">
        <v>5.1828332421000001</v>
      </c>
      <c r="BU29" s="246">
        <v>0</v>
      </c>
      <c r="BV29" s="246">
        <v>0</v>
      </c>
    </row>
    <row r="30" spans="1:74" ht="11.15" customHeight="1" x14ac:dyDescent="0.25">
      <c r="A30" s="7" t="s">
        <v>37</v>
      </c>
      <c r="B30" s="166" t="s">
        <v>414</v>
      </c>
      <c r="C30" s="207">
        <v>1E-10</v>
      </c>
      <c r="D30" s="207">
        <v>1E-10</v>
      </c>
      <c r="E30" s="207">
        <v>2.0046543021000001</v>
      </c>
      <c r="F30" s="207">
        <v>1E-10</v>
      </c>
      <c r="G30" s="207">
        <v>31.786700347</v>
      </c>
      <c r="H30" s="207">
        <v>186.87391915000001</v>
      </c>
      <c r="I30" s="207">
        <v>335.15396098999997</v>
      </c>
      <c r="J30" s="207">
        <v>218.37821076</v>
      </c>
      <c r="K30" s="207">
        <v>54.827441284999999</v>
      </c>
      <c r="L30" s="207">
        <v>1.9856899775000001</v>
      </c>
      <c r="M30" s="207">
        <v>1E-10</v>
      </c>
      <c r="N30" s="207">
        <v>1E-10</v>
      </c>
      <c r="O30" s="207">
        <v>1E-10</v>
      </c>
      <c r="P30" s="207">
        <v>1E-10</v>
      </c>
      <c r="Q30" s="207">
        <v>2.1714056882000001</v>
      </c>
      <c r="R30" s="207">
        <v>0.26900898244999999</v>
      </c>
      <c r="S30" s="207">
        <v>35.171950996</v>
      </c>
      <c r="T30" s="207">
        <v>214.93395319999999</v>
      </c>
      <c r="U30" s="207">
        <v>238.11741198000001</v>
      </c>
      <c r="V30" s="207">
        <v>285.40391503000001</v>
      </c>
      <c r="W30" s="207">
        <v>105.46091945000001</v>
      </c>
      <c r="X30" s="207">
        <v>29.278582743000001</v>
      </c>
      <c r="Y30" s="207">
        <v>1E-10</v>
      </c>
      <c r="Z30" s="207">
        <v>0.41280769519999999</v>
      </c>
      <c r="AA30" s="207">
        <v>1E-10</v>
      </c>
      <c r="AB30" s="207">
        <v>1E-10</v>
      </c>
      <c r="AC30" s="207">
        <v>1.0564928688999999</v>
      </c>
      <c r="AD30" s="207">
        <v>1E-10</v>
      </c>
      <c r="AE30" s="207">
        <v>79.391705086000002</v>
      </c>
      <c r="AF30" s="207">
        <v>177.62758686999999</v>
      </c>
      <c r="AG30" s="207">
        <v>264.28191398000001</v>
      </c>
      <c r="AH30" s="207">
        <v>218.65119953000001</v>
      </c>
      <c r="AI30" s="207">
        <v>74.748648841999994</v>
      </c>
      <c r="AJ30" s="207">
        <v>1.8633607227</v>
      </c>
      <c r="AK30" s="207">
        <v>1E-10</v>
      </c>
      <c r="AL30" s="207">
        <v>1E-10</v>
      </c>
      <c r="AM30" s="207">
        <v>1E-10</v>
      </c>
      <c r="AN30" s="207">
        <v>1E-10</v>
      </c>
      <c r="AO30" s="207">
        <v>1E-10</v>
      </c>
      <c r="AP30" s="207">
        <v>0.67673643802000005</v>
      </c>
      <c r="AQ30" s="207">
        <v>48.974169498000002</v>
      </c>
      <c r="AR30" s="207">
        <v>131.14054849999999</v>
      </c>
      <c r="AS30" s="207">
        <v>246.47497902000001</v>
      </c>
      <c r="AT30" s="207">
        <v>187.35214424</v>
      </c>
      <c r="AU30" s="207">
        <v>88.110247104999999</v>
      </c>
      <c r="AV30" s="207">
        <v>10.041013789999999</v>
      </c>
      <c r="AW30" s="207">
        <v>1E-10</v>
      </c>
      <c r="AX30" s="207">
        <v>0</v>
      </c>
      <c r="AY30" s="246">
        <v>0</v>
      </c>
      <c r="AZ30" s="246">
        <v>0</v>
      </c>
      <c r="BA30" s="246">
        <v>1.2073865581000001</v>
      </c>
      <c r="BB30" s="246">
        <v>1.3703990435</v>
      </c>
      <c r="BC30" s="246">
        <v>65.338482826000003</v>
      </c>
      <c r="BD30" s="246">
        <v>182.07954738999999</v>
      </c>
      <c r="BE30" s="246">
        <v>287.08707261000001</v>
      </c>
      <c r="BF30" s="246">
        <v>239.27653305000001</v>
      </c>
      <c r="BG30" s="246">
        <v>81.767830703000001</v>
      </c>
      <c r="BH30" s="246">
        <v>7.0931115424</v>
      </c>
      <c r="BI30" s="246">
        <v>0</v>
      </c>
      <c r="BJ30" s="246">
        <v>0</v>
      </c>
      <c r="BK30" s="246">
        <v>0</v>
      </c>
      <c r="BL30" s="246">
        <v>0</v>
      </c>
      <c r="BM30" s="246">
        <v>1.2135285047</v>
      </c>
      <c r="BN30" s="246">
        <v>1.3781053879</v>
      </c>
      <c r="BO30" s="246">
        <v>65.762910731000005</v>
      </c>
      <c r="BP30" s="246">
        <v>183.28208401000001</v>
      </c>
      <c r="BQ30" s="246">
        <v>289.00787600000001</v>
      </c>
      <c r="BR30" s="246">
        <v>240.87505277</v>
      </c>
      <c r="BS30" s="246">
        <v>82.302797988999998</v>
      </c>
      <c r="BT30" s="246">
        <v>7.1388899438999998</v>
      </c>
      <c r="BU30" s="246">
        <v>0</v>
      </c>
      <c r="BV30" s="246">
        <v>0</v>
      </c>
    </row>
    <row r="31" spans="1:74" ht="11.15" customHeight="1" x14ac:dyDescent="0.25">
      <c r="A31" s="7" t="s">
        <v>38</v>
      </c>
      <c r="B31" s="166" t="s">
        <v>415</v>
      </c>
      <c r="C31" s="207">
        <v>1E-10</v>
      </c>
      <c r="D31" s="207">
        <v>1E-10</v>
      </c>
      <c r="E31" s="207">
        <v>6.0689747360000004</v>
      </c>
      <c r="F31" s="207">
        <v>1.384574685</v>
      </c>
      <c r="G31" s="207">
        <v>36.901561934</v>
      </c>
      <c r="H31" s="207">
        <v>255.44473517</v>
      </c>
      <c r="I31" s="207">
        <v>343.01650346999998</v>
      </c>
      <c r="J31" s="207">
        <v>246.48647026</v>
      </c>
      <c r="K31" s="207">
        <v>71.771258067000005</v>
      </c>
      <c r="L31" s="207">
        <v>2.5230550476000002</v>
      </c>
      <c r="M31" s="207">
        <v>0.28473549538999998</v>
      </c>
      <c r="N31" s="207">
        <v>1E-10</v>
      </c>
      <c r="O31" s="207">
        <v>1E-10</v>
      </c>
      <c r="P31" s="207">
        <v>1E-10</v>
      </c>
      <c r="Q31" s="207">
        <v>8.3622797659000003</v>
      </c>
      <c r="R31" s="207">
        <v>2.9441973271999999</v>
      </c>
      <c r="S31" s="207">
        <v>43.061410059000004</v>
      </c>
      <c r="T31" s="207">
        <v>266.56853460999997</v>
      </c>
      <c r="U31" s="207">
        <v>302.32988119999999</v>
      </c>
      <c r="V31" s="207">
        <v>299.74223004999999</v>
      </c>
      <c r="W31" s="207">
        <v>147.16975644999999</v>
      </c>
      <c r="X31" s="207">
        <v>21.876885031</v>
      </c>
      <c r="Y31" s="207">
        <v>1E-10</v>
      </c>
      <c r="Z31" s="207">
        <v>1.2751505083000001</v>
      </c>
      <c r="AA31" s="207">
        <v>1E-10</v>
      </c>
      <c r="AB31" s="207">
        <v>1E-10</v>
      </c>
      <c r="AC31" s="207">
        <v>2.8066853179</v>
      </c>
      <c r="AD31" s="207">
        <v>2.0734372929</v>
      </c>
      <c r="AE31" s="207">
        <v>71.364486764999995</v>
      </c>
      <c r="AF31" s="207">
        <v>232.43644750999999</v>
      </c>
      <c r="AG31" s="207">
        <v>337.48370060000002</v>
      </c>
      <c r="AH31" s="207">
        <v>276.16507134</v>
      </c>
      <c r="AI31" s="207">
        <v>120.64776195</v>
      </c>
      <c r="AJ31" s="207">
        <v>7.9371024386000002</v>
      </c>
      <c r="AK31" s="207">
        <v>1E-10</v>
      </c>
      <c r="AL31" s="207">
        <v>1E-10</v>
      </c>
      <c r="AM31" s="207">
        <v>1E-10</v>
      </c>
      <c r="AN31" s="207">
        <v>1E-10</v>
      </c>
      <c r="AO31" s="207">
        <v>0.98931342359999996</v>
      </c>
      <c r="AP31" s="207">
        <v>4.7540622795000003</v>
      </c>
      <c r="AQ31" s="207">
        <v>88.610756882999993</v>
      </c>
      <c r="AR31" s="207">
        <v>225.37953304000001</v>
      </c>
      <c r="AS31" s="207">
        <v>282.95515856999998</v>
      </c>
      <c r="AT31" s="207">
        <v>280.60323849999997</v>
      </c>
      <c r="AU31" s="207">
        <v>146.41848558000001</v>
      </c>
      <c r="AV31" s="207">
        <v>13.795915698</v>
      </c>
      <c r="AW31" s="207">
        <v>1E-10</v>
      </c>
      <c r="AX31" s="207">
        <v>0</v>
      </c>
      <c r="AY31" s="246">
        <v>0</v>
      </c>
      <c r="AZ31" s="246">
        <v>0.14853662785999999</v>
      </c>
      <c r="BA31" s="246">
        <v>4.5591252182000002</v>
      </c>
      <c r="BB31" s="246">
        <v>6.4567242137000003</v>
      </c>
      <c r="BC31" s="246">
        <v>72.112715069999993</v>
      </c>
      <c r="BD31" s="246">
        <v>219.74176287</v>
      </c>
      <c r="BE31" s="246">
        <v>342.39972344</v>
      </c>
      <c r="BF31" s="246">
        <v>284.03358433</v>
      </c>
      <c r="BG31" s="246">
        <v>109.12067607</v>
      </c>
      <c r="BH31" s="246">
        <v>10.476239939999999</v>
      </c>
      <c r="BI31" s="246">
        <v>0.31623748155999998</v>
      </c>
      <c r="BJ31" s="246">
        <v>0</v>
      </c>
      <c r="BK31" s="246">
        <v>0</v>
      </c>
      <c r="BL31" s="246">
        <v>0.14899190710999999</v>
      </c>
      <c r="BM31" s="246">
        <v>4.579809332</v>
      </c>
      <c r="BN31" s="246">
        <v>6.4867650843</v>
      </c>
      <c r="BO31" s="246">
        <v>72.492201488999996</v>
      </c>
      <c r="BP31" s="246">
        <v>220.94832699</v>
      </c>
      <c r="BQ31" s="246">
        <v>344.33285868000002</v>
      </c>
      <c r="BR31" s="246">
        <v>285.59580011000003</v>
      </c>
      <c r="BS31" s="246">
        <v>109.67943515</v>
      </c>
      <c r="BT31" s="246">
        <v>10.522723818999999</v>
      </c>
      <c r="BU31" s="246">
        <v>0.31772662309999999</v>
      </c>
      <c r="BV31" s="246">
        <v>0</v>
      </c>
    </row>
    <row r="32" spans="1:74" ht="11.15" customHeight="1" x14ac:dyDescent="0.25">
      <c r="A32" s="7" t="s">
        <v>319</v>
      </c>
      <c r="B32" s="166" t="s">
        <v>444</v>
      </c>
      <c r="C32" s="207">
        <v>46.713888334000004</v>
      </c>
      <c r="D32" s="207">
        <v>46.151147166999998</v>
      </c>
      <c r="E32" s="207">
        <v>101.50915464000001</v>
      </c>
      <c r="F32" s="207">
        <v>108.46943622000001</v>
      </c>
      <c r="G32" s="207">
        <v>166.15650955000001</v>
      </c>
      <c r="H32" s="207">
        <v>341.54681993999998</v>
      </c>
      <c r="I32" s="207">
        <v>501.52012865</v>
      </c>
      <c r="J32" s="207">
        <v>453.67861898000001</v>
      </c>
      <c r="K32" s="207">
        <v>271.99453283000003</v>
      </c>
      <c r="L32" s="207">
        <v>183.28839363</v>
      </c>
      <c r="M32" s="207">
        <v>93.242827261000002</v>
      </c>
      <c r="N32" s="207">
        <v>20.834593982000001</v>
      </c>
      <c r="O32" s="207">
        <v>30.036889796000001</v>
      </c>
      <c r="P32" s="207">
        <v>50.362481187999997</v>
      </c>
      <c r="Q32" s="207">
        <v>73.404106558999999</v>
      </c>
      <c r="R32" s="207">
        <v>80.610350771</v>
      </c>
      <c r="S32" s="207">
        <v>187.50697586000001</v>
      </c>
      <c r="T32" s="207">
        <v>346.78601838999998</v>
      </c>
      <c r="U32" s="207">
        <v>437.10495200999998</v>
      </c>
      <c r="V32" s="207">
        <v>455.52471778</v>
      </c>
      <c r="W32" s="207">
        <v>280.00039163999998</v>
      </c>
      <c r="X32" s="207">
        <v>177.69342531000001</v>
      </c>
      <c r="Y32" s="207">
        <v>40.546117080000002</v>
      </c>
      <c r="Z32" s="207">
        <v>65.960142192000006</v>
      </c>
      <c r="AA32" s="207">
        <v>27.838184535</v>
      </c>
      <c r="AB32" s="207">
        <v>44.777663351999998</v>
      </c>
      <c r="AC32" s="207">
        <v>83.131229122999997</v>
      </c>
      <c r="AD32" s="207">
        <v>97.026811510000002</v>
      </c>
      <c r="AE32" s="207">
        <v>239.47786453000001</v>
      </c>
      <c r="AF32" s="207">
        <v>375.36069701999998</v>
      </c>
      <c r="AG32" s="207">
        <v>480.92512852999999</v>
      </c>
      <c r="AH32" s="207">
        <v>440.29217806999998</v>
      </c>
      <c r="AI32" s="207">
        <v>278.61679676</v>
      </c>
      <c r="AJ32" s="207">
        <v>106.13044837</v>
      </c>
      <c r="AK32" s="207">
        <v>87.902817519999999</v>
      </c>
      <c r="AL32" s="207">
        <v>37.577187449</v>
      </c>
      <c r="AM32" s="207">
        <v>49.449137022000002</v>
      </c>
      <c r="AN32" s="207">
        <v>69.628792324000003</v>
      </c>
      <c r="AO32" s="207">
        <v>84.093871227999998</v>
      </c>
      <c r="AP32" s="207">
        <v>117.50014012</v>
      </c>
      <c r="AQ32" s="207">
        <v>176.42738392999999</v>
      </c>
      <c r="AR32" s="207">
        <v>294.87617024000002</v>
      </c>
      <c r="AS32" s="207">
        <v>488.93484728999999</v>
      </c>
      <c r="AT32" s="207">
        <v>462.11606754000002</v>
      </c>
      <c r="AU32" s="207">
        <v>291.73654778999997</v>
      </c>
      <c r="AV32" s="207">
        <v>139.06064112000001</v>
      </c>
      <c r="AW32" s="207">
        <v>66.167665114000002</v>
      </c>
      <c r="AX32" s="207">
        <v>25.484780370999999</v>
      </c>
      <c r="AY32" s="246">
        <v>25.373557717000001</v>
      </c>
      <c r="AZ32" s="246">
        <v>39.525744281999998</v>
      </c>
      <c r="BA32" s="246">
        <v>62.976024991000003</v>
      </c>
      <c r="BB32" s="246">
        <v>95.731724759000002</v>
      </c>
      <c r="BC32" s="246">
        <v>227.77063251999999</v>
      </c>
      <c r="BD32" s="246">
        <v>387.99979767000002</v>
      </c>
      <c r="BE32" s="246">
        <v>501.07462169000001</v>
      </c>
      <c r="BF32" s="246">
        <v>468.88747769000003</v>
      </c>
      <c r="BG32" s="246">
        <v>316.04888387</v>
      </c>
      <c r="BH32" s="246">
        <v>151.44460899000001</v>
      </c>
      <c r="BI32" s="246">
        <v>62.938316854999997</v>
      </c>
      <c r="BJ32" s="246">
        <v>42.511023184999999</v>
      </c>
      <c r="BK32" s="246">
        <v>35.780744663</v>
      </c>
      <c r="BL32" s="246">
        <v>39.898291411999999</v>
      </c>
      <c r="BM32" s="246">
        <v>63.535624126000002</v>
      </c>
      <c r="BN32" s="246">
        <v>96.566212222000004</v>
      </c>
      <c r="BO32" s="246">
        <v>229.45678552999999</v>
      </c>
      <c r="BP32" s="246">
        <v>390.54025489999998</v>
      </c>
      <c r="BQ32" s="246">
        <v>504.16372153999998</v>
      </c>
      <c r="BR32" s="246">
        <v>471.84866124000001</v>
      </c>
      <c r="BS32" s="246">
        <v>318.24716565</v>
      </c>
      <c r="BT32" s="246">
        <v>152.66926341999999</v>
      </c>
      <c r="BU32" s="246">
        <v>63.482188516000001</v>
      </c>
      <c r="BV32" s="246">
        <v>42.875671341999997</v>
      </c>
    </row>
    <row r="33" spans="1:74" ht="11.15" customHeight="1" x14ac:dyDescent="0.25">
      <c r="A33" s="7" t="s">
        <v>39</v>
      </c>
      <c r="B33" s="166" t="s">
        <v>417</v>
      </c>
      <c r="C33" s="207">
        <v>12.880725753</v>
      </c>
      <c r="D33" s="207">
        <v>4.3147231531000001</v>
      </c>
      <c r="E33" s="207">
        <v>55.614100162</v>
      </c>
      <c r="F33" s="207">
        <v>20.178305871999999</v>
      </c>
      <c r="G33" s="207">
        <v>105.72582010000001</v>
      </c>
      <c r="H33" s="207">
        <v>296.22367772000001</v>
      </c>
      <c r="I33" s="207">
        <v>462.72396170000002</v>
      </c>
      <c r="J33" s="207">
        <v>388.61764037</v>
      </c>
      <c r="K33" s="207">
        <v>209.44347711</v>
      </c>
      <c r="L33" s="207">
        <v>66.254894820000004</v>
      </c>
      <c r="M33" s="207">
        <v>12.573821604999999</v>
      </c>
      <c r="N33" s="207">
        <v>0.97394261682000005</v>
      </c>
      <c r="O33" s="207">
        <v>5.4947222603999997</v>
      </c>
      <c r="P33" s="207">
        <v>1.0811598726</v>
      </c>
      <c r="Q33" s="207">
        <v>33.596518408999998</v>
      </c>
      <c r="R33" s="207">
        <v>17.270586297000001</v>
      </c>
      <c r="S33" s="207">
        <v>108.08903907</v>
      </c>
      <c r="T33" s="207">
        <v>306.45378776000001</v>
      </c>
      <c r="U33" s="207">
        <v>396.66704163000003</v>
      </c>
      <c r="V33" s="207">
        <v>410.42895906000001</v>
      </c>
      <c r="W33" s="207">
        <v>206.84822564000001</v>
      </c>
      <c r="X33" s="207">
        <v>97.806713682999998</v>
      </c>
      <c r="Y33" s="207">
        <v>1.9422794194999999</v>
      </c>
      <c r="Z33" s="207">
        <v>25.192189285000001</v>
      </c>
      <c r="AA33" s="207">
        <v>2.7605394674000001</v>
      </c>
      <c r="AB33" s="207">
        <v>3.0187668513000001</v>
      </c>
      <c r="AC33" s="207">
        <v>22.341765955</v>
      </c>
      <c r="AD33" s="207">
        <v>24.827471683999999</v>
      </c>
      <c r="AE33" s="207">
        <v>206.19909683</v>
      </c>
      <c r="AF33" s="207">
        <v>367.85261716000002</v>
      </c>
      <c r="AG33" s="207">
        <v>479.67677979000001</v>
      </c>
      <c r="AH33" s="207">
        <v>384.48375625</v>
      </c>
      <c r="AI33" s="207">
        <v>200.85498806000001</v>
      </c>
      <c r="AJ33" s="207">
        <v>28.686708386999999</v>
      </c>
      <c r="AK33" s="207">
        <v>4.9030687838000002</v>
      </c>
      <c r="AL33" s="207">
        <v>3.3074568872999999</v>
      </c>
      <c r="AM33" s="207">
        <v>19.268341921000001</v>
      </c>
      <c r="AN33" s="207">
        <v>16.842592231000001</v>
      </c>
      <c r="AO33" s="207">
        <v>27.307035811999999</v>
      </c>
      <c r="AP33" s="207">
        <v>29.124981935000001</v>
      </c>
      <c r="AQ33" s="207">
        <v>140.91100358</v>
      </c>
      <c r="AR33" s="207">
        <v>270.33678233000001</v>
      </c>
      <c r="AS33" s="207">
        <v>429.73731329999998</v>
      </c>
      <c r="AT33" s="207">
        <v>417.63795947</v>
      </c>
      <c r="AU33" s="207">
        <v>246.88000016999999</v>
      </c>
      <c r="AV33" s="207">
        <v>66.296828177999998</v>
      </c>
      <c r="AW33" s="207">
        <v>4.6667442604999998</v>
      </c>
      <c r="AX33" s="207">
        <v>0</v>
      </c>
      <c r="AY33" s="246">
        <v>3.9655642502999999</v>
      </c>
      <c r="AZ33" s="246">
        <v>4.8540594253</v>
      </c>
      <c r="BA33" s="246">
        <v>22.622103657</v>
      </c>
      <c r="BB33" s="246">
        <v>36.013895906999998</v>
      </c>
      <c r="BC33" s="246">
        <v>167.60111258000001</v>
      </c>
      <c r="BD33" s="246">
        <v>341.88729321</v>
      </c>
      <c r="BE33" s="246">
        <v>456.88393786</v>
      </c>
      <c r="BF33" s="246">
        <v>426.27664328999998</v>
      </c>
      <c r="BG33" s="246">
        <v>246.08356248999999</v>
      </c>
      <c r="BH33" s="246">
        <v>58.919179544999999</v>
      </c>
      <c r="BI33" s="246">
        <v>5.4459432044999998</v>
      </c>
      <c r="BJ33" s="246">
        <v>3.2053780947999999</v>
      </c>
      <c r="BK33" s="246">
        <v>6.2498129701999998</v>
      </c>
      <c r="BL33" s="246">
        <v>4.8645082513000002</v>
      </c>
      <c r="BM33" s="246">
        <v>22.700839387999999</v>
      </c>
      <c r="BN33" s="246">
        <v>36.134631812999999</v>
      </c>
      <c r="BO33" s="246">
        <v>168.30067111</v>
      </c>
      <c r="BP33" s="246">
        <v>343.40711196000001</v>
      </c>
      <c r="BQ33" s="246">
        <v>458.98508828000001</v>
      </c>
      <c r="BR33" s="246">
        <v>428.21072850000002</v>
      </c>
      <c r="BS33" s="246">
        <v>247.13107767</v>
      </c>
      <c r="BT33" s="246">
        <v>59.132773106000002</v>
      </c>
      <c r="BU33" s="246">
        <v>5.4577946026999999</v>
      </c>
      <c r="BV33" s="246">
        <v>3.2141133469000001</v>
      </c>
    </row>
    <row r="34" spans="1:74" ht="11.15" customHeight="1" x14ac:dyDescent="0.25">
      <c r="A34" s="7" t="s">
        <v>40</v>
      </c>
      <c r="B34" s="166" t="s">
        <v>418</v>
      </c>
      <c r="C34" s="207">
        <v>28.802180332999999</v>
      </c>
      <c r="D34" s="207">
        <v>12.863113351999999</v>
      </c>
      <c r="E34" s="207">
        <v>132.45829443</v>
      </c>
      <c r="F34" s="207">
        <v>105.18259096</v>
      </c>
      <c r="G34" s="207">
        <v>279.28066037999997</v>
      </c>
      <c r="H34" s="207">
        <v>456.68827758999998</v>
      </c>
      <c r="I34" s="207">
        <v>602.75682045999997</v>
      </c>
      <c r="J34" s="207">
        <v>578.70331069999997</v>
      </c>
      <c r="K34" s="207">
        <v>326.63781949999998</v>
      </c>
      <c r="L34" s="207">
        <v>133.1428664</v>
      </c>
      <c r="M34" s="207">
        <v>70.157902479000001</v>
      </c>
      <c r="N34" s="207">
        <v>8.1820452770000003</v>
      </c>
      <c r="O34" s="207">
        <v>15.117663979</v>
      </c>
      <c r="P34" s="207">
        <v>4.3732148941000002</v>
      </c>
      <c r="Q34" s="207">
        <v>70.360214210999999</v>
      </c>
      <c r="R34" s="207">
        <v>84.031147790999995</v>
      </c>
      <c r="S34" s="207">
        <v>228.92606849000001</v>
      </c>
      <c r="T34" s="207">
        <v>456.62802907000003</v>
      </c>
      <c r="U34" s="207">
        <v>514.10390493</v>
      </c>
      <c r="V34" s="207">
        <v>554.52423854999995</v>
      </c>
      <c r="W34" s="207">
        <v>401.40237915</v>
      </c>
      <c r="X34" s="207">
        <v>208.64099461999999</v>
      </c>
      <c r="Y34" s="207">
        <v>31.489022562999999</v>
      </c>
      <c r="Z34" s="207">
        <v>74.580450247000002</v>
      </c>
      <c r="AA34" s="207">
        <v>9.0781166026999998</v>
      </c>
      <c r="AB34" s="207">
        <v>5.1475623795000001</v>
      </c>
      <c r="AC34" s="207">
        <v>40.804076500000001</v>
      </c>
      <c r="AD34" s="207">
        <v>156.40496647000001</v>
      </c>
      <c r="AE34" s="207">
        <v>383.67947572999998</v>
      </c>
      <c r="AF34" s="207">
        <v>552.16313003000005</v>
      </c>
      <c r="AG34" s="207">
        <v>679.71490258999995</v>
      </c>
      <c r="AH34" s="207">
        <v>580.15862201000004</v>
      </c>
      <c r="AI34" s="207">
        <v>401.61780049999999</v>
      </c>
      <c r="AJ34" s="207">
        <v>129.84403626</v>
      </c>
      <c r="AK34" s="207">
        <v>24.754318309999999</v>
      </c>
      <c r="AL34" s="207">
        <v>13.120260116000001</v>
      </c>
      <c r="AM34" s="207">
        <v>34.438168736000002</v>
      </c>
      <c r="AN34" s="207">
        <v>27.186124246999999</v>
      </c>
      <c r="AO34" s="207">
        <v>87.404105072999997</v>
      </c>
      <c r="AP34" s="207">
        <v>93.384790816999995</v>
      </c>
      <c r="AQ34" s="207">
        <v>289.63685411</v>
      </c>
      <c r="AR34" s="207">
        <v>513.30394044000002</v>
      </c>
      <c r="AS34" s="207">
        <v>647.06114534999995</v>
      </c>
      <c r="AT34" s="207">
        <v>708.39577346999999</v>
      </c>
      <c r="AU34" s="207">
        <v>505.89284359999999</v>
      </c>
      <c r="AV34" s="207">
        <v>170.15037276999999</v>
      </c>
      <c r="AW34" s="207">
        <v>27.734368588999999</v>
      </c>
      <c r="AX34" s="207">
        <v>7.1524413436999996</v>
      </c>
      <c r="AY34" s="246">
        <v>10.903866648999999</v>
      </c>
      <c r="AZ34" s="246">
        <v>21.419005499000001</v>
      </c>
      <c r="BA34" s="246">
        <v>65.742627583000001</v>
      </c>
      <c r="BB34" s="246">
        <v>117.55451264</v>
      </c>
      <c r="BC34" s="246">
        <v>304.03353141999997</v>
      </c>
      <c r="BD34" s="246">
        <v>500.60659462000001</v>
      </c>
      <c r="BE34" s="246">
        <v>612.65631052000003</v>
      </c>
      <c r="BF34" s="246">
        <v>608.84075686000006</v>
      </c>
      <c r="BG34" s="246">
        <v>403.44919435999998</v>
      </c>
      <c r="BH34" s="246">
        <v>159.69573561999999</v>
      </c>
      <c r="BI34" s="246">
        <v>39.894128991000002</v>
      </c>
      <c r="BJ34" s="246">
        <v>10.52153347</v>
      </c>
      <c r="BK34" s="246">
        <v>16.663832568</v>
      </c>
      <c r="BL34" s="246">
        <v>21.527658913</v>
      </c>
      <c r="BM34" s="246">
        <v>66.080330349999997</v>
      </c>
      <c r="BN34" s="246">
        <v>118.14758867</v>
      </c>
      <c r="BO34" s="246">
        <v>305.46375452000001</v>
      </c>
      <c r="BP34" s="246">
        <v>502.81628327999999</v>
      </c>
      <c r="BQ34" s="246">
        <v>615.29749929000002</v>
      </c>
      <c r="BR34" s="246">
        <v>611.50490908999996</v>
      </c>
      <c r="BS34" s="246">
        <v>405.25244741</v>
      </c>
      <c r="BT34" s="246">
        <v>160.48382039000001</v>
      </c>
      <c r="BU34" s="246">
        <v>40.107818354000003</v>
      </c>
      <c r="BV34" s="246">
        <v>10.571134127000001</v>
      </c>
    </row>
    <row r="35" spans="1:74" ht="11.15" customHeight="1" x14ac:dyDescent="0.25">
      <c r="A35" s="7" t="s">
        <v>42</v>
      </c>
      <c r="B35" s="166" t="s">
        <v>419</v>
      </c>
      <c r="C35" s="207">
        <v>1E-10</v>
      </c>
      <c r="D35" s="207">
        <v>2.0088860114</v>
      </c>
      <c r="E35" s="207">
        <v>8.1334826972999998</v>
      </c>
      <c r="F35" s="207">
        <v>43.329237171000003</v>
      </c>
      <c r="G35" s="207">
        <v>160.36009761</v>
      </c>
      <c r="H35" s="207">
        <v>264.32346739000002</v>
      </c>
      <c r="I35" s="207">
        <v>415.56087497999999</v>
      </c>
      <c r="J35" s="207">
        <v>442.06273353</v>
      </c>
      <c r="K35" s="207">
        <v>229.11100243000001</v>
      </c>
      <c r="L35" s="207">
        <v>102.45752976</v>
      </c>
      <c r="M35" s="207">
        <v>14.832375596</v>
      </c>
      <c r="N35" s="207">
        <v>1E-10</v>
      </c>
      <c r="O35" s="207">
        <v>4.3660696753000001E-2</v>
      </c>
      <c r="P35" s="207">
        <v>2.8740629571</v>
      </c>
      <c r="Q35" s="207">
        <v>7.0705561714999998</v>
      </c>
      <c r="R35" s="207">
        <v>59.408980241000002</v>
      </c>
      <c r="S35" s="207">
        <v>125.50183684</v>
      </c>
      <c r="T35" s="207">
        <v>347.48353519</v>
      </c>
      <c r="U35" s="207">
        <v>417.43153981</v>
      </c>
      <c r="V35" s="207">
        <v>330.92220011000001</v>
      </c>
      <c r="W35" s="207">
        <v>222.26853829999999</v>
      </c>
      <c r="X35" s="207">
        <v>45.091892874000003</v>
      </c>
      <c r="Y35" s="207">
        <v>24.293066360000001</v>
      </c>
      <c r="Z35" s="207">
        <v>1E-10</v>
      </c>
      <c r="AA35" s="207">
        <v>1.1522466981999999</v>
      </c>
      <c r="AB35" s="207">
        <v>1.7288904802</v>
      </c>
      <c r="AC35" s="207">
        <v>14.183919546</v>
      </c>
      <c r="AD35" s="207">
        <v>55.653696035999999</v>
      </c>
      <c r="AE35" s="207">
        <v>129.88695867999999</v>
      </c>
      <c r="AF35" s="207">
        <v>289.32854822000002</v>
      </c>
      <c r="AG35" s="207">
        <v>428.46592598000001</v>
      </c>
      <c r="AH35" s="207">
        <v>352.83977993000002</v>
      </c>
      <c r="AI35" s="207">
        <v>242.45493966999999</v>
      </c>
      <c r="AJ35" s="207">
        <v>64.786998386999997</v>
      </c>
      <c r="AK35" s="207">
        <v>1.7339160273000001</v>
      </c>
      <c r="AL35" s="207">
        <v>1E-10</v>
      </c>
      <c r="AM35" s="207">
        <v>1E-10</v>
      </c>
      <c r="AN35" s="207">
        <v>1E-10</v>
      </c>
      <c r="AO35" s="207">
        <v>3.4723567959000001</v>
      </c>
      <c r="AP35" s="207">
        <v>41.510093924000003</v>
      </c>
      <c r="AQ35" s="207">
        <v>117.51682895</v>
      </c>
      <c r="AR35" s="207">
        <v>194.45238896000001</v>
      </c>
      <c r="AS35" s="207">
        <v>461.59516007000002</v>
      </c>
      <c r="AT35" s="207">
        <v>364.4282958</v>
      </c>
      <c r="AU35" s="207">
        <v>204.58275886000001</v>
      </c>
      <c r="AV35" s="207">
        <v>89.277756349000001</v>
      </c>
      <c r="AW35" s="207">
        <v>14.257209589</v>
      </c>
      <c r="AX35" s="207">
        <v>0</v>
      </c>
      <c r="AY35" s="246">
        <v>0.60419383623</v>
      </c>
      <c r="AZ35" s="246">
        <v>3.8278315522000002</v>
      </c>
      <c r="BA35" s="246">
        <v>15.69128929</v>
      </c>
      <c r="BB35" s="246">
        <v>44.058929106000001</v>
      </c>
      <c r="BC35" s="246">
        <v>126.90450674</v>
      </c>
      <c r="BD35" s="246">
        <v>285.69806093</v>
      </c>
      <c r="BE35" s="246">
        <v>430.86523662000002</v>
      </c>
      <c r="BF35" s="246">
        <v>380.47832783000001</v>
      </c>
      <c r="BG35" s="246">
        <v>220.37064355999999</v>
      </c>
      <c r="BH35" s="246">
        <v>73.604057030000007</v>
      </c>
      <c r="BI35" s="246">
        <v>10.337537458</v>
      </c>
      <c r="BJ35" s="246">
        <v>0</v>
      </c>
      <c r="BK35" s="246">
        <v>1.0755881143999999</v>
      </c>
      <c r="BL35" s="246">
        <v>3.8527906329000001</v>
      </c>
      <c r="BM35" s="246">
        <v>15.791580159</v>
      </c>
      <c r="BN35" s="246">
        <v>44.332203673999999</v>
      </c>
      <c r="BO35" s="246">
        <v>127.66828798</v>
      </c>
      <c r="BP35" s="246">
        <v>287.43957612000003</v>
      </c>
      <c r="BQ35" s="246">
        <v>433.70454023999997</v>
      </c>
      <c r="BR35" s="246">
        <v>382.95352272999997</v>
      </c>
      <c r="BS35" s="246">
        <v>221.72578844</v>
      </c>
      <c r="BT35" s="246">
        <v>74.058757095000004</v>
      </c>
      <c r="BU35" s="246">
        <v>10.404395055</v>
      </c>
      <c r="BV35" s="246">
        <v>0</v>
      </c>
    </row>
    <row r="36" spans="1:74" ht="11.15" customHeight="1" x14ac:dyDescent="0.25">
      <c r="A36" s="7" t="s">
        <v>43</v>
      </c>
      <c r="B36" s="166" t="s">
        <v>420</v>
      </c>
      <c r="C36" s="207">
        <v>9.0614621461000002</v>
      </c>
      <c r="D36" s="207">
        <v>7.7555513237999998</v>
      </c>
      <c r="E36" s="207">
        <v>8.2381057347999995</v>
      </c>
      <c r="F36" s="207">
        <v>19.205589529000001</v>
      </c>
      <c r="G36" s="207">
        <v>66.423558663999998</v>
      </c>
      <c r="H36" s="207">
        <v>111.3683868</v>
      </c>
      <c r="I36" s="207">
        <v>213.36004804999999</v>
      </c>
      <c r="J36" s="207">
        <v>294.75623351000002</v>
      </c>
      <c r="K36" s="207">
        <v>213.91209445000001</v>
      </c>
      <c r="L36" s="207">
        <v>101.11834705</v>
      </c>
      <c r="M36" s="207">
        <v>15.506756378</v>
      </c>
      <c r="N36" s="207">
        <v>10.211840992000001</v>
      </c>
      <c r="O36" s="207">
        <v>9.5690114489999996</v>
      </c>
      <c r="P36" s="207">
        <v>7.078327013</v>
      </c>
      <c r="Q36" s="207">
        <v>7.5691913902000003</v>
      </c>
      <c r="R36" s="207">
        <v>23.585113010000001</v>
      </c>
      <c r="S36" s="207">
        <v>50.813562869999998</v>
      </c>
      <c r="T36" s="207">
        <v>175.47741843</v>
      </c>
      <c r="U36" s="207">
        <v>296.23072915</v>
      </c>
      <c r="V36" s="207">
        <v>251.56741943</v>
      </c>
      <c r="W36" s="207">
        <v>158.25528836000001</v>
      </c>
      <c r="X36" s="207">
        <v>26.906563614</v>
      </c>
      <c r="Y36" s="207">
        <v>24.541415701999998</v>
      </c>
      <c r="Z36" s="207">
        <v>8.2144174217000003</v>
      </c>
      <c r="AA36" s="207">
        <v>9.4373574715000004</v>
      </c>
      <c r="AB36" s="207">
        <v>7.4783668396999996</v>
      </c>
      <c r="AC36" s="207">
        <v>14.477518805000001</v>
      </c>
      <c r="AD36" s="207">
        <v>23.43125053</v>
      </c>
      <c r="AE36" s="207">
        <v>43.057825903000001</v>
      </c>
      <c r="AF36" s="207">
        <v>153.16795590000001</v>
      </c>
      <c r="AG36" s="207">
        <v>248.93425776000001</v>
      </c>
      <c r="AH36" s="207">
        <v>297.85146407000002</v>
      </c>
      <c r="AI36" s="207">
        <v>212.60836839000001</v>
      </c>
      <c r="AJ36" s="207">
        <v>61.025565211</v>
      </c>
      <c r="AK36" s="207">
        <v>10.631904957</v>
      </c>
      <c r="AL36" s="207">
        <v>8.6854434010000006</v>
      </c>
      <c r="AM36" s="207">
        <v>7.7655247114000003</v>
      </c>
      <c r="AN36" s="207">
        <v>8.2476251907999991</v>
      </c>
      <c r="AO36" s="207">
        <v>9.6723152294000005</v>
      </c>
      <c r="AP36" s="207">
        <v>17.344826667</v>
      </c>
      <c r="AQ36" s="207">
        <v>32.991984172999999</v>
      </c>
      <c r="AR36" s="207">
        <v>55.378439327000002</v>
      </c>
      <c r="AS36" s="207">
        <v>279.54559436</v>
      </c>
      <c r="AT36" s="207">
        <v>241.08595316</v>
      </c>
      <c r="AU36" s="207">
        <v>89.828951091999997</v>
      </c>
      <c r="AV36" s="207">
        <v>55.186391405000002</v>
      </c>
      <c r="AW36" s="207">
        <v>14.276055578999999</v>
      </c>
      <c r="AX36" s="207">
        <v>7.6007861839000004</v>
      </c>
      <c r="AY36" s="246">
        <v>7.8183539721999997</v>
      </c>
      <c r="AZ36" s="246">
        <v>7.6102480201000002</v>
      </c>
      <c r="BA36" s="246">
        <v>12.541218323000001</v>
      </c>
      <c r="BB36" s="246">
        <v>21.036231448999999</v>
      </c>
      <c r="BC36" s="246">
        <v>54.323777751000002</v>
      </c>
      <c r="BD36" s="246">
        <v>129.36588413999999</v>
      </c>
      <c r="BE36" s="246">
        <v>270.67623129999998</v>
      </c>
      <c r="BF36" s="246">
        <v>276.04763251000003</v>
      </c>
      <c r="BG36" s="246">
        <v>172.80002155</v>
      </c>
      <c r="BH36" s="246">
        <v>55.174309749999999</v>
      </c>
      <c r="BI36" s="246">
        <v>14.856517567999999</v>
      </c>
      <c r="BJ36" s="246">
        <v>8.6942989956000005</v>
      </c>
      <c r="BK36" s="246">
        <v>8.1145277746000009</v>
      </c>
      <c r="BL36" s="246">
        <v>7.5936035644000004</v>
      </c>
      <c r="BM36" s="246">
        <v>12.554181224000001</v>
      </c>
      <c r="BN36" s="246">
        <v>21.113398082</v>
      </c>
      <c r="BO36" s="246">
        <v>54.704366655000001</v>
      </c>
      <c r="BP36" s="246">
        <v>130.47695831999999</v>
      </c>
      <c r="BQ36" s="246">
        <v>273.29176142</v>
      </c>
      <c r="BR36" s="246">
        <v>278.70356844999998</v>
      </c>
      <c r="BS36" s="246">
        <v>174.32830462999999</v>
      </c>
      <c r="BT36" s="246">
        <v>55.536767568000002</v>
      </c>
      <c r="BU36" s="246">
        <v>14.865897113999999</v>
      </c>
      <c r="BV36" s="246">
        <v>8.6666368447999993</v>
      </c>
    </row>
    <row r="37" spans="1:74" ht="11.15" customHeight="1" x14ac:dyDescent="0.25">
      <c r="A37" s="7" t="s">
        <v>544</v>
      </c>
      <c r="B37" s="166" t="s">
        <v>445</v>
      </c>
      <c r="C37" s="207">
        <v>15.074575816999999</v>
      </c>
      <c r="D37" s="207">
        <v>12.444076093</v>
      </c>
      <c r="E37" s="207">
        <v>42.434318197000003</v>
      </c>
      <c r="F37" s="207">
        <v>42.244939791</v>
      </c>
      <c r="G37" s="207">
        <v>105.18496702</v>
      </c>
      <c r="H37" s="207">
        <v>246.34604156</v>
      </c>
      <c r="I37" s="207">
        <v>397.51327316999999</v>
      </c>
      <c r="J37" s="207">
        <v>356.42037372999999</v>
      </c>
      <c r="K37" s="207">
        <v>180.55449242</v>
      </c>
      <c r="L37" s="207">
        <v>82.085980320999994</v>
      </c>
      <c r="M37" s="207">
        <v>31.716281575</v>
      </c>
      <c r="N37" s="207">
        <v>6.8869986407999999</v>
      </c>
      <c r="O37" s="207">
        <v>9.7552211870000001</v>
      </c>
      <c r="P37" s="207">
        <v>12.056969129000001</v>
      </c>
      <c r="Q37" s="207">
        <v>28.020952163</v>
      </c>
      <c r="R37" s="207">
        <v>36.149765606000003</v>
      </c>
      <c r="S37" s="207">
        <v>100.461552</v>
      </c>
      <c r="T37" s="207">
        <v>273.89820623999998</v>
      </c>
      <c r="U37" s="207">
        <v>346.83362018000003</v>
      </c>
      <c r="V37" s="207">
        <v>357.32434942999998</v>
      </c>
      <c r="W37" s="207">
        <v>199.94210047000001</v>
      </c>
      <c r="X37" s="207">
        <v>84.065209100999994</v>
      </c>
      <c r="Y37" s="207">
        <v>17.991962337</v>
      </c>
      <c r="Z37" s="207">
        <v>25.533071149000001</v>
      </c>
      <c r="AA37" s="207">
        <v>8.5105168707000001</v>
      </c>
      <c r="AB37" s="207">
        <v>11.191149423000001</v>
      </c>
      <c r="AC37" s="207">
        <v>26.940452999000001</v>
      </c>
      <c r="AD37" s="207">
        <v>48.767669150000003</v>
      </c>
      <c r="AE37" s="207">
        <v>147.08099257999999</v>
      </c>
      <c r="AF37" s="207">
        <v>270.67907401000002</v>
      </c>
      <c r="AG37" s="207">
        <v>393.56775734000001</v>
      </c>
      <c r="AH37" s="207">
        <v>358.47248779</v>
      </c>
      <c r="AI37" s="207">
        <v>200.07593213999999</v>
      </c>
      <c r="AJ37" s="207">
        <v>55.088871359999999</v>
      </c>
      <c r="AK37" s="207">
        <v>23.082676214999999</v>
      </c>
      <c r="AL37" s="207">
        <v>10.865418781000001</v>
      </c>
      <c r="AM37" s="207">
        <v>16.757804526000001</v>
      </c>
      <c r="AN37" s="207">
        <v>19.894962915000001</v>
      </c>
      <c r="AO37" s="207">
        <v>31.603949472</v>
      </c>
      <c r="AP37" s="207">
        <v>43.828074608999998</v>
      </c>
      <c r="AQ37" s="207">
        <v>109.37392543999999</v>
      </c>
      <c r="AR37" s="207">
        <v>209.58193285999999</v>
      </c>
      <c r="AS37" s="207">
        <v>390.48056644000002</v>
      </c>
      <c r="AT37" s="207">
        <v>349.15452669000001</v>
      </c>
      <c r="AU37" s="207">
        <v>202.72141274000001</v>
      </c>
      <c r="AV37" s="207">
        <v>73.293224058999996</v>
      </c>
      <c r="AW37" s="207">
        <v>20.677573203000001</v>
      </c>
      <c r="AX37" s="207">
        <v>7.3244187787000001</v>
      </c>
      <c r="AY37" s="246">
        <v>8.0935900515999997</v>
      </c>
      <c r="AZ37" s="246">
        <v>12.60374841</v>
      </c>
      <c r="BA37" s="246">
        <v>26.227077825999999</v>
      </c>
      <c r="BB37" s="246">
        <v>43.991052742000001</v>
      </c>
      <c r="BC37" s="246">
        <v>132.01898502</v>
      </c>
      <c r="BD37" s="246">
        <v>268.18494951000002</v>
      </c>
      <c r="BE37" s="246">
        <v>396.96267777000003</v>
      </c>
      <c r="BF37" s="246">
        <v>365.46059858000001</v>
      </c>
      <c r="BG37" s="246">
        <v>205.80950285</v>
      </c>
      <c r="BH37" s="246">
        <v>71.663855147999996</v>
      </c>
      <c r="BI37" s="246">
        <v>21.500922058</v>
      </c>
      <c r="BJ37" s="246">
        <v>11.642118460000001</v>
      </c>
      <c r="BK37" s="246">
        <v>11.214045347000001</v>
      </c>
      <c r="BL37" s="246">
        <v>12.744955596</v>
      </c>
      <c r="BM37" s="246">
        <v>26.504871574999999</v>
      </c>
      <c r="BN37" s="246">
        <v>44.456167530999998</v>
      </c>
      <c r="BO37" s="246">
        <v>133.19503668999999</v>
      </c>
      <c r="BP37" s="246">
        <v>270.33073360999998</v>
      </c>
      <c r="BQ37" s="246">
        <v>400.02028597999998</v>
      </c>
      <c r="BR37" s="246">
        <v>368.32955942000001</v>
      </c>
      <c r="BS37" s="246">
        <v>207.55978916999999</v>
      </c>
      <c r="BT37" s="246">
        <v>72.366263036000007</v>
      </c>
      <c r="BU37" s="246">
        <v>21.722869632999998</v>
      </c>
      <c r="BV37" s="246">
        <v>11.757180522000001</v>
      </c>
    </row>
    <row r="38" spans="1:74" ht="11.15" customHeight="1" x14ac:dyDescent="0.25">
      <c r="A38" s="7"/>
      <c r="B38" s="153" t="s">
        <v>153</v>
      </c>
      <c r="C38" s="199"/>
      <c r="D38" s="199"/>
      <c r="E38" s="199"/>
      <c r="F38" s="199"/>
      <c r="G38" s="199"/>
      <c r="H38" s="199"/>
      <c r="I38" s="199"/>
      <c r="J38" s="199"/>
      <c r="K38" s="199"/>
      <c r="L38" s="199"/>
      <c r="M38" s="199"/>
      <c r="N38" s="199"/>
      <c r="O38" s="199"/>
      <c r="P38" s="199"/>
      <c r="Q38" s="199"/>
      <c r="R38" s="199"/>
      <c r="S38" s="199"/>
      <c r="T38" s="199"/>
      <c r="U38" s="199"/>
      <c r="V38" s="199"/>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247"/>
      <c r="AZ38" s="247"/>
      <c r="BA38" s="247"/>
      <c r="BB38" s="247"/>
      <c r="BC38" s="247"/>
      <c r="BD38" s="247"/>
      <c r="BE38" s="247"/>
      <c r="BF38" s="247"/>
      <c r="BG38" s="247"/>
      <c r="BH38" s="247"/>
      <c r="BI38" s="247"/>
      <c r="BJ38" s="247"/>
      <c r="BK38" s="247"/>
      <c r="BL38" s="247"/>
      <c r="BM38" s="247"/>
      <c r="BN38" s="247"/>
      <c r="BO38" s="247"/>
      <c r="BP38" s="247"/>
      <c r="BQ38" s="247"/>
      <c r="BR38" s="247"/>
      <c r="BS38" s="247"/>
      <c r="BT38" s="247"/>
      <c r="BU38" s="247"/>
      <c r="BV38" s="247"/>
    </row>
    <row r="39" spans="1:74" ht="11.15" customHeight="1" x14ac:dyDescent="0.25">
      <c r="A39" s="7" t="s">
        <v>140</v>
      </c>
      <c r="B39" s="166" t="s">
        <v>413</v>
      </c>
      <c r="C39" s="207">
        <v>1E-10</v>
      </c>
      <c r="D39" s="207">
        <v>1E-10</v>
      </c>
      <c r="E39" s="207">
        <v>1E-10</v>
      </c>
      <c r="F39" s="207">
        <v>1E-10</v>
      </c>
      <c r="G39" s="207">
        <v>13.792855429999999</v>
      </c>
      <c r="H39" s="207">
        <v>68.752129440000004</v>
      </c>
      <c r="I39" s="207">
        <v>241.57098636000001</v>
      </c>
      <c r="J39" s="207">
        <v>179.02040535</v>
      </c>
      <c r="K39" s="207">
        <v>50.376233521000003</v>
      </c>
      <c r="L39" s="207">
        <v>1.2106814105000001</v>
      </c>
      <c r="M39" s="207">
        <v>1E-10</v>
      </c>
      <c r="N39" s="207">
        <v>1E-10</v>
      </c>
      <c r="O39" s="207">
        <v>1E-10</v>
      </c>
      <c r="P39" s="207">
        <v>1E-10</v>
      </c>
      <c r="Q39" s="207">
        <v>1E-10</v>
      </c>
      <c r="R39" s="207">
        <v>1E-10</v>
      </c>
      <c r="S39" s="207">
        <v>12.086127217</v>
      </c>
      <c r="T39" s="207">
        <v>68.390540372000004</v>
      </c>
      <c r="U39" s="207">
        <v>242.45992534999999</v>
      </c>
      <c r="V39" s="207">
        <v>183.45205533000001</v>
      </c>
      <c r="W39" s="207">
        <v>48.176588844000001</v>
      </c>
      <c r="X39" s="207">
        <v>1.2106814105000001</v>
      </c>
      <c r="Y39" s="207">
        <v>1E-10</v>
      </c>
      <c r="Z39" s="207">
        <v>1E-10</v>
      </c>
      <c r="AA39" s="207">
        <v>1E-10</v>
      </c>
      <c r="AB39" s="207">
        <v>1E-10</v>
      </c>
      <c r="AC39" s="207">
        <v>1E-10</v>
      </c>
      <c r="AD39" s="207">
        <v>1E-10</v>
      </c>
      <c r="AE39" s="207">
        <v>11.697922776</v>
      </c>
      <c r="AF39" s="207">
        <v>75.392574018000005</v>
      </c>
      <c r="AG39" s="207">
        <v>233.64322010000001</v>
      </c>
      <c r="AH39" s="207">
        <v>190.31671732000001</v>
      </c>
      <c r="AI39" s="207">
        <v>47.920578319999997</v>
      </c>
      <c r="AJ39" s="207">
        <v>1.8996029628</v>
      </c>
      <c r="AK39" s="207">
        <v>1E-10</v>
      </c>
      <c r="AL39" s="207">
        <v>1E-10</v>
      </c>
      <c r="AM39" s="207">
        <v>1E-10</v>
      </c>
      <c r="AN39" s="207">
        <v>1E-10</v>
      </c>
      <c r="AO39" s="207">
        <v>1E-10</v>
      </c>
      <c r="AP39" s="207">
        <v>1E-10</v>
      </c>
      <c r="AQ39" s="207">
        <v>11.447260901</v>
      </c>
      <c r="AR39" s="207">
        <v>75.856145229999996</v>
      </c>
      <c r="AS39" s="207">
        <v>235.15154676</v>
      </c>
      <c r="AT39" s="207">
        <v>196.49131537</v>
      </c>
      <c r="AU39" s="207">
        <v>48.492582011000003</v>
      </c>
      <c r="AV39" s="207">
        <v>1.8504700574999999</v>
      </c>
      <c r="AW39" s="207">
        <v>1E-10</v>
      </c>
      <c r="AX39" s="207">
        <v>1E-10</v>
      </c>
      <c r="AY39" s="246">
        <v>0</v>
      </c>
      <c r="AZ39" s="246">
        <v>0</v>
      </c>
      <c r="BA39" s="246">
        <v>0</v>
      </c>
      <c r="BB39" s="246">
        <v>0</v>
      </c>
      <c r="BC39" s="246">
        <v>10.963139999999999</v>
      </c>
      <c r="BD39" s="246">
        <v>72.018450000000001</v>
      </c>
      <c r="BE39" s="246">
        <v>232.5206</v>
      </c>
      <c r="BF39" s="246">
        <v>197.76570000000001</v>
      </c>
      <c r="BG39" s="246">
        <v>52.753920000000001</v>
      </c>
      <c r="BH39" s="246">
        <v>2.3911319999999998</v>
      </c>
      <c r="BI39" s="246">
        <v>0</v>
      </c>
      <c r="BJ39" s="246">
        <v>0</v>
      </c>
      <c r="BK39" s="246">
        <v>0</v>
      </c>
      <c r="BL39" s="246">
        <v>0</v>
      </c>
      <c r="BM39" s="246">
        <v>0</v>
      </c>
      <c r="BN39" s="246">
        <v>0</v>
      </c>
      <c r="BO39" s="246">
        <v>11.269539999999999</v>
      </c>
      <c r="BP39" s="246">
        <v>74.013210000000001</v>
      </c>
      <c r="BQ39" s="246">
        <v>238.07640000000001</v>
      </c>
      <c r="BR39" s="246">
        <v>207.67679999999999</v>
      </c>
      <c r="BS39" s="246">
        <v>53.895609999999998</v>
      </c>
      <c r="BT39" s="246">
        <v>2.4400979999999999</v>
      </c>
      <c r="BU39" s="246">
        <v>0</v>
      </c>
      <c r="BV39" s="246">
        <v>0</v>
      </c>
    </row>
    <row r="40" spans="1:74" ht="11.15" customHeight="1" x14ac:dyDescent="0.25">
      <c r="A40" s="7" t="s">
        <v>141</v>
      </c>
      <c r="B40" s="166" t="s">
        <v>443</v>
      </c>
      <c r="C40" s="207">
        <v>1E-10</v>
      </c>
      <c r="D40" s="207">
        <v>1E-10</v>
      </c>
      <c r="E40" s="207">
        <v>0.19748724904000001</v>
      </c>
      <c r="F40" s="207">
        <v>0.30464690692000002</v>
      </c>
      <c r="G40" s="207">
        <v>39.889307512000002</v>
      </c>
      <c r="H40" s="207">
        <v>130.8613891</v>
      </c>
      <c r="I40" s="207">
        <v>299.36137988000002</v>
      </c>
      <c r="J40" s="207">
        <v>223.13142139999999</v>
      </c>
      <c r="K40" s="207">
        <v>89.924747295000003</v>
      </c>
      <c r="L40" s="207">
        <v>6.2707339266000002</v>
      </c>
      <c r="M40" s="207">
        <v>1E-10</v>
      </c>
      <c r="N40" s="207">
        <v>8.6427096117999994E-2</v>
      </c>
      <c r="O40" s="207">
        <v>1E-10</v>
      </c>
      <c r="P40" s="207">
        <v>1E-10</v>
      </c>
      <c r="Q40" s="207">
        <v>0.19748724904000001</v>
      </c>
      <c r="R40" s="207">
        <v>0.26161997914000001</v>
      </c>
      <c r="S40" s="207">
        <v>36.607311056</v>
      </c>
      <c r="T40" s="207">
        <v>126.61757554</v>
      </c>
      <c r="U40" s="207">
        <v>301.71631052999999</v>
      </c>
      <c r="V40" s="207">
        <v>225.03629472</v>
      </c>
      <c r="W40" s="207">
        <v>86.611959763000002</v>
      </c>
      <c r="X40" s="207">
        <v>6.3680932636999996</v>
      </c>
      <c r="Y40" s="207">
        <v>1E-10</v>
      </c>
      <c r="Z40" s="207">
        <v>8.6427096117999994E-2</v>
      </c>
      <c r="AA40" s="207">
        <v>1E-10</v>
      </c>
      <c r="AB40" s="207">
        <v>1E-10</v>
      </c>
      <c r="AC40" s="207">
        <v>0.19748724904000001</v>
      </c>
      <c r="AD40" s="207">
        <v>0.26161997914000001</v>
      </c>
      <c r="AE40" s="207">
        <v>34.170525341999998</v>
      </c>
      <c r="AF40" s="207">
        <v>128.38244137999999</v>
      </c>
      <c r="AG40" s="207">
        <v>292.71593796000002</v>
      </c>
      <c r="AH40" s="207">
        <v>232.40087535999999</v>
      </c>
      <c r="AI40" s="207">
        <v>86.637853015999994</v>
      </c>
      <c r="AJ40" s="207">
        <v>8.3720664202999995</v>
      </c>
      <c r="AK40" s="207">
        <v>1E-10</v>
      </c>
      <c r="AL40" s="207">
        <v>8.6427096117999994E-2</v>
      </c>
      <c r="AM40" s="207">
        <v>1E-10</v>
      </c>
      <c r="AN40" s="207">
        <v>1E-10</v>
      </c>
      <c r="AO40" s="207">
        <v>1E-10</v>
      </c>
      <c r="AP40" s="207">
        <v>0.26161997914000001</v>
      </c>
      <c r="AQ40" s="207">
        <v>31.683814154</v>
      </c>
      <c r="AR40" s="207">
        <v>128.1667994</v>
      </c>
      <c r="AS40" s="207">
        <v>290.6442897</v>
      </c>
      <c r="AT40" s="207">
        <v>238.95116747</v>
      </c>
      <c r="AU40" s="207">
        <v>87.752885598999995</v>
      </c>
      <c r="AV40" s="207">
        <v>7.9401243129000001</v>
      </c>
      <c r="AW40" s="207">
        <v>1E-10</v>
      </c>
      <c r="AX40" s="207">
        <v>8.6427096117999994E-2</v>
      </c>
      <c r="AY40" s="246">
        <v>0</v>
      </c>
      <c r="AZ40" s="246">
        <v>0</v>
      </c>
      <c r="BA40" s="246">
        <v>0</v>
      </c>
      <c r="BB40" s="246">
        <v>0.30595909999999998</v>
      </c>
      <c r="BC40" s="246">
        <v>30.660730000000001</v>
      </c>
      <c r="BD40" s="246">
        <v>122.6525</v>
      </c>
      <c r="BE40" s="246">
        <v>288.69589999999999</v>
      </c>
      <c r="BF40" s="246">
        <v>242.09970000000001</v>
      </c>
      <c r="BG40" s="246">
        <v>92.204970000000003</v>
      </c>
      <c r="BH40" s="246">
        <v>8.4213789999999999</v>
      </c>
      <c r="BI40" s="246">
        <v>0</v>
      </c>
      <c r="BJ40" s="246">
        <v>8.6427100000000007E-2</v>
      </c>
      <c r="BK40" s="246">
        <v>0</v>
      </c>
      <c r="BL40" s="246">
        <v>0</v>
      </c>
      <c r="BM40" s="246">
        <v>0</v>
      </c>
      <c r="BN40" s="246">
        <v>0.30595909999999998</v>
      </c>
      <c r="BO40" s="246">
        <v>31.435420000000001</v>
      </c>
      <c r="BP40" s="246">
        <v>124.5765</v>
      </c>
      <c r="BQ40" s="246">
        <v>298.488</v>
      </c>
      <c r="BR40" s="246">
        <v>253.244</v>
      </c>
      <c r="BS40" s="246">
        <v>93.954329999999999</v>
      </c>
      <c r="BT40" s="246">
        <v>8.3834660000000003</v>
      </c>
      <c r="BU40" s="246">
        <v>0</v>
      </c>
      <c r="BV40" s="246">
        <v>8.6427100000000007E-2</v>
      </c>
    </row>
    <row r="41" spans="1:74" ht="11.15" customHeight="1" x14ac:dyDescent="0.25">
      <c r="A41" s="7" t="s">
        <v>142</v>
      </c>
      <c r="B41" s="166" t="s">
        <v>414</v>
      </c>
      <c r="C41" s="207">
        <v>1E-10</v>
      </c>
      <c r="D41" s="207">
        <v>1E-10</v>
      </c>
      <c r="E41" s="207">
        <v>2.6918827320999998</v>
      </c>
      <c r="F41" s="207">
        <v>2.0314265265999998</v>
      </c>
      <c r="G41" s="207">
        <v>70.574830736999999</v>
      </c>
      <c r="H41" s="207">
        <v>167.82322474</v>
      </c>
      <c r="I41" s="207">
        <v>274.69602773999998</v>
      </c>
      <c r="J41" s="207">
        <v>215.07257702000001</v>
      </c>
      <c r="K41" s="207">
        <v>88.531193177000006</v>
      </c>
      <c r="L41" s="207">
        <v>7.4759917656999999</v>
      </c>
      <c r="M41" s="207">
        <v>1E-10</v>
      </c>
      <c r="N41" s="207">
        <v>0.15500321753999999</v>
      </c>
      <c r="O41" s="207">
        <v>1E-10</v>
      </c>
      <c r="P41" s="207">
        <v>1E-10</v>
      </c>
      <c r="Q41" s="207">
        <v>2.8507336692999998</v>
      </c>
      <c r="R41" s="207">
        <v>1.1764793522999999</v>
      </c>
      <c r="S41" s="207">
        <v>66.504349152000003</v>
      </c>
      <c r="T41" s="207">
        <v>166.49116656000001</v>
      </c>
      <c r="U41" s="207">
        <v>276.83111165000003</v>
      </c>
      <c r="V41" s="207">
        <v>208.15360573999999</v>
      </c>
      <c r="W41" s="207">
        <v>86.895784159000002</v>
      </c>
      <c r="X41" s="207">
        <v>6.8039571290999996</v>
      </c>
      <c r="Y41" s="207">
        <v>1E-10</v>
      </c>
      <c r="Z41" s="207">
        <v>0.15500321753999999</v>
      </c>
      <c r="AA41" s="207">
        <v>1E-10</v>
      </c>
      <c r="AB41" s="207">
        <v>1E-10</v>
      </c>
      <c r="AC41" s="207">
        <v>3.0262039301999999</v>
      </c>
      <c r="AD41" s="207">
        <v>1.0703984600000001</v>
      </c>
      <c r="AE41" s="207">
        <v>65.181291709999996</v>
      </c>
      <c r="AF41" s="207">
        <v>171.38154659</v>
      </c>
      <c r="AG41" s="207">
        <v>263.14958402000002</v>
      </c>
      <c r="AH41" s="207">
        <v>214.72420506</v>
      </c>
      <c r="AI41" s="207">
        <v>93.237219405000005</v>
      </c>
      <c r="AJ41" s="207">
        <v>9.2468994880000004</v>
      </c>
      <c r="AK41" s="207">
        <v>1E-10</v>
      </c>
      <c r="AL41" s="207">
        <v>0.19628398705</v>
      </c>
      <c r="AM41" s="207">
        <v>1E-10</v>
      </c>
      <c r="AN41" s="207">
        <v>1E-10</v>
      </c>
      <c r="AO41" s="207">
        <v>0.91178694178999997</v>
      </c>
      <c r="AP41" s="207">
        <v>0.95931861350000003</v>
      </c>
      <c r="AQ41" s="207">
        <v>61.916308203</v>
      </c>
      <c r="AR41" s="207">
        <v>171.01688432</v>
      </c>
      <c r="AS41" s="207">
        <v>248.52864059000001</v>
      </c>
      <c r="AT41" s="207">
        <v>216.55099809999999</v>
      </c>
      <c r="AU41" s="207">
        <v>96.131277697000002</v>
      </c>
      <c r="AV41" s="207">
        <v>9.3390802197999996</v>
      </c>
      <c r="AW41" s="207">
        <v>1E-10</v>
      </c>
      <c r="AX41" s="207">
        <v>0.19628398705</v>
      </c>
      <c r="AY41" s="246">
        <v>0</v>
      </c>
      <c r="AZ41" s="246">
        <v>0</v>
      </c>
      <c r="BA41" s="246">
        <v>0.91178689999999996</v>
      </c>
      <c r="BB41" s="246">
        <v>1.0269919999999999</v>
      </c>
      <c r="BC41" s="246">
        <v>59.726570000000002</v>
      </c>
      <c r="BD41" s="246">
        <v>169.9204</v>
      </c>
      <c r="BE41" s="246">
        <v>251.45439999999999</v>
      </c>
      <c r="BF41" s="246">
        <v>217.1806</v>
      </c>
      <c r="BG41" s="246">
        <v>97.703450000000004</v>
      </c>
      <c r="BH41" s="246">
        <v>9.8000869999999995</v>
      </c>
      <c r="BI41" s="246">
        <v>0</v>
      </c>
      <c r="BJ41" s="246">
        <v>0.19628399999999999</v>
      </c>
      <c r="BK41" s="246">
        <v>0</v>
      </c>
      <c r="BL41" s="246">
        <v>0</v>
      </c>
      <c r="BM41" s="246">
        <v>1.0325260000000001</v>
      </c>
      <c r="BN41" s="246">
        <v>1.108285</v>
      </c>
      <c r="BO41" s="246">
        <v>60.90231</v>
      </c>
      <c r="BP41" s="246">
        <v>170.55500000000001</v>
      </c>
      <c r="BQ41" s="246">
        <v>266.87959999999998</v>
      </c>
      <c r="BR41" s="246">
        <v>221.40119999999999</v>
      </c>
      <c r="BS41" s="246">
        <v>101.2734</v>
      </c>
      <c r="BT41" s="246">
        <v>10.24297</v>
      </c>
      <c r="BU41" s="246">
        <v>0</v>
      </c>
      <c r="BV41" s="246">
        <v>0.19628399999999999</v>
      </c>
    </row>
    <row r="42" spans="1:74" ht="11.15" customHeight="1" x14ac:dyDescent="0.25">
      <c r="A42" s="7" t="s">
        <v>143</v>
      </c>
      <c r="B42" s="166" t="s">
        <v>415</v>
      </c>
      <c r="C42" s="207">
        <v>1E-10</v>
      </c>
      <c r="D42" s="207">
        <v>0.30389106517999998</v>
      </c>
      <c r="E42" s="207">
        <v>6.2062643713999996</v>
      </c>
      <c r="F42" s="207">
        <v>7.5656134565000004</v>
      </c>
      <c r="G42" s="207">
        <v>70.374441279999999</v>
      </c>
      <c r="H42" s="207">
        <v>218.08873174999999</v>
      </c>
      <c r="I42" s="207">
        <v>326.02616144000001</v>
      </c>
      <c r="J42" s="207">
        <v>251.26738386</v>
      </c>
      <c r="K42" s="207">
        <v>118.9506785</v>
      </c>
      <c r="L42" s="207">
        <v>11.181073631</v>
      </c>
      <c r="M42" s="207">
        <v>0.19802647940000001</v>
      </c>
      <c r="N42" s="207">
        <v>1E-10</v>
      </c>
      <c r="O42" s="207">
        <v>1E-10</v>
      </c>
      <c r="P42" s="207">
        <v>0.30389106517999998</v>
      </c>
      <c r="Q42" s="207">
        <v>6.5683704186999998</v>
      </c>
      <c r="R42" s="207">
        <v>5.688853538</v>
      </c>
      <c r="S42" s="207">
        <v>68.450033196999996</v>
      </c>
      <c r="T42" s="207">
        <v>219.88779739</v>
      </c>
      <c r="U42" s="207">
        <v>326.90230509999998</v>
      </c>
      <c r="V42" s="207">
        <v>242.42462243</v>
      </c>
      <c r="W42" s="207">
        <v>116.64170704</v>
      </c>
      <c r="X42" s="207">
        <v>9.9955155006999998</v>
      </c>
      <c r="Y42" s="207">
        <v>0.22650002893000001</v>
      </c>
      <c r="Z42" s="207">
        <v>1E-10</v>
      </c>
      <c r="AA42" s="207">
        <v>1E-10</v>
      </c>
      <c r="AB42" s="207">
        <v>0.30389106517999998</v>
      </c>
      <c r="AC42" s="207">
        <v>7.1755954938000004</v>
      </c>
      <c r="AD42" s="207">
        <v>5.3811384593999998</v>
      </c>
      <c r="AE42" s="207">
        <v>68.102739678999995</v>
      </c>
      <c r="AF42" s="207">
        <v>225.24693869000001</v>
      </c>
      <c r="AG42" s="207">
        <v>313.18393784</v>
      </c>
      <c r="AH42" s="207">
        <v>242.71847574</v>
      </c>
      <c r="AI42" s="207">
        <v>125.63444013</v>
      </c>
      <c r="AJ42" s="207">
        <v>10.969896160999999</v>
      </c>
      <c r="AK42" s="207">
        <v>0.22650002893000001</v>
      </c>
      <c r="AL42" s="207">
        <v>0.12751505092000001</v>
      </c>
      <c r="AM42" s="207">
        <v>1E-10</v>
      </c>
      <c r="AN42" s="207">
        <v>0.30389106517999998</v>
      </c>
      <c r="AO42" s="207">
        <v>3.7198084073</v>
      </c>
      <c r="AP42" s="207">
        <v>4.1554645748999999</v>
      </c>
      <c r="AQ42" s="207">
        <v>62.951120201000002</v>
      </c>
      <c r="AR42" s="207">
        <v>224.74261458999999</v>
      </c>
      <c r="AS42" s="207">
        <v>299.43179275</v>
      </c>
      <c r="AT42" s="207">
        <v>245.25036355</v>
      </c>
      <c r="AU42" s="207">
        <v>129.76183473</v>
      </c>
      <c r="AV42" s="207">
        <v>11.364323615</v>
      </c>
      <c r="AW42" s="207">
        <v>0.22650002893000001</v>
      </c>
      <c r="AX42" s="207">
        <v>0.12751505092000001</v>
      </c>
      <c r="AY42" s="246">
        <v>0</v>
      </c>
      <c r="AZ42" s="246">
        <v>0.30389110000000003</v>
      </c>
      <c r="BA42" s="246">
        <v>3.81874</v>
      </c>
      <c r="BB42" s="246">
        <v>4.5730700000000004</v>
      </c>
      <c r="BC42" s="246">
        <v>66.897959999999998</v>
      </c>
      <c r="BD42" s="246">
        <v>229.20599999999999</v>
      </c>
      <c r="BE42" s="246">
        <v>301.48579999999998</v>
      </c>
      <c r="BF42" s="246">
        <v>248.17099999999999</v>
      </c>
      <c r="BG42" s="246">
        <v>130.3066</v>
      </c>
      <c r="BH42" s="246">
        <v>12.079689999999999</v>
      </c>
      <c r="BI42" s="246">
        <v>0.22650000000000001</v>
      </c>
      <c r="BJ42" s="246">
        <v>0.12751509999999999</v>
      </c>
      <c r="BK42" s="246">
        <v>0</v>
      </c>
      <c r="BL42" s="246">
        <v>0.31874469999999999</v>
      </c>
      <c r="BM42" s="246">
        <v>4.2746519999999997</v>
      </c>
      <c r="BN42" s="246">
        <v>4.8638019999999997</v>
      </c>
      <c r="BO42" s="246">
        <v>67.612710000000007</v>
      </c>
      <c r="BP42" s="246">
        <v>231.7911</v>
      </c>
      <c r="BQ42" s="246">
        <v>315.803</v>
      </c>
      <c r="BR42" s="246">
        <v>250.4607</v>
      </c>
      <c r="BS42" s="246">
        <v>133.42490000000001</v>
      </c>
      <c r="BT42" s="246">
        <v>11.95571</v>
      </c>
      <c r="BU42" s="246">
        <v>0.25812380000000001</v>
      </c>
      <c r="BV42" s="246">
        <v>0.12751509999999999</v>
      </c>
    </row>
    <row r="43" spans="1:74" ht="11.15" customHeight="1" x14ac:dyDescent="0.25">
      <c r="A43" s="7" t="s">
        <v>144</v>
      </c>
      <c r="B43" s="166" t="s">
        <v>444</v>
      </c>
      <c r="C43" s="207">
        <v>29.331862018999999</v>
      </c>
      <c r="D43" s="207">
        <v>41.074439945999998</v>
      </c>
      <c r="E43" s="207">
        <v>55.381921089000002</v>
      </c>
      <c r="F43" s="207">
        <v>97.411835616000005</v>
      </c>
      <c r="G43" s="207">
        <v>226.54067090999999</v>
      </c>
      <c r="H43" s="207">
        <v>370.42543058000001</v>
      </c>
      <c r="I43" s="207">
        <v>465.95335322</v>
      </c>
      <c r="J43" s="207">
        <v>425.75455858999999</v>
      </c>
      <c r="K43" s="207">
        <v>308.45586438999999</v>
      </c>
      <c r="L43" s="207">
        <v>141.54399272000001</v>
      </c>
      <c r="M43" s="207">
        <v>56.826750341</v>
      </c>
      <c r="N43" s="207">
        <v>47.280178155999998</v>
      </c>
      <c r="O43" s="207">
        <v>33.059292761000002</v>
      </c>
      <c r="P43" s="207">
        <v>44.934612815000001</v>
      </c>
      <c r="Q43" s="207">
        <v>63.870164138</v>
      </c>
      <c r="R43" s="207">
        <v>100.27712774</v>
      </c>
      <c r="S43" s="207">
        <v>218.08027729</v>
      </c>
      <c r="T43" s="207">
        <v>359.68917477000002</v>
      </c>
      <c r="U43" s="207">
        <v>466.39983520999999</v>
      </c>
      <c r="V43" s="207">
        <v>423.95674996999998</v>
      </c>
      <c r="W43" s="207">
        <v>303.26625057000001</v>
      </c>
      <c r="X43" s="207">
        <v>148.19305334000001</v>
      </c>
      <c r="Y43" s="207">
        <v>61.651343318000002</v>
      </c>
      <c r="Z43" s="207">
        <v>49.017593407</v>
      </c>
      <c r="AA43" s="207">
        <v>34.143658721000001</v>
      </c>
      <c r="AB43" s="207">
        <v>46.397990948999997</v>
      </c>
      <c r="AC43" s="207">
        <v>65.600091485999997</v>
      </c>
      <c r="AD43" s="207">
        <v>96.793879481000005</v>
      </c>
      <c r="AE43" s="207">
        <v>215.84056982000001</v>
      </c>
      <c r="AF43" s="207">
        <v>354.16496755999998</v>
      </c>
      <c r="AG43" s="207">
        <v>460.45067828999998</v>
      </c>
      <c r="AH43" s="207">
        <v>423.94335151000001</v>
      </c>
      <c r="AI43" s="207">
        <v>303.72912492</v>
      </c>
      <c r="AJ43" s="207">
        <v>156.74433513</v>
      </c>
      <c r="AK43" s="207">
        <v>60.0251175</v>
      </c>
      <c r="AL43" s="207">
        <v>51.129804628999999</v>
      </c>
      <c r="AM43" s="207">
        <v>33.858427491999997</v>
      </c>
      <c r="AN43" s="207">
        <v>46.264388304999997</v>
      </c>
      <c r="AO43" s="207">
        <v>63.329640968</v>
      </c>
      <c r="AP43" s="207">
        <v>97.842564425000006</v>
      </c>
      <c r="AQ43" s="207">
        <v>215.06136570999999</v>
      </c>
      <c r="AR43" s="207">
        <v>361.52216829999998</v>
      </c>
      <c r="AS43" s="207">
        <v>458.79934269</v>
      </c>
      <c r="AT43" s="207">
        <v>427.94106547000001</v>
      </c>
      <c r="AU43" s="207">
        <v>305.66440568000002</v>
      </c>
      <c r="AV43" s="207">
        <v>155.18355409</v>
      </c>
      <c r="AW43" s="207">
        <v>66.027999288000004</v>
      </c>
      <c r="AX43" s="207">
        <v>51.025241526000002</v>
      </c>
      <c r="AY43" s="246">
        <v>33.112050000000004</v>
      </c>
      <c r="AZ43" s="246">
        <v>49.735010000000003</v>
      </c>
      <c r="BA43" s="246">
        <v>70.157899999999998</v>
      </c>
      <c r="BB43" s="246">
        <v>100.50709999999999</v>
      </c>
      <c r="BC43" s="246">
        <v>217.22110000000001</v>
      </c>
      <c r="BD43" s="246">
        <v>356.14839999999998</v>
      </c>
      <c r="BE43" s="246">
        <v>466.16219999999998</v>
      </c>
      <c r="BF43" s="246">
        <v>437.06209999999999</v>
      </c>
      <c r="BG43" s="246">
        <v>309.25779999999997</v>
      </c>
      <c r="BH43" s="246">
        <v>155.72120000000001</v>
      </c>
      <c r="BI43" s="246">
        <v>66.082809999999995</v>
      </c>
      <c r="BJ43" s="246">
        <v>47.803519999999999</v>
      </c>
      <c r="BK43" s="246">
        <v>33.651490000000003</v>
      </c>
      <c r="BL43" s="246">
        <v>49.277090000000001</v>
      </c>
      <c r="BM43" s="246">
        <v>72.257530000000003</v>
      </c>
      <c r="BN43" s="246">
        <v>101.8815</v>
      </c>
      <c r="BO43" s="246">
        <v>219.13079999999999</v>
      </c>
      <c r="BP43" s="246">
        <v>359.90129999999999</v>
      </c>
      <c r="BQ43" s="246">
        <v>476.28519999999997</v>
      </c>
      <c r="BR43" s="246">
        <v>445.83210000000003</v>
      </c>
      <c r="BS43" s="246">
        <v>312.91340000000002</v>
      </c>
      <c r="BT43" s="246">
        <v>158.26820000000001</v>
      </c>
      <c r="BU43" s="246">
        <v>69.270219999999995</v>
      </c>
      <c r="BV43" s="246">
        <v>48.453229999999998</v>
      </c>
    </row>
    <row r="44" spans="1:74" ht="11.15" customHeight="1" x14ac:dyDescent="0.25">
      <c r="A44" s="7" t="s">
        <v>145</v>
      </c>
      <c r="B44" s="166" t="s">
        <v>417</v>
      </c>
      <c r="C44" s="207">
        <v>5.5107826487000002</v>
      </c>
      <c r="D44" s="207">
        <v>7.0143250550999996</v>
      </c>
      <c r="E44" s="207">
        <v>23.399285834000001</v>
      </c>
      <c r="F44" s="207">
        <v>39.466772007000003</v>
      </c>
      <c r="G44" s="207">
        <v>173.63411062</v>
      </c>
      <c r="H44" s="207">
        <v>343.31534511000001</v>
      </c>
      <c r="I44" s="207">
        <v>431.64337802</v>
      </c>
      <c r="J44" s="207">
        <v>394.39069723</v>
      </c>
      <c r="K44" s="207">
        <v>255.51259507</v>
      </c>
      <c r="L44" s="207">
        <v>61.893247799999997</v>
      </c>
      <c r="M44" s="207">
        <v>4.9818531008000004</v>
      </c>
      <c r="N44" s="207">
        <v>5.1313788717</v>
      </c>
      <c r="O44" s="207">
        <v>6.7147804876999997</v>
      </c>
      <c r="P44" s="207">
        <v>7.4457973704000002</v>
      </c>
      <c r="Q44" s="207">
        <v>28.162776889</v>
      </c>
      <c r="R44" s="207">
        <v>36.926508798999997</v>
      </c>
      <c r="S44" s="207">
        <v>164.00020362000001</v>
      </c>
      <c r="T44" s="207">
        <v>330.37108890000002</v>
      </c>
      <c r="U44" s="207">
        <v>429.60390281999997</v>
      </c>
      <c r="V44" s="207">
        <v>384.13488002999998</v>
      </c>
      <c r="W44" s="207">
        <v>250.38363482</v>
      </c>
      <c r="X44" s="207">
        <v>63.371654786999997</v>
      </c>
      <c r="Y44" s="207">
        <v>5.6872197339000001</v>
      </c>
      <c r="Z44" s="207">
        <v>5.2287731333999998</v>
      </c>
      <c r="AA44" s="207">
        <v>7.1062216991999998</v>
      </c>
      <c r="AB44" s="207">
        <v>7.2539506871999997</v>
      </c>
      <c r="AC44" s="207">
        <v>29.257583487000002</v>
      </c>
      <c r="AD44" s="207">
        <v>33.138906091999999</v>
      </c>
      <c r="AE44" s="207">
        <v>161.82499430999999</v>
      </c>
      <c r="AF44" s="207">
        <v>322.16104237000002</v>
      </c>
      <c r="AG44" s="207">
        <v>420.44981263</v>
      </c>
      <c r="AH44" s="207">
        <v>381.45649968999999</v>
      </c>
      <c r="AI44" s="207">
        <v>254.54438644000001</v>
      </c>
      <c r="AJ44" s="207">
        <v>70.597492845999994</v>
      </c>
      <c r="AK44" s="207">
        <v>5.3218531829</v>
      </c>
      <c r="AL44" s="207">
        <v>7.4965524037</v>
      </c>
      <c r="AM44" s="207">
        <v>6.1312388874000003</v>
      </c>
      <c r="AN44" s="207">
        <v>6.8867944207000003</v>
      </c>
      <c r="AO44" s="207">
        <v>22.721226074</v>
      </c>
      <c r="AP44" s="207">
        <v>31.091541097</v>
      </c>
      <c r="AQ44" s="207">
        <v>160.02428209000001</v>
      </c>
      <c r="AR44" s="207">
        <v>328.91361733999997</v>
      </c>
      <c r="AS44" s="207">
        <v>418.75848043000002</v>
      </c>
      <c r="AT44" s="207">
        <v>383.94950692999998</v>
      </c>
      <c r="AU44" s="207">
        <v>255.75609119999999</v>
      </c>
      <c r="AV44" s="207">
        <v>70.407441207999995</v>
      </c>
      <c r="AW44" s="207">
        <v>5.6965985235999996</v>
      </c>
      <c r="AX44" s="207">
        <v>7.1807098063000003</v>
      </c>
      <c r="AY44" s="246">
        <v>7.1376879999999998</v>
      </c>
      <c r="AZ44" s="246">
        <v>8.3400470000000002</v>
      </c>
      <c r="BA44" s="246">
        <v>25.220960000000002</v>
      </c>
      <c r="BB44" s="246">
        <v>31.999379999999999</v>
      </c>
      <c r="BC44" s="246">
        <v>162.8372</v>
      </c>
      <c r="BD44" s="246">
        <v>324.10109999999997</v>
      </c>
      <c r="BE44" s="246">
        <v>427.90640000000002</v>
      </c>
      <c r="BF44" s="246">
        <v>391.57190000000003</v>
      </c>
      <c r="BG44" s="246">
        <v>256.94580000000002</v>
      </c>
      <c r="BH44" s="246">
        <v>71.56859</v>
      </c>
      <c r="BI44" s="246">
        <v>6.0220560000000001</v>
      </c>
      <c r="BJ44" s="246">
        <v>7.0136060000000002</v>
      </c>
      <c r="BK44" s="246">
        <v>7.5083339999999996</v>
      </c>
      <c r="BL44" s="246">
        <v>8.6843059999999994</v>
      </c>
      <c r="BM44" s="246">
        <v>27.02383</v>
      </c>
      <c r="BN44" s="246">
        <v>32.985990000000001</v>
      </c>
      <c r="BO44" s="246">
        <v>164.8794</v>
      </c>
      <c r="BP44" s="246">
        <v>325.43759999999997</v>
      </c>
      <c r="BQ44" s="246">
        <v>442.89760000000001</v>
      </c>
      <c r="BR44" s="246">
        <v>396.68099999999998</v>
      </c>
      <c r="BS44" s="246">
        <v>257.94220000000001</v>
      </c>
      <c r="BT44" s="246">
        <v>71.407740000000004</v>
      </c>
      <c r="BU44" s="246">
        <v>6.5249509999999997</v>
      </c>
      <c r="BV44" s="246">
        <v>6.9532559999999997</v>
      </c>
    </row>
    <row r="45" spans="1:74" ht="11.15" customHeight="1" x14ac:dyDescent="0.25">
      <c r="A45" s="7" t="s">
        <v>146</v>
      </c>
      <c r="B45" s="166" t="s">
        <v>418</v>
      </c>
      <c r="C45" s="207">
        <v>13.177397021999999</v>
      </c>
      <c r="D45" s="207">
        <v>21.854091754999999</v>
      </c>
      <c r="E45" s="207">
        <v>64.656090863000003</v>
      </c>
      <c r="F45" s="207">
        <v>117.85751251000001</v>
      </c>
      <c r="G45" s="207">
        <v>281.38333388000001</v>
      </c>
      <c r="H45" s="207">
        <v>491.84660926999999</v>
      </c>
      <c r="I45" s="207">
        <v>578.97559684999999</v>
      </c>
      <c r="J45" s="207">
        <v>585.99149648000002</v>
      </c>
      <c r="K45" s="207">
        <v>411.76035841999999</v>
      </c>
      <c r="L45" s="207">
        <v>158.14195083000001</v>
      </c>
      <c r="M45" s="207">
        <v>36.901368533000003</v>
      </c>
      <c r="N45" s="207">
        <v>11.904224921999999</v>
      </c>
      <c r="O45" s="207">
        <v>15.448651250999999</v>
      </c>
      <c r="P45" s="207">
        <v>23.071219890999998</v>
      </c>
      <c r="Q45" s="207">
        <v>75.441066698</v>
      </c>
      <c r="R45" s="207">
        <v>118.05321585999999</v>
      </c>
      <c r="S45" s="207">
        <v>277.58070849000001</v>
      </c>
      <c r="T45" s="207">
        <v>484.11767264000002</v>
      </c>
      <c r="U45" s="207">
        <v>584.02292910999995</v>
      </c>
      <c r="V45" s="207">
        <v>580.42206113999998</v>
      </c>
      <c r="W45" s="207">
        <v>404.24979130999998</v>
      </c>
      <c r="X45" s="207">
        <v>157.55757807000001</v>
      </c>
      <c r="Y45" s="207">
        <v>40.493046925999998</v>
      </c>
      <c r="Z45" s="207">
        <v>12.061264998</v>
      </c>
      <c r="AA45" s="207">
        <v>16.174976181000002</v>
      </c>
      <c r="AB45" s="207">
        <v>22.502571994</v>
      </c>
      <c r="AC45" s="207">
        <v>74.135060129999999</v>
      </c>
      <c r="AD45" s="207">
        <v>107.93887646</v>
      </c>
      <c r="AE45" s="207">
        <v>272.80574030999998</v>
      </c>
      <c r="AF45" s="207">
        <v>471.58448912</v>
      </c>
      <c r="AG45" s="207">
        <v>567.20014839999999</v>
      </c>
      <c r="AH45" s="207">
        <v>563.95157492999999</v>
      </c>
      <c r="AI45" s="207">
        <v>405.84963492999998</v>
      </c>
      <c r="AJ45" s="207">
        <v>165.22665445999999</v>
      </c>
      <c r="AK45" s="207">
        <v>39.560936609999999</v>
      </c>
      <c r="AL45" s="207">
        <v>18.802660828</v>
      </c>
      <c r="AM45" s="207">
        <v>14.252969147</v>
      </c>
      <c r="AN45" s="207">
        <v>20.838893252999998</v>
      </c>
      <c r="AO45" s="207">
        <v>65.805527827000006</v>
      </c>
      <c r="AP45" s="207">
        <v>105.77932675</v>
      </c>
      <c r="AQ45" s="207">
        <v>277.05756418999999</v>
      </c>
      <c r="AR45" s="207">
        <v>477.30189796000002</v>
      </c>
      <c r="AS45" s="207">
        <v>576.30564384000002</v>
      </c>
      <c r="AT45" s="207">
        <v>564.10381187999997</v>
      </c>
      <c r="AU45" s="207">
        <v>408.30398018</v>
      </c>
      <c r="AV45" s="207">
        <v>166.10503663</v>
      </c>
      <c r="AW45" s="207">
        <v>37.86877973</v>
      </c>
      <c r="AX45" s="207">
        <v>18.348281274000001</v>
      </c>
      <c r="AY45" s="246">
        <v>15.91835</v>
      </c>
      <c r="AZ45" s="246">
        <v>21.32244</v>
      </c>
      <c r="BA45" s="246">
        <v>71.180890000000005</v>
      </c>
      <c r="BB45" s="246">
        <v>108.7385</v>
      </c>
      <c r="BC45" s="246">
        <v>283.16699999999997</v>
      </c>
      <c r="BD45" s="246">
        <v>479.69450000000001</v>
      </c>
      <c r="BE45" s="246">
        <v>589.10709999999995</v>
      </c>
      <c r="BF45" s="246">
        <v>578.64</v>
      </c>
      <c r="BG45" s="246">
        <v>415.49</v>
      </c>
      <c r="BH45" s="246">
        <v>168.65430000000001</v>
      </c>
      <c r="BI45" s="246">
        <v>39.176209999999998</v>
      </c>
      <c r="BJ45" s="246">
        <v>18.68637</v>
      </c>
      <c r="BK45" s="246">
        <v>16.527989999999999</v>
      </c>
      <c r="BL45" s="246">
        <v>22.630579999999998</v>
      </c>
      <c r="BM45" s="246">
        <v>75.627719999999997</v>
      </c>
      <c r="BN45" s="246">
        <v>110.8617</v>
      </c>
      <c r="BO45" s="246">
        <v>290.97129999999999</v>
      </c>
      <c r="BP45" s="246">
        <v>484.08159999999998</v>
      </c>
      <c r="BQ45" s="246">
        <v>600.12779999999998</v>
      </c>
      <c r="BR45" s="246">
        <v>583.80679999999995</v>
      </c>
      <c r="BS45" s="246">
        <v>417.75689999999997</v>
      </c>
      <c r="BT45" s="246">
        <v>165.00020000000001</v>
      </c>
      <c r="BU45" s="246">
        <v>42.144179999999999</v>
      </c>
      <c r="BV45" s="246">
        <v>18.337569999999999</v>
      </c>
    </row>
    <row r="46" spans="1:74" ht="11.15" customHeight="1" x14ac:dyDescent="0.25">
      <c r="A46" s="7" t="s">
        <v>147</v>
      </c>
      <c r="B46" s="166" t="s">
        <v>419</v>
      </c>
      <c r="C46" s="207">
        <v>1.2152613698000001</v>
      </c>
      <c r="D46" s="207">
        <v>4.0727968188999997</v>
      </c>
      <c r="E46" s="207">
        <v>18.860480656</v>
      </c>
      <c r="F46" s="207">
        <v>47.393528979000003</v>
      </c>
      <c r="G46" s="207">
        <v>100.42488561</v>
      </c>
      <c r="H46" s="207">
        <v>286.50839509999997</v>
      </c>
      <c r="I46" s="207">
        <v>390.36252865</v>
      </c>
      <c r="J46" s="207">
        <v>344.55395973999998</v>
      </c>
      <c r="K46" s="207">
        <v>207.80643903999999</v>
      </c>
      <c r="L46" s="207">
        <v>71.303638794999998</v>
      </c>
      <c r="M46" s="207">
        <v>10.319545048</v>
      </c>
      <c r="N46" s="207">
        <v>0.11454536593</v>
      </c>
      <c r="O46" s="207">
        <v>1.0993600256</v>
      </c>
      <c r="P46" s="207">
        <v>4.0709027393000001</v>
      </c>
      <c r="Q46" s="207">
        <v>19.095851054000001</v>
      </c>
      <c r="R46" s="207">
        <v>49.130759171999998</v>
      </c>
      <c r="S46" s="207">
        <v>109.24703649</v>
      </c>
      <c r="T46" s="207">
        <v>287.82715425999999</v>
      </c>
      <c r="U46" s="207">
        <v>393.36724263999997</v>
      </c>
      <c r="V46" s="207">
        <v>356.03991622000001</v>
      </c>
      <c r="W46" s="207">
        <v>207.99028250999999</v>
      </c>
      <c r="X46" s="207">
        <v>74.715749376000005</v>
      </c>
      <c r="Y46" s="207">
        <v>11.455868231</v>
      </c>
      <c r="Z46" s="207">
        <v>0.11454536593</v>
      </c>
      <c r="AA46" s="207">
        <v>1.1037260953000001</v>
      </c>
      <c r="AB46" s="207">
        <v>4.3583090350000004</v>
      </c>
      <c r="AC46" s="207">
        <v>18.160666639999999</v>
      </c>
      <c r="AD46" s="207">
        <v>50.512440241999997</v>
      </c>
      <c r="AE46" s="207">
        <v>114.21708517</v>
      </c>
      <c r="AF46" s="207">
        <v>298.6233719</v>
      </c>
      <c r="AG46" s="207">
        <v>396.94526617000002</v>
      </c>
      <c r="AH46" s="207">
        <v>348.80698978999999</v>
      </c>
      <c r="AI46" s="207">
        <v>208.10890158000001</v>
      </c>
      <c r="AJ46" s="207">
        <v>71.817775995999995</v>
      </c>
      <c r="AK46" s="207">
        <v>13.452318511</v>
      </c>
      <c r="AL46" s="207">
        <v>0.11454536593</v>
      </c>
      <c r="AM46" s="207">
        <v>1.0702339578</v>
      </c>
      <c r="AN46" s="207">
        <v>4.3004110759999996</v>
      </c>
      <c r="AO46" s="207">
        <v>18.525454531000001</v>
      </c>
      <c r="AP46" s="207">
        <v>50.842476984999998</v>
      </c>
      <c r="AQ46" s="207">
        <v>112.85568578</v>
      </c>
      <c r="AR46" s="207">
        <v>296.88636760999998</v>
      </c>
      <c r="AS46" s="207">
        <v>400.76511199999999</v>
      </c>
      <c r="AT46" s="207">
        <v>346.60122691999999</v>
      </c>
      <c r="AU46" s="207">
        <v>211.49948209999999</v>
      </c>
      <c r="AV46" s="207">
        <v>70.728953884999996</v>
      </c>
      <c r="AW46" s="207">
        <v>12.092846334000001</v>
      </c>
      <c r="AX46" s="207">
        <v>0.11454536593</v>
      </c>
      <c r="AY46" s="246">
        <v>1.0702339999999999</v>
      </c>
      <c r="AZ46" s="246">
        <v>4.3004110000000004</v>
      </c>
      <c r="BA46" s="246">
        <v>16.580089999999998</v>
      </c>
      <c r="BB46" s="246">
        <v>50.239519999999999</v>
      </c>
      <c r="BC46" s="246">
        <v>112.2773</v>
      </c>
      <c r="BD46" s="246">
        <v>285.2901</v>
      </c>
      <c r="BE46" s="246">
        <v>407.74930000000001</v>
      </c>
      <c r="BF46" s="246">
        <v>349.13819999999998</v>
      </c>
      <c r="BG46" s="246">
        <v>213.31729999999999</v>
      </c>
      <c r="BH46" s="246">
        <v>75.687299999999993</v>
      </c>
      <c r="BI46" s="246">
        <v>12.549340000000001</v>
      </c>
      <c r="BJ46" s="246">
        <v>0.11454540000000001</v>
      </c>
      <c r="BK46" s="246">
        <v>0.82311319999999999</v>
      </c>
      <c r="BL46" s="246">
        <v>3.9364110000000001</v>
      </c>
      <c r="BM46" s="246">
        <v>16.069289999999999</v>
      </c>
      <c r="BN46" s="246">
        <v>49.883749999999999</v>
      </c>
      <c r="BO46" s="246">
        <v>112.96850000000001</v>
      </c>
      <c r="BP46" s="246">
        <v>286.6413</v>
      </c>
      <c r="BQ46" s="246">
        <v>411.52510000000001</v>
      </c>
      <c r="BR46" s="246">
        <v>359.86239999999998</v>
      </c>
      <c r="BS46" s="246">
        <v>214.71940000000001</v>
      </c>
      <c r="BT46" s="246">
        <v>74.451310000000007</v>
      </c>
      <c r="BU46" s="246">
        <v>12.693009999999999</v>
      </c>
      <c r="BV46" s="246">
        <v>0.11454540000000001</v>
      </c>
    </row>
    <row r="47" spans="1:74" ht="11.15" customHeight="1" x14ac:dyDescent="0.25">
      <c r="A47" s="7" t="s">
        <v>148</v>
      </c>
      <c r="B47" s="166" t="s">
        <v>420</v>
      </c>
      <c r="C47" s="207">
        <v>9.5796541677999993</v>
      </c>
      <c r="D47" s="207">
        <v>8.5266520399000001</v>
      </c>
      <c r="E47" s="207">
        <v>12.892748381000001</v>
      </c>
      <c r="F47" s="207">
        <v>22.100018512999998</v>
      </c>
      <c r="G47" s="207">
        <v>39.859129883000001</v>
      </c>
      <c r="H47" s="207">
        <v>123.37513232000001</v>
      </c>
      <c r="I47" s="207">
        <v>233.92217771</v>
      </c>
      <c r="J47" s="207">
        <v>236.62076827999999</v>
      </c>
      <c r="K47" s="207">
        <v>152.99738353000001</v>
      </c>
      <c r="L47" s="207">
        <v>54.256599680000001</v>
      </c>
      <c r="M47" s="207">
        <v>14.980178221999999</v>
      </c>
      <c r="N47" s="207">
        <v>9.0775002276999999</v>
      </c>
      <c r="O47" s="207">
        <v>9.6924816797000002</v>
      </c>
      <c r="P47" s="207">
        <v>8.6968055567999993</v>
      </c>
      <c r="Q47" s="207">
        <v>12.917217282999999</v>
      </c>
      <c r="R47" s="207">
        <v>23.066883056999998</v>
      </c>
      <c r="S47" s="207">
        <v>44.359481940999999</v>
      </c>
      <c r="T47" s="207">
        <v>125.8035582</v>
      </c>
      <c r="U47" s="207">
        <v>236.81815656000001</v>
      </c>
      <c r="V47" s="207">
        <v>249.31660671</v>
      </c>
      <c r="W47" s="207">
        <v>161.3673441</v>
      </c>
      <c r="X47" s="207">
        <v>61.060451933000003</v>
      </c>
      <c r="Y47" s="207">
        <v>15.55066748</v>
      </c>
      <c r="Z47" s="207">
        <v>9.2769581604999996</v>
      </c>
      <c r="AA47" s="207">
        <v>9.9451455776</v>
      </c>
      <c r="AB47" s="207">
        <v>8.6644715413999993</v>
      </c>
      <c r="AC47" s="207">
        <v>12.658838793999999</v>
      </c>
      <c r="AD47" s="207">
        <v>23.790853559999999</v>
      </c>
      <c r="AE47" s="207">
        <v>47.135294989000002</v>
      </c>
      <c r="AF47" s="207">
        <v>136.6895614</v>
      </c>
      <c r="AG47" s="207">
        <v>248.36065446999999</v>
      </c>
      <c r="AH47" s="207">
        <v>254.19719218</v>
      </c>
      <c r="AI47" s="207">
        <v>161.63728395999999</v>
      </c>
      <c r="AJ47" s="207">
        <v>59.291530997999999</v>
      </c>
      <c r="AK47" s="207">
        <v>16.936867213999999</v>
      </c>
      <c r="AL47" s="207">
        <v>9.1869243984000004</v>
      </c>
      <c r="AM47" s="207">
        <v>9.7970784338999994</v>
      </c>
      <c r="AN47" s="207">
        <v>8.7232457613999994</v>
      </c>
      <c r="AO47" s="207">
        <v>13.270926976</v>
      </c>
      <c r="AP47" s="207">
        <v>24.295322494000001</v>
      </c>
      <c r="AQ47" s="207">
        <v>46.373323577000001</v>
      </c>
      <c r="AR47" s="207">
        <v>142.78925484000001</v>
      </c>
      <c r="AS47" s="207">
        <v>255.04044966999999</v>
      </c>
      <c r="AT47" s="207">
        <v>255.87174322999999</v>
      </c>
      <c r="AU47" s="207">
        <v>163.91034759999999</v>
      </c>
      <c r="AV47" s="207">
        <v>60.015049228999999</v>
      </c>
      <c r="AW47" s="207">
        <v>16.598456914</v>
      </c>
      <c r="AX47" s="207">
        <v>9.2060181081000003</v>
      </c>
      <c r="AY47" s="246">
        <v>9.9037939999999995</v>
      </c>
      <c r="AZ47" s="246">
        <v>8.841939</v>
      </c>
      <c r="BA47" s="246">
        <v>12.95744</v>
      </c>
      <c r="BB47" s="246">
        <v>23.507930000000002</v>
      </c>
      <c r="BC47" s="246">
        <v>43.924590000000002</v>
      </c>
      <c r="BD47" s="246">
        <v>134.7955</v>
      </c>
      <c r="BE47" s="246">
        <v>257.98309999999998</v>
      </c>
      <c r="BF47" s="246">
        <v>259.12049999999999</v>
      </c>
      <c r="BG47" s="246">
        <v>159.22710000000001</v>
      </c>
      <c r="BH47" s="246">
        <v>62.862740000000002</v>
      </c>
      <c r="BI47" s="246">
        <v>16.67296</v>
      </c>
      <c r="BJ47" s="246">
        <v>9.0800249999999991</v>
      </c>
      <c r="BK47" s="246">
        <v>9.2729949999999999</v>
      </c>
      <c r="BL47" s="246">
        <v>8.6291770000000003</v>
      </c>
      <c r="BM47" s="246">
        <v>12.65249</v>
      </c>
      <c r="BN47" s="246">
        <v>23.017109999999999</v>
      </c>
      <c r="BO47" s="246">
        <v>42.212229999999998</v>
      </c>
      <c r="BP47" s="246">
        <v>134.9982</v>
      </c>
      <c r="BQ47" s="246">
        <v>257.58199999999999</v>
      </c>
      <c r="BR47" s="246">
        <v>263.91699999999997</v>
      </c>
      <c r="BS47" s="246">
        <v>157.59119999999999</v>
      </c>
      <c r="BT47" s="246">
        <v>59.854880000000001</v>
      </c>
      <c r="BU47" s="246">
        <v>16.27749</v>
      </c>
      <c r="BV47" s="246">
        <v>9.1918600000000001</v>
      </c>
    </row>
    <row r="48" spans="1:74" ht="11.15" customHeight="1" x14ac:dyDescent="0.25">
      <c r="A48" s="7" t="s">
        <v>149</v>
      </c>
      <c r="B48" s="167" t="s">
        <v>445</v>
      </c>
      <c r="C48" s="205">
        <v>9.3009509283000007</v>
      </c>
      <c r="D48" s="205">
        <v>12.826094431</v>
      </c>
      <c r="E48" s="205">
        <v>24.322427480000002</v>
      </c>
      <c r="F48" s="205">
        <v>43.462723242000003</v>
      </c>
      <c r="G48" s="205">
        <v>123.16193396</v>
      </c>
      <c r="H48" s="205">
        <v>252.24347816</v>
      </c>
      <c r="I48" s="205">
        <v>365.09723123999999</v>
      </c>
      <c r="J48" s="205">
        <v>326.36590726999998</v>
      </c>
      <c r="K48" s="205">
        <v>200.05466150000001</v>
      </c>
      <c r="L48" s="205">
        <v>67.264528866999996</v>
      </c>
      <c r="M48" s="205">
        <v>19.112166918</v>
      </c>
      <c r="N48" s="205">
        <v>12.549877441</v>
      </c>
      <c r="O48" s="205">
        <v>10.412571282</v>
      </c>
      <c r="P48" s="205">
        <v>13.803886519000001</v>
      </c>
      <c r="Q48" s="205">
        <v>27.713428445000002</v>
      </c>
      <c r="R48" s="205">
        <v>44.045375157999999</v>
      </c>
      <c r="S48" s="205">
        <v>120.87227658</v>
      </c>
      <c r="T48" s="205">
        <v>248.58450922</v>
      </c>
      <c r="U48" s="205">
        <v>367.32493503000001</v>
      </c>
      <c r="V48" s="205">
        <v>326.84374241</v>
      </c>
      <c r="W48" s="205">
        <v>198.61519364</v>
      </c>
      <c r="X48" s="205">
        <v>69.965872993999994</v>
      </c>
      <c r="Y48" s="205">
        <v>20.790698228</v>
      </c>
      <c r="Z48" s="205">
        <v>12.960456568</v>
      </c>
      <c r="AA48" s="205">
        <v>10.799737846999999</v>
      </c>
      <c r="AB48" s="205">
        <v>14.060113522</v>
      </c>
      <c r="AC48" s="205">
        <v>28.002038463000002</v>
      </c>
      <c r="AD48" s="205">
        <v>42.249887983000001</v>
      </c>
      <c r="AE48" s="205">
        <v>120.24413905999999</v>
      </c>
      <c r="AF48" s="205">
        <v>250.03574517999999</v>
      </c>
      <c r="AG48" s="205">
        <v>361.55332566999999</v>
      </c>
      <c r="AH48" s="205">
        <v>327.58514703999998</v>
      </c>
      <c r="AI48" s="205">
        <v>201.06453033</v>
      </c>
      <c r="AJ48" s="205">
        <v>73.417558271999994</v>
      </c>
      <c r="AK48" s="205">
        <v>20.76477672</v>
      </c>
      <c r="AL48" s="205">
        <v>14.395130526000001</v>
      </c>
      <c r="AM48" s="205">
        <v>10.456354698</v>
      </c>
      <c r="AN48" s="205">
        <v>13.856200711</v>
      </c>
      <c r="AO48" s="205">
        <v>25.827218351999999</v>
      </c>
      <c r="AP48" s="205">
        <v>42.271859167000002</v>
      </c>
      <c r="AQ48" s="205">
        <v>119.47208938</v>
      </c>
      <c r="AR48" s="205">
        <v>253.79911706999999</v>
      </c>
      <c r="AS48" s="205">
        <v>360.75074581000001</v>
      </c>
      <c r="AT48" s="205">
        <v>330.60336840999997</v>
      </c>
      <c r="AU48" s="205">
        <v>203.70622485999999</v>
      </c>
      <c r="AV48" s="205">
        <v>73.408262454999999</v>
      </c>
      <c r="AW48" s="205">
        <v>21.689141148000001</v>
      </c>
      <c r="AX48" s="205">
        <v>14.343103907</v>
      </c>
      <c r="AY48" s="249">
        <v>10.64878</v>
      </c>
      <c r="AZ48" s="249">
        <v>14.7707</v>
      </c>
      <c r="BA48" s="249">
        <v>27.89132</v>
      </c>
      <c r="BB48" s="249">
        <v>43.249099999999999</v>
      </c>
      <c r="BC48" s="249">
        <v>120.46420000000001</v>
      </c>
      <c r="BD48" s="249">
        <v>250.33449999999999</v>
      </c>
      <c r="BE48" s="249">
        <v>365.94959999999998</v>
      </c>
      <c r="BF48" s="249">
        <v>336.69110000000001</v>
      </c>
      <c r="BG48" s="249">
        <v>206.27780000000001</v>
      </c>
      <c r="BH48" s="249">
        <v>75.158609999999996</v>
      </c>
      <c r="BI48" s="249">
        <v>22.003689999999999</v>
      </c>
      <c r="BJ48" s="249">
        <v>13.751239999999999</v>
      </c>
      <c r="BK48" s="249">
        <v>10.757709999999999</v>
      </c>
      <c r="BL48" s="249">
        <v>14.850070000000001</v>
      </c>
      <c r="BM48" s="249">
        <v>29.008669999999999</v>
      </c>
      <c r="BN48" s="249">
        <v>43.938740000000003</v>
      </c>
      <c r="BO48" s="249">
        <v>122.3836</v>
      </c>
      <c r="BP48" s="249">
        <v>252.92740000000001</v>
      </c>
      <c r="BQ48" s="249">
        <v>375.5752</v>
      </c>
      <c r="BR48" s="249">
        <v>344.08049999999997</v>
      </c>
      <c r="BS48" s="249">
        <v>208.6456</v>
      </c>
      <c r="BT48" s="249">
        <v>74.939940000000007</v>
      </c>
      <c r="BU48" s="249">
        <v>23.050350000000002</v>
      </c>
      <c r="BV48" s="249">
        <v>13.89622</v>
      </c>
    </row>
    <row r="49" spans="1:74" ht="12" customHeight="1" x14ac:dyDescent="0.25">
      <c r="A49" s="117"/>
      <c r="B49" s="604" t="s">
        <v>783</v>
      </c>
      <c r="C49" s="605"/>
      <c r="D49" s="605"/>
      <c r="E49" s="605"/>
      <c r="F49" s="605"/>
      <c r="G49" s="605"/>
      <c r="H49" s="605"/>
      <c r="I49" s="605"/>
      <c r="J49" s="605"/>
      <c r="K49" s="605"/>
      <c r="L49" s="605"/>
      <c r="M49" s="605"/>
      <c r="N49" s="605"/>
      <c r="O49" s="605"/>
      <c r="P49" s="605"/>
      <c r="Q49" s="605"/>
      <c r="BC49" s="553"/>
      <c r="BD49" s="553"/>
      <c r="BE49" s="553"/>
      <c r="BF49" s="553"/>
    </row>
    <row r="50" spans="1:74" s="356" customFormat="1" ht="12" customHeight="1" x14ac:dyDescent="0.25">
      <c r="A50" s="354"/>
      <c r="B50" s="618" t="str">
        <f>"Notes: "&amp;"EIA completed modeling and analysis for this report on " &amp;Dates!$D$2&amp;"."</f>
        <v>Notes: EIA completed modeling and analysis for this report on Thursday January 4, 2024.</v>
      </c>
      <c r="C50" s="611"/>
      <c r="D50" s="611"/>
      <c r="E50" s="611"/>
      <c r="F50" s="611"/>
      <c r="G50" s="611"/>
      <c r="H50" s="611"/>
      <c r="I50" s="611"/>
      <c r="J50" s="611"/>
      <c r="K50" s="611"/>
      <c r="L50" s="611"/>
      <c r="M50" s="611"/>
      <c r="N50" s="611"/>
      <c r="O50" s="611"/>
      <c r="P50" s="611"/>
      <c r="Q50" s="611"/>
      <c r="AY50" s="375"/>
      <c r="AZ50" s="375"/>
      <c r="BA50" s="375"/>
      <c r="BB50" s="375"/>
      <c r="BC50" s="530"/>
      <c r="BD50" s="530"/>
      <c r="BE50" s="530"/>
      <c r="BF50" s="530"/>
      <c r="BG50" s="375"/>
      <c r="BH50" s="375"/>
      <c r="BI50" s="375"/>
      <c r="BJ50" s="375"/>
    </row>
    <row r="51" spans="1:74" s="356" customFormat="1" ht="12" customHeight="1" x14ac:dyDescent="0.25">
      <c r="A51" s="354"/>
      <c r="B51" s="610" t="s">
        <v>334</v>
      </c>
      <c r="C51" s="611"/>
      <c r="D51" s="611"/>
      <c r="E51" s="611"/>
      <c r="F51" s="611"/>
      <c r="G51" s="611"/>
      <c r="H51" s="611"/>
      <c r="I51" s="611"/>
      <c r="J51" s="611"/>
      <c r="K51" s="611"/>
      <c r="L51" s="611"/>
      <c r="M51" s="611"/>
      <c r="N51" s="611"/>
      <c r="O51" s="611"/>
      <c r="P51" s="611"/>
      <c r="Q51" s="611"/>
      <c r="AY51" s="375"/>
      <c r="AZ51" s="375"/>
      <c r="BA51" s="375"/>
      <c r="BB51" s="375"/>
      <c r="BC51" s="530"/>
      <c r="BD51" s="530"/>
      <c r="BE51" s="530"/>
      <c r="BF51" s="530"/>
      <c r="BG51" s="375"/>
      <c r="BH51" s="375"/>
      <c r="BI51" s="375"/>
      <c r="BJ51" s="375"/>
    </row>
    <row r="52" spans="1:74" s="356" customFormat="1" ht="12" customHeight="1" x14ac:dyDescent="0.25">
      <c r="A52" s="357"/>
      <c r="B52" s="607" t="s">
        <v>1236</v>
      </c>
      <c r="C52" s="620"/>
      <c r="D52" s="620"/>
      <c r="E52" s="620"/>
      <c r="F52" s="620"/>
      <c r="G52" s="620"/>
      <c r="H52" s="620"/>
      <c r="I52" s="620"/>
      <c r="J52" s="620"/>
      <c r="K52" s="620"/>
      <c r="L52" s="620"/>
      <c r="M52" s="620"/>
      <c r="N52" s="620"/>
      <c r="O52" s="620"/>
      <c r="P52" s="620"/>
      <c r="Q52" s="600"/>
      <c r="AY52" s="375"/>
      <c r="AZ52" s="375"/>
      <c r="BA52" s="375"/>
      <c r="BB52" s="375"/>
      <c r="BC52" s="375"/>
      <c r="BD52" s="530"/>
      <c r="BE52" s="530"/>
      <c r="BF52" s="530"/>
      <c r="BG52" s="375"/>
      <c r="BH52" s="375"/>
      <c r="BI52" s="375"/>
      <c r="BJ52" s="375"/>
    </row>
    <row r="53" spans="1:74" s="356" customFormat="1" ht="12" customHeight="1" x14ac:dyDescent="0.25">
      <c r="A53" s="357"/>
      <c r="B53" s="607" t="s">
        <v>154</v>
      </c>
      <c r="C53" s="620"/>
      <c r="D53" s="620"/>
      <c r="E53" s="620"/>
      <c r="F53" s="620"/>
      <c r="G53" s="620"/>
      <c r="H53" s="620"/>
      <c r="I53" s="620"/>
      <c r="J53" s="620"/>
      <c r="K53" s="620"/>
      <c r="L53" s="620"/>
      <c r="M53" s="620"/>
      <c r="N53" s="620"/>
      <c r="O53" s="620"/>
      <c r="P53" s="620"/>
      <c r="Q53" s="600"/>
      <c r="AY53" s="375"/>
      <c r="AZ53" s="375"/>
      <c r="BA53" s="375"/>
      <c r="BB53" s="375"/>
      <c r="BC53" s="375"/>
      <c r="BD53" s="530"/>
      <c r="BE53" s="530"/>
      <c r="BF53" s="530"/>
      <c r="BG53" s="375"/>
      <c r="BH53" s="375"/>
      <c r="BI53" s="375"/>
      <c r="BJ53" s="375"/>
    </row>
    <row r="54" spans="1:74" s="356" customFormat="1" ht="12" customHeight="1" x14ac:dyDescent="0.25">
      <c r="A54" s="357"/>
      <c r="B54" s="607" t="s">
        <v>334</v>
      </c>
      <c r="C54" s="620"/>
      <c r="D54" s="620"/>
      <c r="E54" s="620"/>
      <c r="F54" s="620"/>
      <c r="G54" s="620"/>
      <c r="H54" s="620"/>
      <c r="I54" s="620"/>
      <c r="J54" s="620"/>
      <c r="K54" s="620"/>
      <c r="L54" s="620"/>
      <c r="M54" s="620"/>
      <c r="N54" s="620"/>
      <c r="O54" s="620"/>
      <c r="P54" s="620"/>
      <c r="Q54" s="600"/>
      <c r="AY54" s="375"/>
      <c r="AZ54" s="375"/>
      <c r="BA54" s="375"/>
      <c r="BB54" s="375"/>
      <c r="BC54" s="375"/>
      <c r="BD54" s="530"/>
      <c r="BE54" s="530"/>
      <c r="BF54" s="530"/>
      <c r="BG54" s="375"/>
      <c r="BH54" s="375"/>
      <c r="BI54" s="375"/>
      <c r="BJ54" s="375"/>
    </row>
    <row r="55" spans="1:74" s="356" customFormat="1" ht="12" customHeight="1" x14ac:dyDescent="0.25">
      <c r="A55" s="357"/>
      <c r="B55" s="607" t="s">
        <v>155</v>
      </c>
      <c r="C55" s="620"/>
      <c r="D55" s="620"/>
      <c r="E55" s="620"/>
      <c r="F55" s="620"/>
      <c r="G55" s="620"/>
      <c r="H55" s="620"/>
      <c r="I55" s="620"/>
      <c r="J55" s="620"/>
      <c r="K55" s="620"/>
      <c r="L55" s="620"/>
      <c r="M55" s="620"/>
      <c r="N55" s="620"/>
      <c r="O55" s="620"/>
      <c r="P55" s="620"/>
      <c r="Q55" s="600"/>
      <c r="AY55" s="375"/>
      <c r="AZ55" s="375"/>
      <c r="BA55" s="375"/>
      <c r="BB55" s="375"/>
      <c r="BC55" s="375"/>
      <c r="BD55" s="530"/>
      <c r="BE55" s="530"/>
      <c r="BF55" s="530"/>
      <c r="BG55" s="375"/>
      <c r="BH55" s="375"/>
      <c r="BI55" s="375"/>
      <c r="BJ55" s="375"/>
    </row>
    <row r="56" spans="1:74" s="356" customFormat="1" ht="12" customHeight="1" x14ac:dyDescent="0.25">
      <c r="A56" s="357"/>
      <c r="B56" s="619" t="s">
        <v>156</v>
      </c>
      <c r="C56" s="620"/>
      <c r="D56" s="620"/>
      <c r="E56" s="620"/>
      <c r="F56" s="620"/>
      <c r="G56" s="620"/>
      <c r="H56" s="620"/>
      <c r="I56" s="620"/>
      <c r="J56" s="620"/>
      <c r="K56" s="620"/>
      <c r="L56" s="620"/>
      <c r="M56" s="620"/>
      <c r="N56" s="620"/>
      <c r="O56" s="620"/>
      <c r="P56" s="620"/>
      <c r="Q56" s="600"/>
      <c r="AY56" s="375"/>
      <c r="AZ56" s="375"/>
      <c r="BA56" s="375"/>
      <c r="BB56" s="375"/>
      <c r="BC56" s="375"/>
      <c r="BD56" s="530"/>
      <c r="BE56" s="530"/>
      <c r="BF56" s="530"/>
      <c r="BG56" s="375"/>
      <c r="BH56" s="375"/>
      <c r="BI56" s="375"/>
      <c r="BJ56" s="375"/>
    </row>
    <row r="57" spans="1:74" s="356" customFormat="1" ht="12" customHeight="1" x14ac:dyDescent="0.25">
      <c r="A57" s="322"/>
      <c r="B57" s="627" t="s">
        <v>1352</v>
      </c>
      <c r="C57" s="600"/>
      <c r="D57" s="600"/>
      <c r="E57" s="600"/>
      <c r="F57" s="600"/>
      <c r="G57" s="600"/>
      <c r="H57" s="600"/>
      <c r="I57" s="600"/>
      <c r="J57" s="600"/>
      <c r="K57" s="600"/>
      <c r="L57" s="600"/>
      <c r="M57" s="600"/>
      <c r="N57" s="600"/>
      <c r="O57" s="600"/>
      <c r="P57" s="600"/>
      <c r="Q57" s="600"/>
      <c r="AY57" s="375"/>
      <c r="AZ57" s="375"/>
      <c r="BA57" s="375"/>
      <c r="BB57" s="375"/>
      <c r="BC57" s="375"/>
      <c r="BD57" s="530"/>
      <c r="BE57" s="530"/>
      <c r="BF57" s="530"/>
      <c r="BG57" s="375"/>
      <c r="BH57" s="375"/>
      <c r="BI57" s="375"/>
      <c r="BJ57" s="375"/>
    </row>
    <row r="58" spans="1:74" x14ac:dyDescent="0.2">
      <c r="BK58" s="250"/>
      <c r="BL58" s="250"/>
      <c r="BM58" s="250"/>
      <c r="BN58" s="250"/>
      <c r="BO58" s="250"/>
      <c r="BP58" s="250"/>
      <c r="BQ58" s="250"/>
      <c r="BR58" s="250"/>
      <c r="BS58" s="250"/>
      <c r="BT58" s="250"/>
      <c r="BU58" s="250"/>
      <c r="BV58" s="250"/>
    </row>
    <row r="59" spans="1:74" x14ac:dyDescent="0.2">
      <c r="BK59" s="250"/>
      <c r="BL59" s="250"/>
      <c r="BM59" s="250"/>
      <c r="BN59" s="250"/>
      <c r="BO59" s="250"/>
      <c r="BP59" s="250"/>
      <c r="BQ59" s="250"/>
      <c r="BR59" s="250"/>
      <c r="BS59" s="250"/>
      <c r="BT59" s="250"/>
      <c r="BU59" s="250"/>
      <c r="BV59" s="250"/>
    </row>
    <row r="60" spans="1:74" x14ac:dyDescent="0.2">
      <c r="BK60" s="250"/>
      <c r="BL60" s="250"/>
      <c r="BM60" s="250"/>
      <c r="BN60" s="250"/>
      <c r="BO60" s="250"/>
      <c r="BP60" s="250"/>
      <c r="BQ60" s="250"/>
      <c r="BR60" s="250"/>
      <c r="BS60" s="250"/>
      <c r="BT60" s="250"/>
      <c r="BU60" s="250"/>
      <c r="BV60" s="250"/>
    </row>
    <row r="61" spans="1:74" x14ac:dyDescent="0.2">
      <c r="BK61" s="250"/>
      <c r="BL61" s="250"/>
      <c r="BM61" s="250"/>
      <c r="BN61" s="250"/>
      <c r="BO61" s="250"/>
      <c r="BP61" s="250"/>
      <c r="BQ61" s="250"/>
      <c r="BR61" s="250"/>
      <c r="BS61" s="250"/>
      <c r="BT61" s="250"/>
      <c r="BU61" s="250"/>
      <c r="BV61" s="250"/>
    </row>
    <row r="62" spans="1:74" x14ac:dyDescent="0.2">
      <c r="BK62" s="250"/>
      <c r="BL62" s="250"/>
      <c r="BM62" s="250"/>
      <c r="BN62" s="250"/>
      <c r="BO62" s="250"/>
      <c r="BP62" s="250"/>
      <c r="BQ62" s="250"/>
      <c r="BR62" s="250"/>
      <c r="BS62" s="250"/>
      <c r="BT62" s="250"/>
      <c r="BU62" s="250"/>
      <c r="BV62" s="250"/>
    </row>
    <row r="63" spans="1:74" x14ac:dyDescent="0.2">
      <c r="BK63" s="250"/>
      <c r="BL63" s="250"/>
      <c r="BM63" s="250"/>
      <c r="BN63" s="250"/>
      <c r="BO63" s="250"/>
      <c r="BP63" s="250"/>
      <c r="BQ63" s="250"/>
      <c r="BR63" s="250"/>
      <c r="BS63" s="250"/>
      <c r="BT63" s="250"/>
      <c r="BU63" s="250"/>
      <c r="BV63" s="250"/>
    </row>
    <row r="64" spans="1:74" x14ac:dyDescent="0.2">
      <c r="BK64" s="250"/>
      <c r="BL64" s="250"/>
      <c r="BM64" s="250"/>
      <c r="BN64" s="250"/>
      <c r="BO64" s="250"/>
      <c r="BP64" s="250"/>
      <c r="BQ64" s="250"/>
      <c r="BR64" s="250"/>
      <c r="BS64" s="250"/>
      <c r="BT64" s="250"/>
      <c r="BU64" s="250"/>
      <c r="BV64" s="250"/>
    </row>
    <row r="65" spans="63:74" x14ac:dyDescent="0.2">
      <c r="BK65" s="250"/>
      <c r="BL65" s="250"/>
      <c r="BM65" s="250"/>
      <c r="BN65" s="250"/>
      <c r="BO65" s="250"/>
      <c r="BP65" s="250"/>
      <c r="BQ65" s="250"/>
      <c r="BR65" s="250"/>
      <c r="BS65" s="250"/>
      <c r="BT65" s="250"/>
      <c r="BU65" s="250"/>
      <c r="BV65" s="250"/>
    </row>
    <row r="66" spans="63:74" x14ac:dyDescent="0.2">
      <c r="BK66" s="250"/>
      <c r="BL66" s="250"/>
      <c r="BM66" s="250"/>
      <c r="BN66" s="250"/>
      <c r="BO66" s="250"/>
      <c r="BP66" s="250"/>
      <c r="BQ66" s="250"/>
      <c r="BR66" s="250"/>
      <c r="BS66" s="250"/>
      <c r="BT66" s="250"/>
      <c r="BU66" s="250"/>
      <c r="BV66" s="250"/>
    </row>
    <row r="67" spans="63:74" x14ac:dyDescent="0.2">
      <c r="BK67" s="250"/>
      <c r="BL67" s="250"/>
      <c r="BM67" s="250"/>
      <c r="BN67" s="250"/>
      <c r="BO67" s="250"/>
      <c r="BP67" s="250"/>
      <c r="BQ67" s="250"/>
      <c r="BR67" s="250"/>
      <c r="BS67" s="250"/>
      <c r="BT67" s="250"/>
      <c r="BU67" s="250"/>
      <c r="BV67" s="250"/>
    </row>
    <row r="68" spans="63:74" x14ac:dyDescent="0.2">
      <c r="BK68" s="250"/>
      <c r="BL68" s="250"/>
      <c r="BM68" s="250"/>
      <c r="BN68" s="250"/>
      <c r="BO68" s="250"/>
      <c r="BP68" s="250"/>
      <c r="BQ68" s="250"/>
      <c r="BR68" s="250"/>
      <c r="BS68" s="250"/>
      <c r="BT68" s="250"/>
      <c r="BU68" s="250"/>
      <c r="BV68" s="250"/>
    </row>
    <row r="69" spans="63:74" x14ac:dyDescent="0.2">
      <c r="BK69" s="250"/>
      <c r="BL69" s="250"/>
      <c r="BM69" s="250"/>
      <c r="BN69" s="250"/>
      <c r="BO69" s="250"/>
      <c r="BP69" s="250"/>
      <c r="BQ69" s="250"/>
      <c r="BR69" s="250"/>
      <c r="BS69" s="250"/>
      <c r="BT69" s="250"/>
      <c r="BU69" s="250"/>
      <c r="BV69" s="250"/>
    </row>
    <row r="70" spans="63:74" x14ac:dyDescent="0.2">
      <c r="BK70" s="250"/>
      <c r="BL70" s="250"/>
      <c r="BM70" s="250"/>
      <c r="BN70" s="250"/>
      <c r="BO70" s="250"/>
      <c r="BP70" s="250"/>
      <c r="BQ70" s="250"/>
      <c r="BR70" s="250"/>
      <c r="BS70" s="250"/>
      <c r="BT70" s="250"/>
      <c r="BU70" s="250"/>
      <c r="BV70" s="250"/>
    </row>
    <row r="71" spans="63:74" x14ac:dyDescent="0.2">
      <c r="BK71" s="250"/>
      <c r="BL71" s="250"/>
      <c r="BM71" s="250"/>
      <c r="BN71" s="250"/>
      <c r="BO71" s="250"/>
      <c r="BP71" s="250"/>
      <c r="BQ71" s="250"/>
      <c r="BR71" s="250"/>
      <c r="BS71" s="250"/>
      <c r="BT71" s="250"/>
      <c r="BU71" s="250"/>
      <c r="BV71" s="250"/>
    </row>
    <row r="72" spans="63:74" x14ac:dyDescent="0.2">
      <c r="BK72" s="250"/>
      <c r="BL72" s="250"/>
      <c r="BM72" s="250"/>
      <c r="BN72" s="250"/>
      <c r="BO72" s="250"/>
      <c r="BP72" s="250"/>
      <c r="BQ72" s="250"/>
      <c r="BR72" s="250"/>
      <c r="BS72" s="250"/>
      <c r="BT72" s="250"/>
      <c r="BU72" s="250"/>
      <c r="BV72" s="250"/>
    </row>
    <row r="73" spans="63:74" x14ac:dyDescent="0.2">
      <c r="BK73" s="250"/>
      <c r="BL73" s="250"/>
      <c r="BM73" s="250"/>
      <c r="BN73" s="250"/>
      <c r="BO73" s="250"/>
      <c r="BP73" s="250"/>
      <c r="BQ73" s="250"/>
      <c r="BR73" s="250"/>
      <c r="BS73" s="250"/>
      <c r="BT73" s="250"/>
      <c r="BU73" s="250"/>
      <c r="BV73" s="250"/>
    </row>
    <row r="74" spans="63:74" x14ac:dyDescent="0.2">
      <c r="BK74" s="250"/>
      <c r="BL74" s="250"/>
      <c r="BM74" s="250"/>
      <c r="BN74" s="250"/>
      <c r="BO74" s="250"/>
      <c r="BP74" s="250"/>
      <c r="BQ74" s="250"/>
      <c r="BR74" s="250"/>
      <c r="BS74" s="250"/>
      <c r="BT74" s="250"/>
      <c r="BU74" s="250"/>
      <c r="BV74" s="250"/>
    </row>
    <row r="75" spans="63:74" x14ac:dyDescent="0.2">
      <c r="BK75" s="250"/>
      <c r="BL75" s="250"/>
      <c r="BM75" s="250"/>
      <c r="BN75" s="250"/>
      <c r="BO75" s="250"/>
      <c r="BP75" s="250"/>
      <c r="BQ75" s="250"/>
      <c r="BR75" s="250"/>
      <c r="BS75" s="250"/>
      <c r="BT75" s="250"/>
      <c r="BU75" s="250"/>
      <c r="BV75" s="250"/>
    </row>
    <row r="76" spans="63:74" x14ac:dyDescent="0.2">
      <c r="BK76" s="250"/>
      <c r="BL76" s="250"/>
      <c r="BM76" s="250"/>
      <c r="BN76" s="250"/>
      <c r="BO76" s="250"/>
      <c r="BP76" s="250"/>
      <c r="BQ76" s="250"/>
      <c r="BR76" s="250"/>
      <c r="BS76" s="250"/>
      <c r="BT76" s="250"/>
      <c r="BU76" s="250"/>
      <c r="BV76" s="250"/>
    </row>
    <row r="77" spans="63:74" x14ac:dyDescent="0.2">
      <c r="BK77" s="250"/>
      <c r="BL77" s="250"/>
      <c r="BM77" s="250"/>
      <c r="BN77" s="250"/>
      <c r="BO77" s="250"/>
      <c r="BP77" s="250"/>
      <c r="BQ77" s="250"/>
      <c r="BR77" s="250"/>
      <c r="BS77" s="250"/>
      <c r="BT77" s="250"/>
      <c r="BU77" s="250"/>
      <c r="BV77" s="250"/>
    </row>
    <row r="78" spans="63:74" x14ac:dyDescent="0.2">
      <c r="BK78" s="250"/>
      <c r="BL78" s="250"/>
      <c r="BM78" s="250"/>
      <c r="BN78" s="250"/>
      <c r="BO78" s="250"/>
      <c r="BP78" s="250"/>
      <c r="BQ78" s="250"/>
      <c r="BR78" s="250"/>
      <c r="BS78" s="250"/>
      <c r="BT78" s="250"/>
      <c r="BU78" s="250"/>
      <c r="BV78" s="250"/>
    </row>
    <row r="79" spans="63:74" x14ac:dyDescent="0.2">
      <c r="BK79" s="250"/>
      <c r="BL79" s="250"/>
      <c r="BM79" s="250"/>
      <c r="BN79" s="250"/>
      <c r="BO79" s="250"/>
      <c r="BP79" s="250"/>
      <c r="BQ79" s="250"/>
      <c r="BR79" s="250"/>
      <c r="BS79" s="250"/>
      <c r="BT79" s="250"/>
      <c r="BU79" s="250"/>
      <c r="BV79" s="250"/>
    </row>
    <row r="80" spans="63:74" x14ac:dyDescent="0.2">
      <c r="BK80" s="250"/>
      <c r="BL80" s="250"/>
      <c r="BM80" s="250"/>
      <c r="BN80" s="250"/>
      <c r="BO80" s="250"/>
      <c r="BP80" s="250"/>
      <c r="BQ80" s="250"/>
      <c r="BR80" s="250"/>
      <c r="BS80" s="250"/>
      <c r="BT80" s="250"/>
      <c r="BU80" s="250"/>
      <c r="BV80" s="250"/>
    </row>
    <row r="81" spans="63:74" x14ac:dyDescent="0.2">
      <c r="BK81" s="250"/>
      <c r="BL81" s="250"/>
      <c r="BM81" s="250"/>
      <c r="BN81" s="250"/>
      <c r="BO81" s="250"/>
      <c r="BP81" s="250"/>
      <c r="BQ81" s="250"/>
      <c r="BR81" s="250"/>
      <c r="BS81" s="250"/>
      <c r="BT81" s="250"/>
      <c r="BU81" s="250"/>
      <c r="BV81" s="250"/>
    </row>
    <row r="82" spans="63:74" x14ac:dyDescent="0.2">
      <c r="BK82" s="250"/>
      <c r="BL82" s="250"/>
      <c r="BM82" s="250"/>
      <c r="BN82" s="250"/>
      <c r="BO82" s="250"/>
      <c r="BP82" s="250"/>
      <c r="BQ82" s="250"/>
      <c r="BR82" s="250"/>
      <c r="BS82" s="250"/>
      <c r="BT82" s="250"/>
      <c r="BU82" s="250"/>
      <c r="BV82" s="250"/>
    </row>
    <row r="83" spans="63:74" x14ac:dyDescent="0.2">
      <c r="BK83" s="250"/>
      <c r="BL83" s="250"/>
      <c r="BM83" s="250"/>
      <c r="BN83" s="250"/>
      <c r="BO83" s="250"/>
      <c r="BP83" s="250"/>
      <c r="BQ83" s="250"/>
      <c r="BR83" s="250"/>
      <c r="BS83" s="250"/>
      <c r="BT83" s="250"/>
      <c r="BU83" s="250"/>
      <c r="BV83" s="250"/>
    </row>
    <row r="84" spans="63:74" x14ac:dyDescent="0.2">
      <c r="BK84" s="250"/>
      <c r="BL84" s="250"/>
      <c r="BM84" s="250"/>
      <c r="BN84" s="250"/>
      <c r="BO84" s="250"/>
      <c r="BP84" s="250"/>
      <c r="BQ84" s="250"/>
      <c r="BR84" s="250"/>
      <c r="BS84" s="250"/>
      <c r="BT84" s="250"/>
      <c r="BU84" s="250"/>
      <c r="BV84" s="250"/>
    </row>
    <row r="85" spans="63:74" x14ac:dyDescent="0.2">
      <c r="BK85" s="250"/>
      <c r="BL85" s="250"/>
      <c r="BM85" s="250"/>
      <c r="BN85" s="250"/>
      <c r="BO85" s="250"/>
      <c r="BP85" s="250"/>
      <c r="BQ85" s="250"/>
      <c r="BR85" s="250"/>
      <c r="BS85" s="250"/>
      <c r="BT85" s="250"/>
      <c r="BU85" s="250"/>
      <c r="BV85" s="250"/>
    </row>
    <row r="86" spans="63:74" x14ac:dyDescent="0.2">
      <c r="BK86" s="250"/>
      <c r="BL86" s="250"/>
      <c r="BM86" s="250"/>
      <c r="BN86" s="250"/>
      <c r="BO86" s="250"/>
      <c r="BP86" s="250"/>
      <c r="BQ86" s="250"/>
      <c r="BR86" s="250"/>
      <c r="BS86" s="250"/>
      <c r="BT86" s="250"/>
      <c r="BU86" s="250"/>
      <c r="BV86" s="250"/>
    </row>
    <row r="87" spans="63:74" x14ac:dyDescent="0.2">
      <c r="BK87" s="250"/>
      <c r="BL87" s="250"/>
      <c r="BM87" s="250"/>
      <c r="BN87" s="250"/>
      <c r="BO87" s="250"/>
      <c r="BP87" s="250"/>
      <c r="BQ87" s="250"/>
      <c r="BR87" s="250"/>
      <c r="BS87" s="250"/>
      <c r="BT87" s="250"/>
      <c r="BU87" s="250"/>
      <c r="BV87" s="250"/>
    </row>
    <row r="88" spans="63:74" x14ac:dyDescent="0.2">
      <c r="BK88" s="250"/>
      <c r="BL88" s="250"/>
      <c r="BM88" s="250"/>
      <c r="BN88" s="250"/>
      <c r="BO88" s="250"/>
      <c r="BP88" s="250"/>
      <c r="BQ88" s="250"/>
      <c r="BR88" s="250"/>
      <c r="BS88" s="250"/>
      <c r="BT88" s="250"/>
      <c r="BU88" s="250"/>
      <c r="BV88" s="250"/>
    </row>
    <row r="89" spans="63:74" x14ac:dyDescent="0.2">
      <c r="BK89" s="250"/>
      <c r="BL89" s="250"/>
      <c r="BM89" s="250"/>
      <c r="BN89" s="250"/>
      <c r="BO89" s="250"/>
      <c r="BP89" s="250"/>
      <c r="BQ89" s="250"/>
      <c r="BR89" s="250"/>
      <c r="BS89" s="250"/>
      <c r="BT89" s="250"/>
      <c r="BU89" s="250"/>
      <c r="BV89" s="250"/>
    </row>
    <row r="90" spans="63:74" x14ac:dyDescent="0.2">
      <c r="BK90" s="250"/>
      <c r="BL90" s="250"/>
      <c r="BM90" s="250"/>
      <c r="BN90" s="250"/>
      <c r="BO90" s="250"/>
      <c r="BP90" s="250"/>
      <c r="BQ90" s="250"/>
      <c r="BR90" s="250"/>
      <c r="BS90" s="250"/>
      <c r="BT90" s="250"/>
      <c r="BU90" s="250"/>
      <c r="BV90" s="250"/>
    </row>
    <row r="91" spans="63:74" x14ac:dyDescent="0.2">
      <c r="BK91" s="250"/>
      <c r="BL91" s="250"/>
      <c r="BM91" s="250"/>
      <c r="BN91" s="250"/>
      <c r="BO91" s="250"/>
      <c r="BP91" s="250"/>
      <c r="BQ91" s="250"/>
      <c r="BR91" s="250"/>
      <c r="BS91" s="250"/>
      <c r="BT91" s="250"/>
      <c r="BU91" s="250"/>
      <c r="BV91" s="250"/>
    </row>
    <row r="92" spans="63:74" x14ac:dyDescent="0.2">
      <c r="BK92" s="250"/>
      <c r="BL92" s="250"/>
      <c r="BM92" s="250"/>
      <c r="BN92" s="250"/>
      <c r="BO92" s="250"/>
      <c r="BP92" s="250"/>
      <c r="BQ92" s="250"/>
      <c r="BR92" s="250"/>
      <c r="BS92" s="250"/>
      <c r="BT92" s="250"/>
      <c r="BU92" s="250"/>
      <c r="BV92" s="250"/>
    </row>
    <row r="93" spans="63:74" x14ac:dyDescent="0.2">
      <c r="BK93" s="250"/>
      <c r="BL93" s="250"/>
      <c r="BM93" s="250"/>
      <c r="BN93" s="250"/>
      <c r="BO93" s="250"/>
      <c r="BP93" s="250"/>
      <c r="BQ93" s="250"/>
      <c r="BR93" s="250"/>
      <c r="BS93" s="250"/>
      <c r="BT93" s="250"/>
      <c r="BU93" s="250"/>
      <c r="BV93" s="250"/>
    </row>
    <row r="94" spans="63:74" x14ac:dyDescent="0.2">
      <c r="BK94" s="250"/>
      <c r="BL94" s="250"/>
      <c r="BM94" s="250"/>
      <c r="BN94" s="250"/>
      <c r="BO94" s="250"/>
      <c r="BP94" s="250"/>
      <c r="BQ94" s="250"/>
      <c r="BR94" s="250"/>
      <c r="BS94" s="250"/>
      <c r="BT94" s="250"/>
      <c r="BU94" s="250"/>
      <c r="BV94" s="250"/>
    </row>
    <row r="95" spans="63:74" x14ac:dyDescent="0.2">
      <c r="BK95" s="250"/>
      <c r="BL95" s="250"/>
      <c r="BM95" s="250"/>
      <c r="BN95" s="250"/>
      <c r="BO95" s="250"/>
      <c r="BP95" s="250"/>
      <c r="BQ95" s="250"/>
      <c r="BR95" s="250"/>
      <c r="BS95" s="250"/>
      <c r="BT95" s="250"/>
      <c r="BU95" s="250"/>
      <c r="BV95" s="250"/>
    </row>
    <row r="96" spans="63:74" x14ac:dyDescent="0.2">
      <c r="BK96" s="250"/>
      <c r="BL96" s="250"/>
      <c r="BM96" s="250"/>
      <c r="BN96" s="250"/>
      <c r="BO96" s="250"/>
      <c r="BP96" s="250"/>
      <c r="BQ96" s="250"/>
      <c r="BR96" s="250"/>
      <c r="BS96" s="250"/>
      <c r="BT96" s="250"/>
      <c r="BU96" s="250"/>
      <c r="BV96" s="250"/>
    </row>
    <row r="97" spans="63:74" x14ac:dyDescent="0.2">
      <c r="BK97" s="250"/>
      <c r="BL97" s="250"/>
      <c r="BM97" s="250"/>
      <c r="BN97" s="250"/>
      <c r="BO97" s="250"/>
      <c r="BP97" s="250"/>
      <c r="BQ97" s="250"/>
      <c r="BR97" s="250"/>
      <c r="BS97" s="250"/>
      <c r="BT97" s="250"/>
      <c r="BU97" s="250"/>
      <c r="BV97" s="250"/>
    </row>
    <row r="98" spans="63:74" x14ac:dyDescent="0.2">
      <c r="BK98" s="250"/>
      <c r="BL98" s="250"/>
      <c r="BM98" s="250"/>
      <c r="BN98" s="250"/>
      <c r="BO98" s="250"/>
      <c r="BP98" s="250"/>
      <c r="BQ98" s="250"/>
      <c r="BR98" s="250"/>
      <c r="BS98" s="250"/>
      <c r="BT98" s="250"/>
      <c r="BU98" s="250"/>
      <c r="BV98" s="250"/>
    </row>
    <row r="99" spans="63:74" x14ac:dyDescent="0.2">
      <c r="BK99" s="250"/>
      <c r="BL99" s="250"/>
      <c r="BM99" s="250"/>
      <c r="BN99" s="250"/>
      <c r="BO99" s="250"/>
      <c r="BP99" s="250"/>
      <c r="BQ99" s="250"/>
      <c r="BR99" s="250"/>
      <c r="BS99" s="250"/>
      <c r="BT99" s="250"/>
      <c r="BU99" s="250"/>
      <c r="BV99" s="250"/>
    </row>
    <row r="100" spans="63:74" x14ac:dyDescent="0.2">
      <c r="BK100" s="250"/>
      <c r="BL100" s="250"/>
      <c r="BM100" s="250"/>
      <c r="BN100" s="250"/>
      <c r="BO100" s="250"/>
      <c r="BP100" s="250"/>
      <c r="BQ100" s="250"/>
      <c r="BR100" s="250"/>
      <c r="BS100" s="250"/>
      <c r="BT100" s="250"/>
      <c r="BU100" s="250"/>
      <c r="BV100" s="250"/>
    </row>
    <row r="101" spans="63:74" x14ac:dyDescent="0.2">
      <c r="BK101" s="250"/>
      <c r="BL101" s="250"/>
      <c r="BM101" s="250"/>
      <c r="BN101" s="250"/>
      <c r="BO101" s="250"/>
      <c r="BP101" s="250"/>
      <c r="BQ101" s="250"/>
      <c r="BR101" s="250"/>
      <c r="BS101" s="250"/>
      <c r="BT101" s="250"/>
      <c r="BU101" s="250"/>
      <c r="BV101" s="250"/>
    </row>
    <row r="102" spans="63:74" x14ac:dyDescent="0.2">
      <c r="BK102" s="250"/>
      <c r="BL102" s="250"/>
      <c r="BM102" s="250"/>
      <c r="BN102" s="250"/>
      <c r="BO102" s="250"/>
      <c r="BP102" s="250"/>
      <c r="BQ102" s="250"/>
      <c r="BR102" s="250"/>
      <c r="BS102" s="250"/>
      <c r="BT102" s="250"/>
      <c r="BU102" s="250"/>
      <c r="BV102" s="250"/>
    </row>
    <row r="103" spans="63:74" x14ac:dyDescent="0.2">
      <c r="BK103" s="250"/>
      <c r="BL103" s="250"/>
      <c r="BM103" s="250"/>
      <c r="BN103" s="250"/>
      <c r="BO103" s="250"/>
      <c r="BP103" s="250"/>
      <c r="BQ103" s="250"/>
      <c r="BR103" s="250"/>
      <c r="BS103" s="250"/>
      <c r="BT103" s="250"/>
      <c r="BU103" s="250"/>
      <c r="BV103" s="250"/>
    </row>
    <row r="104" spans="63:74" x14ac:dyDescent="0.2">
      <c r="BK104" s="250"/>
      <c r="BL104" s="250"/>
      <c r="BM104" s="250"/>
      <c r="BN104" s="250"/>
      <c r="BO104" s="250"/>
      <c r="BP104" s="250"/>
      <c r="BQ104" s="250"/>
      <c r="BR104" s="250"/>
      <c r="BS104" s="250"/>
      <c r="BT104" s="250"/>
      <c r="BU104" s="250"/>
      <c r="BV104" s="250"/>
    </row>
    <row r="105" spans="63:74" x14ac:dyDescent="0.2">
      <c r="BK105" s="250"/>
      <c r="BL105" s="250"/>
      <c r="BM105" s="250"/>
      <c r="BN105" s="250"/>
      <c r="BO105" s="250"/>
      <c r="BP105" s="250"/>
      <c r="BQ105" s="250"/>
      <c r="BR105" s="250"/>
      <c r="BS105" s="250"/>
      <c r="BT105" s="250"/>
      <c r="BU105" s="250"/>
      <c r="BV105" s="250"/>
    </row>
    <row r="106" spans="63:74" x14ac:dyDescent="0.2">
      <c r="BK106" s="250"/>
      <c r="BL106" s="250"/>
      <c r="BM106" s="250"/>
      <c r="BN106" s="250"/>
      <c r="BO106" s="250"/>
      <c r="BP106" s="250"/>
      <c r="BQ106" s="250"/>
      <c r="BR106" s="250"/>
      <c r="BS106" s="250"/>
      <c r="BT106" s="250"/>
      <c r="BU106" s="250"/>
      <c r="BV106" s="250"/>
    </row>
    <row r="107" spans="63:74" x14ac:dyDescent="0.2">
      <c r="BK107" s="250"/>
      <c r="BL107" s="250"/>
      <c r="BM107" s="250"/>
      <c r="BN107" s="250"/>
      <c r="BO107" s="250"/>
      <c r="BP107" s="250"/>
      <c r="BQ107" s="250"/>
      <c r="BR107" s="250"/>
      <c r="BS107" s="250"/>
      <c r="BT107" s="250"/>
      <c r="BU107" s="250"/>
      <c r="BV107" s="250"/>
    </row>
    <row r="108" spans="63:74" x14ac:dyDescent="0.2">
      <c r="BK108" s="250"/>
      <c r="BL108" s="250"/>
      <c r="BM108" s="250"/>
      <c r="BN108" s="250"/>
      <c r="BO108" s="250"/>
      <c r="BP108" s="250"/>
      <c r="BQ108" s="250"/>
      <c r="BR108" s="250"/>
      <c r="BS108" s="250"/>
      <c r="BT108" s="250"/>
      <c r="BU108" s="250"/>
      <c r="BV108" s="250"/>
    </row>
    <row r="109" spans="63:74" x14ac:dyDescent="0.2">
      <c r="BK109" s="250"/>
      <c r="BL109" s="250"/>
      <c r="BM109" s="250"/>
      <c r="BN109" s="250"/>
      <c r="BO109" s="250"/>
      <c r="BP109" s="250"/>
      <c r="BQ109" s="250"/>
      <c r="BR109" s="250"/>
      <c r="BS109" s="250"/>
      <c r="BT109" s="250"/>
      <c r="BU109" s="250"/>
      <c r="BV109" s="250"/>
    </row>
    <row r="110" spans="63:74" x14ac:dyDescent="0.2">
      <c r="BK110" s="250"/>
      <c r="BL110" s="250"/>
      <c r="BM110" s="250"/>
      <c r="BN110" s="250"/>
      <c r="BO110" s="250"/>
      <c r="BP110" s="250"/>
      <c r="BQ110" s="250"/>
      <c r="BR110" s="250"/>
      <c r="BS110" s="250"/>
      <c r="BT110" s="250"/>
      <c r="BU110" s="250"/>
      <c r="BV110" s="250"/>
    </row>
    <row r="111" spans="63:74" x14ac:dyDescent="0.2">
      <c r="BK111" s="250"/>
      <c r="BL111" s="250"/>
      <c r="BM111" s="250"/>
      <c r="BN111" s="250"/>
      <c r="BO111" s="250"/>
      <c r="BP111" s="250"/>
      <c r="BQ111" s="250"/>
      <c r="BR111" s="250"/>
      <c r="BS111" s="250"/>
      <c r="BT111" s="250"/>
      <c r="BU111" s="250"/>
      <c r="BV111" s="250"/>
    </row>
    <row r="112" spans="63:74" x14ac:dyDescent="0.2">
      <c r="BK112" s="250"/>
      <c r="BL112" s="250"/>
      <c r="BM112" s="250"/>
      <c r="BN112" s="250"/>
      <c r="BO112" s="250"/>
      <c r="BP112" s="250"/>
      <c r="BQ112" s="250"/>
      <c r="BR112" s="250"/>
      <c r="BS112" s="250"/>
      <c r="BT112" s="250"/>
      <c r="BU112" s="250"/>
      <c r="BV112" s="250"/>
    </row>
    <row r="113" spans="63:74" x14ac:dyDescent="0.2">
      <c r="BK113" s="250"/>
      <c r="BL113" s="250"/>
      <c r="BM113" s="250"/>
      <c r="BN113" s="250"/>
      <c r="BO113" s="250"/>
      <c r="BP113" s="250"/>
      <c r="BQ113" s="250"/>
      <c r="BR113" s="250"/>
      <c r="BS113" s="250"/>
      <c r="BT113" s="250"/>
      <c r="BU113" s="250"/>
      <c r="BV113" s="250"/>
    </row>
    <row r="114" spans="63:74" x14ac:dyDescent="0.2">
      <c r="BK114" s="250"/>
      <c r="BL114" s="250"/>
      <c r="BM114" s="250"/>
      <c r="BN114" s="250"/>
      <c r="BO114" s="250"/>
      <c r="BP114" s="250"/>
      <c r="BQ114" s="250"/>
      <c r="BR114" s="250"/>
      <c r="BS114" s="250"/>
      <c r="BT114" s="250"/>
      <c r="BU114" s="250"/>
      <c r="BV114" s="250"/>
    </row>
    <row r="115" spans="63:74" x14ac:dyDescent="0.2">
      <c r="BK115" s="250"/>
      <c r="BL115" s="250"/>
      <c r="BM115" s="250"/>
      <c r="BN115" s="250"/>
      <c r="BO115" s="250"/>
      <c r="BP115" s="250"/>
      <c r="BQ115" s="250"/>
      <c r="BR115" s="250"/>
      <c r="BS115" s="250"/>
      <c r="BT115" s="250"/>
      <c r="BU115" s="250"/>
      <c r="BV115" s="250"/>
    </row>
    <row r="116" spans="63:74" x14ac:dyDescent="0.2">
      <c r="BK116" s="250"/>
      <c r="BL116" s="250"/>
      <c r="BM116" s="250"/>
      <c r="BN116" s="250"/>
      <c r="BO116" s="250"/>
      <c r="BP116" s="250"/>
      <c r="BQ116" s="250"/>
      <c r="BR116" s="250"/>
      <c r="BS116" s="250"/>
      <c r="BT116" s="250"/>
      <c r="BU116" s="250"/>
      <c r="BV116" s="250"/>
    </row>
    <row r="117" spans="63:74" x14ac:dyDescent="0.2">
      <c r="BK117" s="250"/>
      <c r="BL117" s="250"/>
      <c r="BM117" s="250"/>
      <c r="BN117" s="250"/>
      <c r="BO117" s="250"/>
      <c r="BP117" s="250"/>
      <c r="BQ117" s="250"/>
      <c r="BR117" s="250"/>
      <c r="BS117" s="250"/>
      <c r="BT117" s="250"/>
      <c r="BU117" s="250"/>
      <c r="BV117" s="250"/>
    </row>
    <row r="118" spans="63:74" x14ac:dyDescent="0.2">
      <c r="BK118" s="250"/>
      <c r="BL118" s="250"/>
      <c r="BM118" s="250"/>
      <c r="BN118" s="250"/>
      <c r="BO118" s="250"/>
      <c r="BP118" s="250"/>
      <c r="BQ118" s="250"/>
      <c r="BR118" s="250"/>
      <c r="BS118" s="250"/>
      <c r="BT118" s="250"/>
      <c r="BU118" s="250"/>
      <c r="BV118" s="250"/>
    </row>
    <row r="119" spans="63:74" x14ac:dyDescent="0.2">
      <c r="BK119" s="250"/>
      <c r="BL119" s="250"/>
      <c r="BM119" s="250"/>
      <c r="BN119" s="250"/>
      <c r="BO119" s="250"/>
      <c r="BP119" s="250"/>
      <c r="BQ119" s="250"/>
      <c r="BR119" s="250"/>
      <c r="BS119" s="250"/>
      <c r="BT119" s="250"/>
      <c r="BU119" s="250"/>
      <c r="BV119" s="250"/>
    </row>
    <row r="120" spans="63:74" x14ac:dyDescent="0.2">
      <c r="BK120" s="250"/>
      <c r="BL120" s="250"/>
      <c r="BM120" s="250"/>
      <c r="BN120" s="250"/>
      <c r="BO120" s="250"/>
      <c r="BP120" s="250"/>
      <c r="BQ120" s="250"/>
      <c r="BR120" s="250"/>
      <c r="BS120" s="250"/>
      <c r="BT120" s="250"/>
      <c r="BU120" s="250"/>
      <c r="BV120" s="250"/>
    </row>
    <row r="121" spans="63:74" x14ac:dyDescent="0.2">
      <c r="BK121" s="250"/>
      <c r="BL121" s="250"/>
      <c r="BM121" s="250"/>
      <c r="BN121" s="250"/>
      <c r="BO121" s="250"/>
      <c r="BP121" s="250"/>
      <c r="BQ121" s="250"/>
      <c r="BR121" s="250"/>
      <c r="BS121" s="250"/>
      <c r="BT121" s="250"/>
      <c r="BU121" s="250"/>
      <c r="BV121" s="250"/>
    </row>
    <row r="122" spans="63:74" x14ac:dyDescent="0.2">
      <c r="BK122" s="250"/>
      <c r="BL122" s="250"/>
      <c r="BM122" s="250"/>
      <c r="BN122" s="250"/>
      <c r="BO122" s="250"/>
      <c r="BP122" s="250"/>
      <c r="BQ122" s="250"/>
      <c r="BR122" s="250"/>
      <c r="BS122" s="250"/>
      <c r="BT122" s="250"/>
      <c r="BU122" s="250"/>
      <c r="BV122" s="250"/>
    </row>
    <row r="123" spans="63:74" x14ac:dyDescent="0.2">
      <c r="BK123" s="250"/>
      <c r="BL123" s="250"/>
      <c r="BM123" s="250"/>
      <c r="BN123" s="250"/>
      <c r="BO123" s="250"/>
      <c r="BP123" s="250"/>
      <c r="BQ123" s="250"/>
      <c r="BR123" s="250"/>
      <c r="BS123" s="250"/>
      <c r="BT123" s="250"/>
      <c r="BU123" s="250"/>
      <c r="BV123" s="250"/>
    </row>
    <row r="124" spans="63:74" x14ac:dyDescent="0.2">
      <c r="BK124" s="250"/>
      <c r="BL124" s="250"/>
      <c r="BM124" s="250"/>
      <c r="BN124" s="250"/>
      <c r="BO124" s="250"/>
      <c r="BP124" s="250"/>
      <c r="BQ124" s="250"/>
      <c r="BR124" s="250"/>
      <c r="BS124" s="250"/>
      <c r="BT124" s="250"/>
      <c r="BU124" s="250"/>
      <c r="BV124" s="250"/>
    </row>
    <row r="125" spans="63:74" x14ac:dyDescent="0.2">
      <c r="BK125" s="250"/>
      <c r="BL125" s="250"/>
      <c r="BM125" s="250"/>
      <c r="BN125" s="250"/>
      <c r="BO125" s="250"/>
      <c r="BP125" s="250"/>
      <c r="BQ125" s="250"/>
      <c r="BR125" s="250"/>
      <c r="BS125" s="250"/>
      <c r="BT125" s="250"/>
      <c r="BU125" s="250"/>
      <c r="BV125" s="250"/>
    </row>
    <row r="126" spans="63:74" x14ac:dyDescent="0.2">
      <c r="BK126" s="250"/>
      <c r="BL126" s="250"/>
      <c r="BM126" s="250"/>
      <c r="BN126" s="250"/>
      <c r="BO126" s="250"/>
      <c r="BP126" s="250"/>
      <c r="BQ126" s="250"/>
      <c r="BR126" s="250"/>
      <c r="BS126" s="250"/>
      <c r="BT126" s="250"/>
      <c r="BU126" s="250"/>
      <c r="BV126" s="250"/>
    </row>
    <row r="127" spans="63:74" x14ac:dyDescent="0.2">
      <c r="BK127" s="250"/>
      <c r="BL127" s="250"/>
      <c r="BM127" s="250"/>
      <c r="BN127" s="250"/>
      <c r="BO127" s="250"/>
      <c r="BP127" s="250"/>
      <c r="BQ127" s="250"/>
      <c r="BR127" s="250"/>
      <c r="BS127" s="250"/>
      <c r="BT127" s="250"/>
      <c r="BU127" s="250"/>
      <c r="BV127" s="250"/>
    </row>
    <row r="128" spans="63:74" x14ac:dyDescent="0.2">
      <c r="BK128" s="250"/>
      <c r="BL128" s="250"/>
      <c r="BM128" s="250"/>
      <c r="BN128" s="250"/>
      <c r="BO128" s="250"/>
      <c r="BP128" s="250"/>
      <c r="BQ128" s="250"/>
      <c r="BR128" s="250"/>
      <c r="BS128" s="250"/>
      <c r="BT128" s="250"/>
      <c r="BU128" s="250"/>
      <c r="BV128" s="250"/>
    </row>
    <row r="129" spans="63:74" x14ac:dyDescent="0.2">
      <c r="BK129" s="250"/>
      <c r="BL129" s="250"/>
      <c r="BM129" s="250"/>
      <c r="BN129" s="250"/>
      <c r="BO129" s="250"/>
      <c r="BP129" s="250"/>
      <c r="BQ129" s="250"/>
      <c r="BR129" s="250"/>
      <c r="BS129" s="250"/>
      <c r="BT129" s="250"/>
      <c r="BU129" s="250"/>
      <c r="BV129" s="250"/>
    </row>
    <row r="130" spans="63:74" x14ac:dyDescent="0.2">
      <c r="BK130" s="250"/>
      <c r="BL130" s="250"/>
      <c r="BM130" s="250"/>
      <c r="BN130" s="250"/>
      <c r="BO130" s="250"/>
      <c r="BP130" s="250"/>
      <c r="BQ130" s="250"/>
      <c r="BR130" s="250"/>
      <c r="BS130" s="250"/>
      <c r="BT130" s="250"/>
      <c r="BU130" s="250"/>
      <c r="BV130" s="250"/>
    </row>
    <row r="131" spans="63:74" x14ac:dyDescent="0.2">
      <c r="BK131" s="250"/>
      <c r="BL131" s="250"/>
      <c r="BM131" s="250"/>
      <c r="BN131" s="250"/>
      <c r="BO131" s="250"/>
      <c r="BP131" s="250"/>
      <c r="BQ131" s="250"/>
      <c r="BR131" s="250"/>
      <c r="BS131" s="250"/>
      <c r="BT131" s="250"/>
      <c r="BU131" s="250"/>
      <c r="BV131" s="250"/>
    </row>
    <row r="132" spans="63:74" x14ac:dyDescent="0.2">
      <c r="BK132" s="250"/>
      <c r="BL132" s="250"/>
      <c r="BM132" s="250"/>
      <c r="BN132" s="250"/>
      <c r="BO132" s="250"/>
      <c r="BP132" s="250"/>
      <c r="BQ132" s="250"/>
      <c r="BR132" s="250"/>
      <c r="BS132" s="250"/>
      <c r="BT132" s="250"/>
      <c r="BU132" s="250"/>
      <c r="BV132" s="250"/>
    </row>
    <row r="133" spans="63:74" x14ac:dyDescent="0.2">
      <c r="BK133" s="250"/>
      <c r="BL133" s="250"/>
      <c r="BM133" s="250"/>
      <c r="BN133" s="250"/>
      <c r="BO133" s="250"/>
      <c r="BP133" s="250"/>
      <c r="BQ133" s="250"/>
      <c r="BR133" s="250"/>
      <c r="BS133" s="250"/>
      <c r="BT133" s="250"/>
      <c r="BU133" s="250"/>
      <c r="BV133" s="250"/>
    </row>
    <row r="134" spans="63:74" x14ac:dyDescent="0.2">
      <c r="BK134" s="250"/>
      <c r="BL134" s="250"/>
      <c r="BM134" s="250"/>
      <c r="BN134" s="250"/>
      <c r="BO134" s="250"/>
      <c r="BP134" s="250"/>
      <c r="BQ134" s="250"/>
      <c r="BR134" s="250"/>
      <c r="BS134" s="250"/>
      <c r="BT134" s="250"/>
      <c r="BU134" s="250"/>
      <c r="BV134" s="250"/>
    </row>
    <row r="135" spans="63:74" x14ac:dyDescent="0.2">
      <c r="BK135" s="250"/>
      <c r="BL135" s="250"/>
      <c r="BM135" s="250"/>
      <c r="BN135" s="250"/>
      <c r="BO135" s="250"/>
      <c r="BP135" s="250"/>
      <c r="BQ135" s="250"/>
      <c r="BR135" s="250"/>
      <c r="BS135" s="250"/>
      <c r="BT135" s="250"/>
      <c r="BU135" s="250"/>
      <c r="BV135" s="250"/>
    </row>
    <row r="136" spans="63:74" x14ac:dyDescent="0.2">
      <c r="BK136" s="250"/>
      <c r="BL136" s="250"/>
      <c r="BM136" s="250"/>
      <c r="BN136" s="250"/>
      <c r="BO136" s="250"/>
      <c r="BP136" s="250"/>
      <c r="BQ136" s="250"/>
      <c r="BR136" s="250"/>
      <c r="BS136" s="250"/>
      <c r="BT136" s="250"/>
      <c r="BU136" s="250"/>
      <c r="BV136" s="250"/>
    </row>
    <row r="137" spans="63:74" x14ac:dyDescent="0.2">
      <c r="BK137" s="250"/>
      <c r="BL137" s="250"/>
      <c r="BM137" s="250"/>
      <c r="BN137" s="250"/>
      <c r="BO137" s="250"/>
      <c r="BP137" s="250"/>
      <c r="BQ137" s="250"/>
      <c r="BR137" s="250"/>
      <c r="BS137" s="250"/>
      <c r="BT137" s="250"/>
      <c r="BU137" s="250"/>
      <c r="BV137" s="250"/>
    </row>
    <row r="138" spans="63:74" x14ac:dyDescent="0.2">
      <c r="BK138" s="250"/>
      <c r="BL138" s="250"/>
      <c r="BM138" s="250"/>
      <c r="BN138" s="250"/>
      <c r="BO138" s="250"/>
      <c r="BP138" s="250"/>
      <c r="BQ138" s="250"/>
      <c r="BR138" s="250"/>
      <c r="BS138" s="250"/>
      <c r="BT138" s="250"/>
      <c r="BU138" s="250"/>
      <c r="BV138" s="250"/>
    </row>
    <row r="139" spans="63:74" x14ac:dyDescent="0.2">
      <c r="BK139" s="250"/>
      <c r="BL139" s="250"/>
      <c r="BM139" s="250"/>
      <c r="BN139" s="250"/>
      <c r="BO139" s="250"/>
      <c r="BP139" s="250"/>
      <c r="BQ139" s="250"/>
      <c r="BR139" s="250"/>
      <c r="BS139" s="250"/>
      <c r="BT139" s="250"/>
      <c r="BU139" s="250"/>
      <c r="BV139" s="250"/>
    </row>
    <row r="140" spans="63:74" x14ac:dyDescent="0.2">
      <c r="BK140" s="250"/>
      <c r="BL140" s="250"/>
      <c r="BM140" s="250"/>
      <c r="BN140" s="250"/>
      <c r="BO140" s="250"/>
      <c r="BP140" s="250"/>
      <c r="BQ140" s="250"/>
      <c r="BR140" s="250"/>
      <c r="BS140" s="250"/>
      <c r="BT140" s="250"/>
      <c r="BU140" s="250"/>
      <c r="BV140" s="250"/>
    </row>
    <row r="141" spans="63:74" x14ac:dyDescent="0.2">
      <c r="BK141" s="250"/>
      <c r="BL141" s="250"/>
      <c r="BM141" s="250"/>
      <c r="BN141" s="250"/>
      <c r="BO141" s="250"/>
      <c r="BP141" s="250"/>
      <c r="BQ141" s="250"/>
      <c r="BR141" s="250"/>
      <c r="BS141" s="250"/>
      <c r="BT141" s="250"/>
      <c r="BU141" s="250"/>
      <c r="BV141" s="250"/>
    </row>
    <row r="142" spans="63:74" x14ac:dyDescent="0.2">
      <c r="BK142" s="250"/>
      <c r="BL142" s="250"/>
      <c r="BM142" s="250"/>
      <c r="BN142" s="250"/>
      <c r="BO142" s="250"/>
      <c r="BP142" s="250"/>
      <c r="BQ142" s="250"/>
      <c r="BR142" s="250"/>
      <c r="BS142" s="250"/>
      <c r="BT142" s="250"/>
      <c r="BU142" s="250"/>
      <c r="BV142" s="250"/>
    </row>
    <row r="143" spans="63:74" x14ac:dyDescent="0.2">
      <c r="BK143" s="250"/>
      <c r="BL143" s="250"/>
      <c r="BM143" s="250"/>
      <c r="BN143" s="250"/>
      <c r="BO143" s="250"/>
      <c r="BP143" s="250"/>
      <c r="BQ143" s="250"/>
      <c r="BR143" s="250"/>
      <c r="BS143" s="250"/>
      <c r="BT143" s="250"/>
      <c r="BU143" s="250"/>
      <c r="BV143" s="250"/>
    </row>
  </sheetData>
  <mergeCells count="17">
    <mergeCell ref="AM3:AX3"/>
    <mergeCell ref="AY3:BJ3"/>
    <mergeCell ref="BK3:BV3"/>
    <mergeCell ref="B1:AL1"/>
    <mergeCell ref="C3:N3"/>
    <mergeCell ref="O3:Z3"/>
    <mergeCell ref="AA3:AL3"/>
    <mergeCell ref="B56:Q56"/>
    <mergeCell ref="B57:Q57"/>
    <mergeCell ref="A1:A2"/>
    <mergeCell ref="B49:Q49"/>
    <mergeCell ref="B50:Q50"/>
    <mergeCell ref="B52:Q52"/>
    <mergeCell ref="B53:Q53"/>
    <mergeCell ref="B54:Q54"/>
    <mergeCell ref="B55:Q55"/>
    <mergeCell ref="B51:Q51"/>
  </mergeCells>
  <phoneticPr fontId="3" type="noConversion"/>
  <hyperlinks>
    <hyperlink ref="A1:A2" location="Contents!A1" display="Table of Contents" xr:uid="{00000000-0004-0000-1800-000000000000}"/>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yncVertical="1" syncRef="AX5" transitionEvaluation="1" transitionEntry="1">
    <pageSetUpPr fitToPage="1"/>
  </sheetPr>
  <dimension ref="A1:BV145"/>
  <sheetViews>
    <sheetView showGridLines="0" zoomScaleNormal="100" workbookViewId="0">
      <pane xSplit="2" ySplit="4" topLeftCell="AX5" activePane="bottomRight" state="frozen"/>
      <selection activeCell="BF1" sqref="BF1"/>
      <selection pane="topRight" activeCell="BF1" sqref="BF1"/>
      <selection pane="bottomLeft" activeCell="BF1" sqref="BF1"/>
      <selection pane="bottomRight" activeCell="BI12" sqref="BI12"/>
    </sheetView>
  </sheetViews>
  <sheetFormatPr defaultColWidth="9.54296875" defaultRowHeight="10.5" x14ac:dyDescent="0.25"/>
  <cols>
    <col min="1" max="1" width="10.54296875" style="9" bestFit="1" customWidth="1"/>
    <col min="2" max="2" width="36.26953125" style="9" customWidth="1"/>
    <col min="3" max="12" width="6.54296875" style="9" customWidth="1"/>
    <col min="13" max="13" width="7.453125" style="9" customWidth="1"/>
    <col min="14" max="50" width="6.54296875" style="9" customWidth="1"/>
    <col min="51" max="55" width="6.54296875" style="245" customWidth="1"/>
    <col min="56" max="58" width="6.54296875" style="546" customWidth="1"/>
    <col min="59" max="62" width="6.54296875" style="245" customWidth="1"/>
    <col min="63" max="74" width="6.54296875" style="9" customWidth="1"/>
    <col min="75" max="16384" width="9.54296875" style="9"/>
  </cols>
  <sheetData>
    <row r="1" spans="1:74" ht="13" x14ac:dyDescent="0.3">
      <c r="A1" s="622" t="s">
        <v>767</v>
      </c>
      <c r="B1" s="624" t="s">
        <v>227</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s="10" customFormat="1"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c r="AY2" s="302"/>
      <c r="AZ2" s="302"/>
      <c r="BA2" s="302"/>
      <c r="BB2" s="302"/>
      <c r="BC2" s="302"/>
      <c r="BD2" s="483"/>
      <c r="BE2" s="483"/>
      <c r="BF2" s="483"/>
      <c r="BG2" s="302"/>
      <c r="BH2" s="302"/>
      <c r="BI2" s="302"/>
      <c r="BJ2" s="302"/>
    </row>
    <row r="3" spans="1:74"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15"/>
      <c r="B5" s="16" t="s">
        <v>1251</v>
      </c>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316"/>
      <c r="AZ5" s="316"/>
      <c r="BA5" s="316"/>
      <c r="BB5" s="316"/>
      <c r="BC5" s="316"/>
      <c r="BD5" s="17"/>
      <c r="BE5" s="17"/>
      <c r="BF5" s="17"/>
      <c r="BG5" s="17"/>
      <c r="BH5" s="316"/>
      <c r="BI5" s="316"/>
      <c r="BJ5" s="316"/>
      <c r="BK5" s="316"/>
      <c r="BL5" s="316"/>
      <c r="BM5" s="316"/>
      <c r="BN5" s="316"/>
      <c r="BO5" s="316"/>
      <c r="BP5" s="316"/>
      <c r="BQ5" s="316"/>
      <c r="BR5" s="316"/>
      <c r="BS5" s="316"/>
      <c r="BT5" s="316"/>
      <c r="BU5" s="316"/>
      <c r="BV5" s="316"/>
    </row>
    <row r="6" spans="1:74" ht="11.15" customHeight="1" x14ac:dyDescent="0.25">
      <c r="A6" s="15"/>
      <c r="B6" s="16"/>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316"/>
      <c r="AZ6" s="316"/>
      <c r="BA6" s="316"/>
      <c r="BB6" s="316"/>
      <c r="BC6" s="316"/>
      <c r="BD6" s="17"/>
      <c r="BE6" s="17"/>
      <c r="BF6" s="17"/>
      <c r="BG6" s="17"/>
      <c r="BH6" s="316"/>
      <c r="BI6" s="316"/>
      <c r="BJ6" s="316"/>
      <c r="BK6" s="316"/>
      <c r="BL6" s="316"/>
      <c r="BM6" s="316" t="s">
        <v>946</v>
      </c>
      <c r="BN6" s="316"/>
      <c r="BO6" s="316"/>
      <c r="BP6" s="316"/>
      <c r="BQ6" s="316"/>
      <c r="BR6" s="316"/>
      <c r="BS6" s="316"/>
      <c r="BT6" s="316"/>
      <c r="BU6" s="316"/>
      <c r="BV6" s="316"/>
    </row>
    <row r="7" spans="1:74" ht="11.15" customHeight="1" x14ac:dyDescent="0.25">
      <c r="A7" s="15"/>
      <c r="B7" s="18" t="s">
        <v>98</v>
      </c>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316"/>
      <c r="AZ7" s="531"/>
      <c r="BA7" s="316"/>
      <c r="BB7" s="316"/>
      <c r="BC7" s="316"/>
      <c r="BD7" s="17"/>
      <c r="BE7" s="17"/>
      <c r="BF7" s="17"/>
      <c r="BG7" s="17"/>
      <c r="BH7" s="316"/>
      <c r="BI7" s="316"/>
      <c r="BJ7" s="316"/>
      <c r="BK7" s="316"/>
      <c r="BL7" s="316"/>
      <c r="BM7" s="316"/>
      <c r="BN7" s="316"/>
      <c r="BO7" s="316"/>
      <c r="BP7" s="316"/>
      <c r="BQ7" s="316"/>
      <c r="BR7" s="316"/>
      <c r="BS7" s="531"/>
      <c r="BT7" s="316"/>
      <c r="BU7" s="316"/>
      <c r="BV7" s="316"/>
    </row>
    <row r="8" spans="1:74" ht="11.15" customHeight="1" x14ac:dyDescent="0.25">
      <c r="A8" s="15" t="s">
        <v>475</v>
      </c>
      <c r="B8" s="19" t="s">
        <v>82</v>
      </c>
      <c r="C8" s="170">
        <v>12.850118999999999</v>
      </c>
      <c r="D8" s="170">
        <v>12.844479</v>
      </c>
      <c r="E8" s="170">
        <v>12.795216999999999</v>
      </c>
      <c r="F8" s="170">
        <v>11.910579</v>
      </c>
      <c r="G8" s="170">
        <v>9.7139690000000005</v>
      </c>
      <c r="H8" s="170">
        <v>10.446463</v>
      </c>
      <c r="I8" s="170">
        <v>11.003636</v>
      </c>
      <c r="J8" s="170">
        <v>10.578666</v>
      </c>
      <c r="K8" s="170">
        <v>10.926155</v>
      </c>
      <c r="L8" s="170">
        <v>10.455707</v>
      </c>
      <c r="M8" s="170">
        <v>11.196146000000001</v>
      </c>
      <c r="N8" s="170">
        <v>11.171507</v>
      </c>
      <c r="O8" s="170">
        <v>11.137354</v>
      </c>
      <c r="P8" s="170">
        <v>9.9159360000000003</v>
      </c>
      <c r="Q8" s="170">
        <v>11.351134999999999</v>
      </c>
      <c r="R8" s="170">
        <v>11.317989000000001</v>
      </c>
      <c r="S8" s="170">
        <v>11.389749</v>
      </c>
      <c r="T8" s="170">
        <v>11.365923</v>
      </c>
      <c r="U8" s="170">
        <v>11.392429</v>
      </c>
      <c r="V8" s="170">
        <v>11.276332</v>
      </c>
      <c r="W8" s="170">
        <v>10.921417</v>
      </c>
      <c r="X8" s="170">
        <v>11.563782</v>
      </c>
      <c r="Y8" s="170">
        <v>11.781943999999999</v>
      </c>
      <c r="Z8" s="170">
        <v>11.678139</v>
      </c>
      <c r="AA8" s="170">
        <v>11.479767000000001</v>
      </c>
      <c r="AB8" s="170">
        <v>11.257889</v>
      </c>
      <c r="AC8" s="170">
        <v>11.806029000000001</v>
      </c>
      <c r="AD8" s="170">
        <v>11.769842000000001</v>
      </c>
      <c r="AE8" s="170">
        <v>11.734401999999999</v>
      </c>
      <c r="AF8" s="170">
        <v>11.800309</v>
      </c>
      <c r="AG8" s="170">
        <v>11.834305000000001</v>
      </c>
      <c r="AH8" s="170">
        <v>11.985232</v>
      </c>
      <c r="AI8" s="170">
        <v>12.325189999999999</v>
      </c>
      <c r="AJ8" s="170">
        <v>12.377552</v>
      </c>
      <c r="AK8" s="170">
        <v>12.376018</v>
      </c>
      <c r="AL8" s="170">
        <v>12.138051000000001</v>
      </c>
      <c r="AM8" s="170">
        <v>12.568448</v>
      </c>
      <c r="AN8" s="170">
        <v>12.532403</v>
      </c>
      <c r="AO8" s="170">
        <v>12.770144</v>
      </c>
      <c r="AP8" s="170">
        <v>12.649998</v>
      </c>
      <c r="AQ8" s="170">
        <v>12.693955000000001</v>
      </c>
      <c r="AR8" s="170">
        <v>12.894467000000001</v>
      </c>
      <c r="AS8" s="170">
        <v>12.925407999999999</v>
      </c>
      <c r="AT8" s="170">
        <v>13.041109000000001</v>
      </c>
      <c r="AU8" s="170">
        <v>13.252312999999999</v>
      </c>
      <c r="AV8" s="170">
        <v>13.248472</v>
      </c>
      <c r="AW8" s="170">
        <v>13.182592247000001</v>
      </c>
      <c r="AX8" s="170">
        <v>13.227623778</v>
      </c>
      <c r="AY8" s="236">
        <v>13.26857</v>
      </c>
      <c r="AZ8" s="236">
        <v>13.2674</v>
      </c>
      <c r="BA8" s="236">
        <v>13.26371</v>
      </c>
      <c r="BB8" s="236">
        <v>13.249700000000001</v>
      </c>
      <c r="BC8" s="236">
        <v>13.2265</v>
      </c>
      <c r="BD8" s="236">
        <v>13.174340000000001</v>
      </c>
      <c r="BE8" s="236">
        <v>13.13204</v>
      </c>
      <c r="BF8" s="236">
        <v>13.196289999999999</v>
      </c>
      <c r="BG8" s="236">
        <v>13.120340000000001</v>
      </c>
      <c r="BH8" s="236">
        <v>13.128780000000001</v>
      </c>
      <c r="BI8" s="236">
        <v>13.23137</v>
      </c>
      <c r="BJ8" s="236">
        <v>13.255750000000001</v>
      </c>
      <c r="BK8" s="236">
        <v>13.28945</v>
      </c>
      <c r="BL8" s="236">
        <v>13.39298</v>
      </c>
      <c r="BM8" s="236">
        <v>13.40442</v>
      </c>
      <c r="BN8" s="236">
        <v>13.42496</v>
      </c>
      <c r="BO8" s="236">
        <v>13.458259999999999</v>
      </c>
      <c r="BP8" s="236">
        <v>13.45054</v>
      </c>
      <c r="BQ8" s="236">
        <v>13.441190000000001</v>
      </c>
      <c r="BR8" s="236">
        <v>13.46064</v>
      </c>
      <c r="BS8" s="236">
        <v>13.40137</v>
      </c>
      <c r="BT8" s="236">
        <v>13.44847</v>
      </c>
      <c r="BU8" s="236">
        <v>13.55528</v>
      </c>
      <c r="BV8" s="236">
        <v>13.5945</v>
      </c>
    </row>
    <row r="9" spans="1:74" ht="11.15" customHeight="1" x14ac:dyDescent="0.25">
      <c r="A9" s="15"/>
      <c r="B9" s="19"/>
      <c r="C9" s="170"/>
      <c r="D9" s="170"/>
      <c r="E9" s="170"/>
      <c r="F9" s="170"/>
      <c r="G9" s="170"/>
      <c r="H9" s="170"/>
      <c r="I9" s="170"/>
      <c r="J9" s="170"/>
      <c r="K9" s="170"/>
      <c r="L9" s="170"/>
      <c r="M9" s="170"/>
      <c r="N9" s="170"/>
      <c r="O9" s="170"/>
      <c r="P9" s="170"/>
      <c r="Q9" s="170"/>
      <c r="R9" s="170"/>
      <c r="S9" s="170"/>
      <c r="T9" s="170"/>
      <c r="U9" s="170"/>
      <c r="V9" s="170"/>
      <c r="W9" s="170"/>
      <c r="X9" s="170"/>
      <c r="Y9" s="170"/>
      <c r="Z9" s="170"/>
      <c r="AA9" s="170"/>
      <c r="AB9" s="170"/>
      <c r="AC9" s="170"/>
      <c r="AD9" s="170"/>
      <c r="AE9" s="170"/>
      <c r="AF9" s="170"/>
      <c r="AG9" s="170"/>
      <c r="AH9" s="170"/>
      <c r="AI9" s="170"/>
      <c r="AJ9" s="170"/>
      <c r="AK9" s="170"/>
      <c r="AL9" s="170"/>
      <c r="AM9" s="170"/>
      <c r="AN9" s="170"/>
      <c r="AO9" s="170"/>
      <c r="AP9" s="170"/>
      <c r="AQ9" s="170"/>
      <c r="AR9" s="170"/>
      <c r="AS9" s="170"/>
      <c r="AT9" s="170"/>
      <c r="AU9" s="170"/>
      <c r="AV9" s="170"/>
      <c r="AW9" s="170"/>
      <c r="AX9" s="170"/>
      <c r="AY9" s="236"/>
      <c r="AZ9" s="236"/>
      <c r="BA9" s="236"/>
      <c r="BB9" s="236"/>
      <c r="BC9" s="236"/>
      <c r="BD9" s="236"/>
      <c r="BE9" s="236"/>
      <c r="BF9" s="236"/>
      <c r="BG9" s="236"/>
      <c r="BH9" s="236"/>
      <c r="BI9" s="236"/>
      <c r="BJ9" s="236"/>
      <c r="BK9" s="236"/>
      <c r="BL9" s="236"/>
      <c r="BM9" s="236"/>
      <c r="BN9" s="236"/>
      <c r="BO9" s="236"/>
      <c r="BP9" s="236"/>
      <c r="BQ9" s="236"/>
      <c r="BR9" s="236"/>
      <c r="BS9" s="236"/>
      <c r="BT9" s="236"/>
      <c r="BU9" s="236"/>
      <c r="BV9" s="236"/>
    </row>
    <row r="10" spans="1:74" ht="11.15" customHeight="1" x14ac:dyDescent="0.25">
      <c r="A10" s="15"/>
      <c r="B10" s="18" t="s">
        <v>1271</v>
      </c>
      <c r="C10" s="171"/>
      <c r="D10" s="171"/>
      <c r="E10" s="171"/>
      <c r="F10" s="171"/>
      <c r="G10" s="171"/>
      <c r="H10" s="171"/>
      <c r="I10" s="171"/>
      <c r="J10" s="171"/>
      <c r="K10" s="171"/>
      <c r="L10" s="171"/>
      <c r="M10" s="171"/>
      <c r="N10" s="171"/>
      <c r="O10" s="171"/>
      <c r="P10" s="171"/>
      <c r="Q10" s="171"/>
      <c r="R10" s="171"/>
      <c r="S10" s="171"/>
      <c r="T10" s="171"/>
      <c r="U10" s="171"/>
      <c r="V10" s="171"/>
      <c r="W10" s="171"/>
      <c r="X10" s="171"/>
      <c r="Y10" s="171"/>
      <c r="Z10" s="171"/>
      <c r="AA10" s="171"/>
      <c r="AB10" s="171"/>
      <c r="AC10" s="171"/>
      <c r="AD10" s="171"/>
      <c r="AE10" s="171"/>
      <c r="AF10" s="171"/>
      <c r="AG10" s="171"/>
      <c r="AH10" s="171"/>
      <c r="AI10" s="171"/>
      <c r="AJ10" s="171"/>
      <c r="AK10" s="171"/>
      <c r="AL10" s="171"/>
      <c r="AM10" s="171"/>
      <c r="AN10" s="171"/>
      <c r="AO10" s="171"/>
      <c r="AP10" s="171"/>
      <c r="AQ10" s="171"/>
      <c r="AR10" s="171"/>
      <c r="AS10" s="171"/>
      <c r="AT10" s="171"/>
      <c r="AU10" s="171"/>
      <c r="AV10" s="171"/>
      <c r="AW10" s="171"/>
      <c r="AX10" s="171"/>
      <c r="AY10" s="237"/>
      <c r="AZ10" s="237"/>
      <c r="BA10" s="237"/>
      <c r="BB10" s="237"/>
      <c r="BC10" s="237"/>
      <c r="BD10" s="237"/>
      <c r="BE10" s="237"/>
      <c r="BF10" s="237"/>
      <c r="BG10" s="237"/>
      <c r="BH10" s="237"/>
      <c r="BI10" s="237"/>
      <c r="BJ10" s="237"/>
      <c r="BK10" s="237"/>
      <c r="BL10" s="237"/>
      <c r="BM10" s="237"/>
      <c r="BN10" s="237"/>
      <c r="BO10" s="237"/>
      <c r="BP10" s="237"/>
      <c r="BQ10" s="237"/>
      <c r="BR10" s="237"/>
      <c r="BS10" s="237"/>
      <c r="BT10" s="237"/>
      <c r="BU10" s="237"/>
      <c r="BV10" s="237"/>
    </row>
    <row r="11" spans="1:74" ht="11.15" customHeight="1" x14ac:dyDescent="0.25">
      <c r="A11" s="15" t="s">
        <v>506</v>
      </c>
      <c r="B11" s="19" t="s">
        <v>87</v>
      </c>
      <c r="C11" s="54">
        <v>97.369451612999995</v>
      </c>
      <c r="D11" s="54">
        <v>95.498275862</v>
      </c>
      <c r="E11" s="54">
        <v>95.251677419000004</v>
      </c>
      <c r="F11" s="54">
        <v>95.024733333</v>
      </c>
      <c r="G11" s="54">
        <v>87.865387096999996</v>
      </c>
      <c r="H11" s="54">
        <v>90.400933332999998</v>
      </c>
      <c r="I11" s="54">
        <v>90.343129031999993</v>
      </c>
      <c r="J11" s="54">
        <v>90.392741935000004</v>
      </c>
      <c r="K11" s="54">
        <v>91.293066667000005</v>
      </c>
      <c r="L11" s="54">
        <v>89.707580644999993</v>
      </c>
      <c r="M11" s="54">
        <v>92.499433332999999</v>
      </c>
      <c r="N11" s="54">
        <v>93.106387096999995</v>
      </c>
      <c r="O11" s="54">
        <v>92.644387097000006</v>
      </c>
      <c r="P11" s="54">
        <v>85.780857143000006</v>
      </c>
      <c r="Q11" s="54">
        <v>93.553870967999998</v>
      </c>
      <c r="R11" s="54">
        <v>94.286233332999998</v>
      </c>
      <c r="S11" s="54">
        <v>94.210677419000007</v>
      </c>
      <c r="T11" s="54">
        <v>93.873199999999997</v>
      </c>
      <c r="U11" s="54">
        <v>94.760225805999994</v>
      </c>
      <c r="V11" s="54">
        <v>95.041032258000001</v>
      </c>
      <c r="W11" s="54">
        <v>95.686233333000004</v>
      </c>
      <c r="X11" s="54">
        <v>97.205645161000007</v>
      </c>
      <c r="Y11" s="54">
        <v>98.302733333000006</v>
      </c>
      <c r="Z11" s="54">
        <v>99.131096774</v>
      </c>
      <c r="AA11" s="54">
        <v>96.223290323000001</v>
      </c>
      <c r="AB11" s="54">
        <v>95.969892857000005</v>
      </c>
      <c r="AC11" s="54">
        <v>97.626741934999998</v>
      </c>
      <c r="AD11" s="54">
        <v>98.322833333000005</v>
      </c>
      <c r="AE11" s="54">
        <v>99.101548386999994</v>
      </c>
      <c r="AF11" s="54">
        <v>99.340366666999998</v>
      </c>
      <c r="AG11" s="54">
        <v>100.38154839000001</v>
      </c>
      <c r="AH11" s="54">
        <v>100.89625805999999</v>
      </c>
      <c r="AI11" s="54">
        <v>102.35493332999999</v>
      </c>
      <c r="AJ11" s="54">
        <v>102.24535484</v>
      </c>
      <c r="AK11" s="54">
        <v>102.23686667</v>
      </c>
      <c r="AL11" s="54">
        <v>100.24170968</v>
      </c>
      <c r="AM11" s="54">
        <v>101.90183871000001</v>
      </c>
      <c r="AN11" s="54">
        <v>101.98492856999999</v>
      </c>
      <c r="AO11" s="54">
        <v>102.87716129</v>
      </c>
      <c r="AP11" s="54">
        <v>102.64553333000001</v>
      </c>
      <c r="AQ11" s="54">
        <v>103.56416129</v>
      </c>
      <c r="AR11" s="54">
        <v>103.25016667</v>
      </c>
      <c r="AS11" s="54">
        <v>103.38409677</v>
      </c>
      <c r="AT11" s="54">
        <v>104.51551612999999</v>
      </c>
      <c r="AU11" s="54">
        <v>104.58929999999999</v>
      </c>
      <c r="AV11" s="54">
        <v>104.52145161</v>
      </c>
      <c r="AW11" s="54">
        <v>104.63590000000001</v>
      </c>
      <c r="AX11" s="54">
        <v>104.6621</v>
      </c>
      <c r="AY11" s="238">
        <v>104.8635</v>
      </c>
      <c r="AZ11" s="238">
        <v>105.1097</v>
      </c>
      <c r="BA11" s="238">
        <v>105.18989999999999</v>
      </c>
      <c r="BB11" s="238">
        <v>105.1438</v>
      </c>
      <c r="BC11" s="238">
        <v>105.02079999999999</v>
      </c>
      <c r="BD11" s="238">
        <v>104.7423</v>
      </c>
      <c r="BE11" s="238">
        <v>104.8917</v>
      </c>
      <c r="BF11" s="238">
        <v>104.6418</v>
      </c>
      <c r="BG11" s="238">
        <v>104.3819</v>
      </c>
      <c r="BH11" s="238">
        <v>104.97669999999999</v>
      </c>
      <c r="BI11" s="238">
        <v>105.5017</v>
      </c>
      <c r="BJ11" s="238">
        <v>105.9974</v>
      </c>
      <c r="BK11" s="238">
        <v>106.2871</v>
      </c>
      <c r="BL11" s="238">
        <v>106.6063</v>
      </c>
      <c r="BM11" s="238">
        <v>106.7911</v>
      </c>
      <c r="BN11" s="238">
        <v>106.848</v>
      </c>
      <c r="BO11" s="238">
        <v>106.744</v>
      </c>
      <c r="BP11" s="238">
        <v>106.50320000000001</v>
      </c>
      <c r="BQ11" s="238">
        <v>106.26220000000001</v>
      </c>
      <c r="BR11" s="238">
        <v>106.0416</v>
      </c>
      <c r="BS11" s="238">
        <v>105.8947</v>
      </c>
      <c r="BT11" s="238">
        <v>105.96</v>
      </c>
      <c r="BU11" s="238">
        <v>106.2054</v>
      </c>
      <c r="BV11" s="238">
        <v>106.4648</v>
      </c>
    </row>
    <row r="12" spans="1:74" ht="11.15" customHeight="1" x14ac:dyDescent="0.25">
      <c r="A12" s="15"/>
      <c r="B12" s="20"/>
      <c r="C12" s="170"/>
      <c r="D12" s="170"/>
      <c r="E12" s="170"/>
      <c r="F12" s="170"/>
      <c r="G12" s="170"/>
      <c r="H12" s="170"/>
      <c r="I12" s="170"/>
      <c r="J12" s="170"/>
      <c r="K12" s="170"/>
      <c r="L12" s="170"/>
      <c r="M12" s="170"/>
      <c r="N12" s="170"/>
      <c r="O12" s="170"/>
      <c r="P12" s="170"/>
      <c r="Q12" s="170"/>
      <c r="R12" s="170"/>
      <c r="S12" s="170"/>
      <c r="T12" s="170"/>
      <c r="U12" s="170"/>
      <c r="V12" s="170"/>
      <c r="W12" s="170"/>
      <c r="X12" s="170"/>
      <c r="Y12" s="170"/>
      <c r="Z12" s="170"/>
      <c r="AA12" s="170"/>
      <c r="AB12" s="170"/>
      <c r="AC12" s="170"/>
      <c r="AD12" s="170"/>
      <c r="AE12" s="170"/>
      <c r="AF12" s="170"/>
      <c r="AG12" s="170"/>
      <c r="AH12" s="170"/>
      <c r="AI12" s="170"/>
      <c r="AJ12" s="170"/>
      <c r="AK12" s="170"/>
      <c r="AL12" s="170"/>
      <c r="AM12" s="170"/>
      <c r="AN12" s="170"/>
      <c r="AO12" s="170"/>
      <c r="AP12" s="170"/>
      <c r="AQ12" s="170"/>
      <c r="AR12" s="170"/>
      <c r="AS12" s="170"/>
      <c r="AT12" s="170"/>
      <c r="AU12" s="170"/>
      <c r="AV12" s="170"/>
      <c r="AW12" s="170"/>
      <c r="AX12" s="170"/>
      <c r="AY12" s="236"/>
      <c r="AZ12" s="236"/>
      <c r="BA12" s="236"/>
      <c r="BB12" s="236"/>
      <c r="BC12" s="236"/>
      <c r="BD12" s="236"/>
      <c r="BE12" s="236"/>
      <c r="BF12" s="236"/>
      <c r="BG12" s="236"/>
      <c r="BH12" s="236"/>
      <c r="BI12" s="236"/>
      <c r="BJ12" s="236"/>
      <c r="BK12" s="236"/>
      <c r="BL12" s="236"/>
      <c r="BM12" s="236"/>
      <c r="BN12" s="236"/>
      <c r="BO12" s="236"/>
      <c r="BP12" s="236"/>
      <c r="BQ12" s="236"/>
      <c r="BR12" s="236"/>
      <c r="BS12" s="236"/>
      <c r="BT12" s="236"/>
      <c r="BU12" s="236"/>
      <c r="BV12" s="236"/>
    </row>
    <row r="13" spans="1:74" ht="11.15" customHeight="1" x14ac:dyDescent="0.25">
      <c r="A13" s="15"/>
      <c r="B13" s="18" t="s">
        <v>760</v>
      </c>
      <c r="C13" s="171"/>
      <c r="D13" s="171"/>
      <c r="E13" s="171"/>
      <c r="F13" s="171"/>
      <c r="G13" s="171"/>
      <c r="H13" s="171"/>
      <c r="I13" s="171"/>
      <c r="J13" s="171"/>
      <c r="K13" s="171"/>
      <c r="L13" s="171"/>
      <c r="M13" s="171"/>
      <c r="N13" s="171"/>
      <c r="O13" s="171"/>
      <c r="P13" s="171"/>
      <c r="Q13" s="171"/>
      <c r="R13" s="171"/>
      <c r="S13" s="171"/>
      <c r="T13" s="171"/>
      <c r="U13" s="171"/>
      <c r="V13" s="171"/>
      <c r="W13" s="171"/>
      <c r="X13" s="171"/>
      <c r="Y13" s="171"/>
      <c r="Z13" s="171"/>
      <c r="AA13" s="171"/>
      <c r="AB13" s="171"/>
      <c r="AC13" s="171"/>
      <c r="AD13" s="171"/>
      <c r="AE13" s="171"/>
      <c r="AF13" s="171"/>
      <c r="AG13" s="171"/>
      <c r="AH13" s="171"/>
      <c r="AI13" s="171"/>
      <c r="AJ13" s="171"/>
      <c r="AK13" s="171"/>
      <c r="AL13" s="171"/>
      <c r="AM13" s="171"/>
      <c r="AN13" s="171"/>
      <c r="AO13" s="171"/>
      <c r="AP13" s="171"/>
      <c r="AQ13" s="171"/>
      <c r="AR13" s="171"/>
      <c r="AS13" s="171"/>
      <c r="AT13" s="171"/>
      <c r="AU13" s="171"/>
      <c r="AV13" s="171"/>
      <c r="AW13" s="171"/>
      <c r="AX13" s="171"/>
      <c r="AY13" s="237"/>
      <c r="AZ13" s="237"/>
      <c r="BA13" s="237"/>
      <c r="BB13" s="237"/>
      <c r="BC13" s="237"/>
      <c r="BD13" s="237"/>
      <c r="BE13" s="237"/>
      <c r="BF13" s="237"/>
      <c r="BG13" s="237"/>
      <c r="BH13" s="237"/>
      <c r="BI13" s="237"/>
      <c r="BJ13" s="237"/>
      <c r="BK13" s="237"/>
      <c r="BL13" s="237"/>
      <c r="BM13" s="237"/>
      <c r="BN13" s="237"/>
      <c r="BO13" s="237"/>
      <c r="BP13" s="237"/>
      <c r="BQ13" s="237"/>
      <c r="BR13" s="237"/>
      <c r="BS13" s="237"/>
      <c r="BT13" s="237"/>
      <c r="BU13" s="237"/>
      <c r="BV13" s="237"/>
    </row>
    <row r="14" spans="1:74" ht="11.15" customHeight="1" x14ac:dyDescent="0.25">
      <c r="A14" s="15" t="s">
        <v>192</v>
      </c>
      <c r="B14" s="19" t="s">
        <v>775</v>
      </c>
      <c r="C14" s="54">
        <v>55.666972999999999</v>
      </c>
      <c r="D14" s="54">
        <v>47.425207999999998</v>
      </c>
      <c r="E14" s="54">
        <v>46.106031999999999</v>
      </c>
      <c r="F14" s="54">
        <v>39.346704000000003</v>
      </c>
      <c r="G14" s="54">
        <v>37.262844999999999</v>
      </c>
      <c r="H14" s="54">
        <v>39.608334999999997</v>
      </c>
      <c r="I14" s="54">
        <v>43.217199999999998</v>
      </c>
      <c r="J14" s="54">
        <v>47.522893000000003</v>
      </c>
      <c r="K14" s="54">
        <v>45.141308000000002</v>
      </c>
      <c r="L14" s="54">
        <v>44.988278999999999</v>
      </c>
      <c r="M14" s="54">
        <v>44.344920999999999</v>
      </c>
      <c r="N14" s="54">
        <v>44.803655999999997</v>
      </c>
      <c r="O14" s="54">
        <v>48.495550999999999</v>
      </c>
      <c r="P14" s="54">
        <v>40.817064999999999</v>
      </c>
      <c r="Q14" s="54">
        <v>50.817703000000002</v>
      </c>
      <c r="R14" s="54">
        <v>45.294547000000001</v>
      </c>
      <c r="S14" s="54">
        <v>48.607135999999997</v>
      </c>
      <c r="T14" s="54">
        <v>48.772692999999997</v>
      </c>
      <c r="U14" s="54">
        <v>48.47289</v>
      </c>
      <c r="V14" s="54">
        <v>50.039026</v>
      </c>
      <c r="W14" s="54">
        <v>49.759599999999999</v>
      </c>
      <c r="X14" s="54">
        <v>48.953837999999998</v>
      </c>
      <c r="Y14" s="54">
        <v>48.825009999999999</v>
      </c>
      <c r="Z14" s="54">
        <v>48.576219000000002</v>
      </c>
      <c r="AA14" s="54">
        <v>49.887262999999997</v>
      </c>
      <c r="AB14" s="54">
        <v>47.875067000000001</v>
      </c>
      <c r="AC14" s="54">
        <v>51.548139999999997</v>
      </c>
      <c r="AD14" s="54">
        <v>46.387467999999998</v>
      </c>
      <c r="AE14" s="54">
        <v>49.552526</v>
      </c>
      <c r="AF14" s="54">
        <v>48.670070000000003</v>
      </c>
      <c r="AG14" s="54">
        <v>49.301246999999996</v>
      </c>
      <c r="AH14" s="54">
        <v>53.601346999999997</v>
      </c>
      <c r="AI14" s="54">
        <v>51.574119000000003</v>
      </c>
      <c r="AJ14" s="54">
        <v>51.331895000000003</v>
      </c>
      <c r="AK14" s="54">
        <v>48.753593000000002</v>
      </c>
      <c r="AL14" s="54">
        <v>45.672547000000002</v>
      </c>
      <c r="AM14" s="54">
        <v>51.009971999999998</v>
      </c>
      <c r="AN14" s="54">
        <v>45.712603000000001</v>
      </c>
      <c r="AO14" s="54">
        <v>51.983674999999998</v>
      </c>
      <c r="AP14" s="54">
        <v>46.968510999999999</v>
      </c>
      <c r="AQ14" s="54">
        <v>48.223477000000003</v>
      </c>
      <c r="AR14" s="54">
        <v>47.145741999999998</v>
      </c>
      <c r="AS14" s="54">
        <v>46.519917999999997</v>
      </c>
      <c r="AT14" s="54">
        <v>50.543283000000002</v>
      </c>
      <c r="AU14" s="54">
        <v>48.541806999999999</v>
      </c>
      <c r="AV14" s="54">
        <v>49.073993999999999</v>
      </c>
      <c r="AW14" s="54">
        <v>48.951146999999999</v>
      </c>
      <c r="AX14" s="54">
        <v>47.037082675999997</v>
      </c>
      <c r="AY14" s="238">
        <v>47.216270000000002</v>
      </c>
      <c r="AZ14" s="238">
        <v>39.801659999999998</v>
      </c>
      <c r="BA14" s="238">
        <v>44.819360000000003</v>
      </c>
      <c r="BB14" s="238">
        <v>39.062620000000003</v>
      </c>
      <c r="BC14" s="238">
        <v>39.374980000000001</v>
      </c>
      <c r="BD14" s="238">
        <v>38.438569999999999</v>
      </c>
      <c r="BE14" s="238">
        <v>39.857329999999997</v>
      </c>
      <c r="BF14" s="238">
        <v>44.429729999999999</v>
      </c>
      <c r="BG14" s="238">
        <v>39.779789999999998</v>
      </c>
      <c r="BH14" s="238">
        <v>40.58184</v>
      </c>
      <c r="BI14" s="238">
        <v>38.373609999999999</v>
      </c>
      <c r="BJ14" s="238">
        <v>37.52646</v>
      </c>
      <c r="BK14" s="238">
        <v>39.351019999999998</v>
      </c>
      <c r="BL14" s="238">
        <v>33.686639999999997</v>
      </c>
      <c r="BM14" s="238">
        <v>38.430199999999999</v>
      </c>
      <c r="BN14" s="238">
        <v>33.154000000000003</v>
      </c>
      <c r="BO14" s="238">
        <v>33.974240000000002</v>
      </c>
      <c r="BP14" s="238">
        <v>33.533380000000001</v>
      </c>
      <c r="BQ14" s="238">
        <v>35.391010000000001</v>
      </c>
      <c r="BR14" s="238">
        <v>40.348950000000002</v>
      </c>
      <c r="BS14" s="238">
        <v>35.628520000000002</v>
      </c>
      <c r="BT14" s="238">
        <v>36.700499999999998</v>
      </c>
      <c r="BU14" s="238">
        <v>34.633270000000003</v>
      </c>
      <c r="BV14" s="238">
        <v>33.948599999999999</v>
      </c>
    </row>
    <row r="15" spans="1:74" ht="11.15" customHeight="1" x14ac:dyDescent="0.25">
      <c r="A15" s="15"/>
      <c r="B15" s="18"/>
      <c r="C15" s="171"/>
      <c r="D15" s="171"/>
      <c r="E15" s="171"/>
      <c r="F15" s="171"/>
      <c r="G15" s="171"/>
      <c r="H15" s="171"/>
      <c r="I15" s="171"/>
      <c r="J15" s="171"/>
      <c r="K15" s="171"/>
      <c r="L15" s="171"/>
      <c r="M15" s="171"/>
      <c r="N15" s="171"/>
      <c r="O15" s="171"/>
      <c r="P15" s="171"/>
      <c r="Q15" s="171"/>
      <c r="R15" s="171"/>
      <c r="S15" s="171"/>
      <c r="T15" s="171"/>
      <c r="U15" s="171"/>
      <c r="V15" s="171"/>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237"/>
      <c r="AZ15" s="237"/>
      <c r="BA15" s="237"/>
      <c r="BB15" s="237"/>
      <c r="BC15" s="237"/>
      <c r="BD15" s="237"/>
      <c r="BE15" s="237"/>
      <c r="BF15" s="237"/>
      <c r="BG15" s="237"/>
      <c r="BH15" s="237"/>
      <c r="BI15" s="237"/>
      <c r="BJ15" s="237"/>
      <c r="BK15" s="237"/>
      <c r="BL15" s="237"/>
      <c r="BM15" s="237"/>
      <c r="BN15" s="237"/>
      <c r="BO15" s="237"/>
      <c r="BP15" s="237"/>
      <c r="BQ15" s="237"/>
      <c r="BR15" s="237"/>
      <c r="BS15" s="237"/>
      <c r="BT15" s="237"/>
      <c r="BU15" s="237"/>
      <c r="BV15" s="237"/>
    </row>
    <row r="16" spans="1:74" ht="11.15" customHeight="1" x14ac:dyDescent="0.25">
      <c r="A16" s="12"/>
      <c r="B16" s="16" t="s">
        <v>761</v>
      </c>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c r="AC16" s="171"/>
      <c r="AD16" s="171"/>
      <c r="AE16" s="171"/>
      <c r="AF16" s="171"/>
      <c r="AG16" s="171"/>
      <c r="AH16" s="171"/>
      <c r="AI16" s="171"/>
      <c r="AJ16" s="171"/>
      <c r="AK16" s="171"/>
      <c r="AL16" s="171"/>
      <c r="AM16" s="171"/>
      <c r="AN16" s="171"/>
      <c r="AO16" s="171"/>
      <c r="AP16" s="171"/>
      <c r="AQ16" s="171"/>
      <c r="AR16" s="171"/>
      <c r="AS16" s="171"/>
      <c r="AT16" s="171"/>
      <c r="AU16" s="171"/>
      <c r="AV16" s="171"/>
      <c r="AW16" s="171"/>
      <c r="AX16" s="171"/>
      <c r="AY16" s="237"/>
      <c r="AZ16" s="237"/>
      <c r="BA16" s="237"/>
      <c r="BB16" s="237"/>
      <c r="BC16" s="237"/>
      <c r="BD16" s="237"/>
      <c r="BE16" s="237"/>
      <c r="BF16" s="237"/>
      <c r="BG16" s="237"/>
      <c r="BH16" s="237"/>
      <c r="BI16" s="237"/>
      <c r="BJ16" s="237"/>
      <c r="BK16" s="237"/>
      <c r="BL16" s="237"/>
      <c r="BM16" s="237"/>
      <c r="BN16" s="237"/>
      <c r="BO16" s="237"/>
      <c r="BP16" s="237"/>
      <c r="BQ16" s="237"/>
      <c r="BR16" s="237"/>
      <c r="BS16" s="237"/>
      <c r="BT16" s="237"/>
      <c r="BU16" s="237"/>
      <c r="BV16" s="237"/>
    </row>
    <row r="17" spans="1:74" ht="11.15" customHeight="1" x14ac:dyDescent="0.25">
      <c r="A17" s="12"/>
      <c r="B17" s="16"/>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c r="AC17" s="171"/>
      <c r="AD17" s="171"/>
      <c r="AE17" s="171"/>
      <c r="AF17" s="171"/>
      <c r="AG17" s="171"/>
      <c r="AH17" s="171"/>
      <c r="AI17" s="171"/>
      <c r="AJ17" s="171"/>
      <c r="AK17" s="171"/>
      <c r="AL17" s="171"/>
      <c r="AM17" s="171"/>
      <c r="AN17" s="171"/>
      <c r="AO17" s="171"/>
      <c r="AP17" s="171"/>
      <c r="AQ17" s="171"/>
      <c r="AR17" s="171"/>
      <c r="AS17" s="171"/>
      <c r="AT17" s="171"/>
      <c r="AU17" s="171"/>
      <c r="AV17" s="171"/>
      <c r="AW17" s="171"/>
      <c r="AX17" s="171"/>
      <c r="AY17" s="237"/>
      <c r="AZ17" s="237"/>
      <c r="BA17" s="237"/>
      <c r="BB17" s="237"/>
      <c r="BC17" s="237"/>
      <c r="BD17" s="237"/>
      <c r="BE17" s="237"/>
      <c r="BF17" s="237"/>
      <c r="BG17" s="237"/>
      <c r="BH17" s="237"/>
      <c r="BI17" s="237"/>
      <c r="BJ17" s="237"/>
      <c r="BK17" s="237"/>
      <c r="BL17" s="237"/>
      <c r="BM17" s="237"/>
      <c r="BN17" s="237"/>
      <c r="BO17" s="237"/>
      <c r="BP17" s="237"/>
      <c r="BQ17" s="237"/>
      <c r="BR17" s="237"/>
      <c r="BS17" s="237"/>
      <c r="BT17" s="237"/>
      <c r="BU17" s="237"/>
      <c r="BV17" s="237"/>
    </row>
    <row r="18" spans="1:74" ht="11.15" customHeight="1" x14ac:dyDescent="0.25">
      <c r="A18" s="12"/>
      <c r="B18" s="18" t="s">
        <v>507</v>
      </c>
      <c r="C18" s="49"/>
      <c r="D18" s="49"/>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239"/>
      <c r="AZ18" s="239"/>
      <c r="BA18" s="239"/>
      <c r="BB18" s="239"/>
      <c r="BC18" s="239"/>
      <c r="BD18" s="239"/>
      <c r="BE18" s="239"/>
      <c r="BF18" s="239"/>
      <c r="BG18" s="239"/>
      <c r="BH18" s="239"/>
      <c r="BI18" s="239"/>
      <c r="BJ18" s="239"/>
      <c r="BK18" s="239"/>
      <c r="BL18" s="239"/>
      <c r="BM18" s="239"/>
      <c r="BN18" s="239"/>
      <c r="BO18" s="239"/>
      <c r="BP18" s="239"/>
      <c r="BQ18" s="239"/>
      <c r="BR18" s="239"/>
      <c r="BS18" s="239"/>
      <c r="BT18" s="239"/>
      <c r="BU18" s="239"/>
      <c r="BV18" s="239"/>
    </row>
    <row r="19" spans="1:74" ht="11.15" customHeight="1" x14ac:dyDescent="0.25">
      <c r="A19" s="15" t="s">
        <v>489</v>
      </c>
      <c r="B19" s="19" t="s">
        <v>82</v>
      </c>
      <c r="C19" s="170">
        <v>19.933385999999999</v>
      </c>
      <c r="D19" s="170">
        <v>20.132245999999999</v>
      </c>
      <c r="E19" s="170">
        <v>18.462838000000001</v>
      </c>
      <c r="F19" s="170">
        <v>14.548503</v>
      </c>
      <c r="G19" s="170">
        <v>16.078182999999999</v>
      </c>
      <c r="H19" s="170">
        <v>17.578056</v>
      </c>
      <c r="I19" s="170">
        <v>18.381069</v>
      </c>
      <c r="J19" s="170">
        <v>18.557874000000002</v>
      </c>
      <c r="K19" s="170">
        <v>18.414828</v>
      </c>
      <c r="L19" s="170">
        <v>18.613648000000001</v>
      </c>
      <c r="M19" s="170">
        <v>18.742515999999998</v>
      </c>
      <c r="N19" s="170">
        <v>18.801689</v>
      </c>
      <c r="O19" s="170">
        <v>18.814347999999999</v>
      </c>
      <c r="P19" s="170">
        <v>17.699107999999999</v>
      </c>
      <c r="Q19" s="170">
        <v>19.132116</v>
      </c>
      <c r="R19" s="170">
        <v>19.743698999999999</v>
      </c>
      <c r="S19" s="170">
        <v>20.049742999999999</v>
      </c>
      <c r="T19" s="170">
        <v>20.585872999999999</v>
      </c>
      <c r="U19" s="170">
        <v>20.171831000000001</v>
      </c>
      <c r="V19" s="170">
        <v>20.572572999999998</v>
      </c>
      <c r="W19" s="170">
        <v>20.138569</v>
      </c>
      <c r="X19" s="170">
        <v>20.37715</v>
      </c>
      <c r="Y19" s="170">
        <v>20.572648000000001</v>
      </c>
      <c r="Z19" s="170">
        <v>20.656690000000001</v>
      </c>
      <c r="AA19" s="170">
        <v>19.613111</v>
      </c>
      <c r="AB19" s="170">
        <v>20.190412999999999</v>
      </c>
      <c r="AC19" s="170">
        <v>20.483485999999999</v>
      </c>
      <c r="AD19" s="170">
        <v>19.727340999999999</v>
      </c>
      <c r="AE19" s="170">
        <v>19.839566999999999</v>
      </c>
      <c r="AF19" s="170">
        <v>20.433236999999998</v>
      </c>
      <c r="AG19" s="170">
        <v>19.925560999999998</v>
      </c>
      <c r="AH19" s="170">
        <v>20.265028999999998</v>
      </c>
      <c r="AI19" s="170">
        <v>20.129058000000001</v>
      </c>
      <c r="AJ19" s="170">
        <v>20.006618</v>
      </c>
      <c r="AK19" s="170">
        <v>20.214213999999998</v>
      </c>
      <c r="AL19" s="170">
        <v>19.327209</v>
      </c>
      <c r="AM19" s="170">
        <v>19.149204000000001</v>
      </c>
      <c r="AN19" s="170">
        <v>19.758786000000001</v>
      </c>
      <c r="AO19" s="170">
        <v>20.082773</v>
      </c>
      <c r="AP19" s="170">
        <v>20.036801000000001</v>
      </c>
      <c r="AQ19" s="170">
        <v>20.395605</v>
      </c>
      <c r="AR19" s="170">
        <v>20.715786999999999</v>
      </c>
      <c r="AS19" s="170">
        <v>20.124355000000001</v>
      </c>
      <c r="AT19" s="170">
        <v>20.881049999999998</v>
      </c>
      <c r="AU19" s="170">
        <v>20.092255999999999</v>
      </c>
      <c r="AV19" s="170">
        <v>20.680174999999998</v>
      </c>
      <c r="AW19" s="170">
        <v>20.111676168999999</v>
      </c>
      <c r="AX19" s="170">
        <v>20.061355481</v>
      </c>
      <c r="AY19" s="236">
        <v>20.279969999999999</v>
      </c>
      <c r="AZ19" s="236">
        <v>20.348109999999998</v>
      </c>
      <c r="BA19" s="236">
        <v>20.405110000000001</v>
      </c>
      <c r="BB19" s="236">
        <v>20.32911</v>
      </c>
      <c r="BC19" s="236">
        <v>20.430540000000001</v>
      </c>
      <c r="BD19" s="236">
        <v>20.697900000000001</v>
      </c>
      <c r="BE19" s="236">
        <v>20.529710000000001</v>
      </c>
      <c r="BF19" s="236">
        <v>20.935559999999999</v>
      </c>
      <c r="BG19" s="236">
        <v>20.128299999999999</v>
      </c>
      <c r="BH19" s="236">
        <v>20.458960000000001</v>
      </c>
      <c r="BI19" s="236">
        <v>20.40447</v>
      </c>
      <c r="BJ19" s="236">
        <v>20.39498</v>
      </c>
      <c r="BK19" s="236">
        <v>20.10398</v>
      </c>
      <c r="BL19" s="236">
        <v>20.269410000000001</v>
      </c>
      <c r="BM19" s="236">
        <v>20.449839999999998</v>
      </c>
      <c r="BN19" s="236">
        <v>20.319099999999999</v>
      </c>
      <c r="BO19" s="236">
        <v>20.391999999999999</v>
      </c>
      <c r="BP19" s="236">
        <v>20.770810000000001</v>
      </c>
      <c r="BQ19" s="236">
        <v>20.57152</v>
      </c>
      <c r="BR19" s="236">
        <v>20.882480000000001</v>
      </c>
      <c r="BS19" s="236">
        <v>20.213989999999999</v>
      </c>
      <c r="BT19" s="236">
        <v>20.539639999999999</v>
      </c>
      <c r="BU19" s="236">
        <v>20.427710000000001</v>
      </c>
      <c r="BV19" s="236">
        <v>20.571259999999999</v>
      </c>
    </row>
    <row r="20" spans="1:74" ht="11.15" customHeight="1" x14ac:dyDescent="0.25">
      <c r="A20" s="15"/>
      <c r="B20" s="21"/>
      <c r="C20" s="170"/>
      <c r="D20" s="170"/>
      <c r="E20" s="170"/>
      <c r="F20" s="170"/>
      <c r="G20" s="170"/>
      <c r="H20" s="170"/>
      <c r="I20" s="170"/>
      <c r="J20" s="170"/>
      <c r="K20" s="170"/>
      <c r="L20" s="170"/>
      <c r="M20" s="170"/>
      <c r="N20" s="170"/>
      <c r="O20" s="170"/>
      <c r="P20" s="170"/>
      <c r="Q20" s="170"/>
      <c r="R20" s="170"/>
      <c r="S20" s="170"/>
      <c r="T20" s="170"/>
      <c r="U20" s="170"/>
      <c r="V20" s="170"/>
      <c r="W20" s="170"/>
      <c r="X20" s="170"/>
      <c r="Y20" s="170"/>
      <c r="Z20" s="170"/>
      <c r="AA20" s="170"/>
      <c r="AB20" s="170"/>
      <c r="AC20" s="170"/>
      <c r="AD20" s="170"/>
      <c r="AE20" s="170"/>
      <c r="AF20" s="170"/>
      <c r="AG20" s="170"/>
      <c r="AH20" s="170"/>
      <c r="AI20" s="170"/>
      <c r="AJ20" s="170"/>
      <c r="AK20" s="170"/>
      <c r="AL20" s="170"/>
      <c r="AM20" s="170"/>
      <c r="AN20" s="170"/>
      <c r="AO20" s="170"/>
      <c r="AP20" s="170"/>
      <c r="AQ20" s="170"/>
      <c r="AR20" s="170"/>
      <c r="AS20" s="170"/>
      <c r="AT20" s="170"/>
      <c r="AU20" s="170"/>
      <c r="AV20" s="170"/>
      <c r="AW20" s="170"/>
      <c r="AX20" s="170"/>
      <c r="AY20" s="236"/>
      <c r="AZ20" s="236"/>
      <c r="BA20" s="236"/>
      <c r="BB20" s="236"/>
      <c r="BC20" s="236"/>
      <c r="BD20" s="236"/>
      <c r="BE20" s="236"/>
      <c r="BF20" s="236"/>
      <c r="BG20" s="236"/>
      <c r="BH20" s="236"/>
      <c r="BI20" s="236"/>
      <c r="BJ20" s="236"/>
      <c r="BK20" s="236"/>
      <c r="BL20" s="236"/>
      <c r="BM20" s="236"/>
      <c r="BN20" s="236"/>
      <c r="BO20" s="236"/>
      <c r="BP20" s="236"/>
      <c r="BQ20" s="236"/>
      <c r="BR20" s="236"/>
      <c r="BS20" s="236"/>
      <c r="BT20" s="236"/>
      <c r="BU20" s="236"/>
      <c r="BV20" s="236"/>
    </row>
    <row r="21" spans="1:74" ht="11.15" customHeight="1" x14ac:dyDescent="0.25">
      <c r="A21" s="12"/>
      <c r="B21" s="18" t="s">
        <v>583</v>
      </c>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240"/>
      <c r="AZ21" s="240"/>
      <c r="BA21" s="240"/>
      <c r="BB21" s="240"/>
      <c r="BC21" s="240"/>
      <c r="BD21" s="240"/>
      <c r="BE21" s="240"/>
      <c r="BF21" s="240"/>
      <c r="BG21" s="240"/>
      <c r="BH21" s="240"/>
      <c r="BI21" s="240"/>
      <c r="BJ21" s="240"/>
      <c r="BK21" s="240"/>
      <c r="BL21" s="240"/>
      <c r="BM21" s="240"/>
      <c r="BN21" s="240"/>
      <c r="BO21" s="240"/>
      <c r="BP21" s="240"/>
      <c r="BQ21" s="240"/>
      <c r="BR21" s="240"/>
      <c r="BS21" s="240"/>
      <c r="BT21" s="240"/>
      <c r="BU21" s="240"/>
      <c r="BV21" s="240"/>
    </row>
    <row r="22" spans="1:74" ht="11.15" customHeight="1" x14ac:dyDescent="0.25">
      <c r="A22" s="15" t="s">
        <v>521</v>
      </c>
      <c r="B22" s="19" t="s">
        <v>87</v>
      </c>
      <c r="C22" s="54">
        <v>107.33048386999999</v>
      </c>
      <c r="D22" s="54">
        <v>105.59651724</v>
      </c>
      <c r="E22" s="54">
        <v>87.919419355000002</v>
      </c>
      <c r="F22" s="54">
        <v>75.452299999999994</v>
      </c>
      <c r="G22" s="54">
        <v>66.989387097000005</v>
      </c>
      <c r="H22" s="54">
        <v>71.140766666999994</v>
      </c>
      <c r="I22" s="54">
        <v>79.622548386999995</v>
      </c>
      <c r="J22" s="54">
        <v>77.557483871000002</v>
      </c>
      <c r="K22" s="54">
        <v>71.898266667000001</v>
      </c>
      <c r="L22" s="54">
        <v>74.855000000000004</v>
      </c>
      <c r="M22" s="54">
        <v>81.551533332999995</v>
      </c>
      <c r="N22" s="54">
        <v>102.8436129</v>
      </c>
      <c r="O22" s="54">
        <v>107.58770968</v>
      </c>
      <c r="P22" s="54">
        <v>110.56132143000001</v>
      </c>
      <c r="Q22" s="54">
        <v>85.164580645000001</v>
      </c>
      <c r="R22" s="54">
        <v>75.720699999999994</v>
      </c>
      <c r="S22" s="54">
        <v>68.271612903000005</v>
      </c>
      <c r="T22" s="54">
        <v>74.734366667000003</v>
      </c>
      <c r="U22" s="54">
        <v>77.986774194000006</v>
      </c>
      <c r="V22" s="54">
        <v>78.589225806000002</v>
      </c>
      <c r="W22" s="54">
        <v>71.273700000000005</v>
      </c>
      <c r="X22" s="54">
        <v>72.881516129000005</v>
      </c>
      <c r="Y22" s="54">
        <v>89.499233333000006</v>
      </c>
      <c r="Z22" s="54">
        <v>97.039387097000002</v>
      </c>
      <c r="AA22" s="54">
        <v>115.91280645000001</v>
      </c>
      <c r="AB22" s="54">
        <v>109.255</v>
      </c>
      <c r="AC22" s="54">
        <v>89.695580645000007</v>
      </c>
      <c r="AD22" s="54">
        <v>78.679466667</v>
      </c>
      <c r="AE22" s="54">
        <v>72.303193547999996</v>
      </c>
      <c r="AF22" s="54">
        <v>77.226066666999998</v>
      </c>
      <c r="AG22" s="54">
        <v>83.316903225999994</v>
      </c>
      <c r="AH22" s="54">
        <v>82.559096773999997</v>
      </c>
      <c r="AI22" s="54">
        <v>76.266033332999996</v>
      </c>
      <c r="AJ22" s="54">
        <v>76.248548387</v>
      </c>
      <c r="AK22" s="54">
        <v>92.231733332999994</v>
      </c>
      <c r="AL22" s="54">
        <v>108.89893548000001</v>
      </c>
      <c r="AM22" s="54">
        <v>106.54455629</v>
      </c>
      <c r="AN22" s="54">
        <v>105.3034365</v>
      </c>
      <c r="AO22" s="54">
        <v>97.133219287000003</v>
      </c>
      <c r="AP22" s="54">
        <v>80.751732099999998</v>
      </c>
      <c r="AQ22" s="54">
        <v>74.739193033999996</v>
      </c>
      <c r="AR22" s="54">
        <v>78.587830663000005</v>
      </c>
      <c r="AS22" s="54">
        <v>86.022040128</v>
      </c>
      <c r="AT22" s="54">
        <v>86.294473776000004</v>
      </c>
      <c r="AU22" s="54">
        <v>78.979638332999997</v>
      </c>
      <c r="AV22" s="54">
        <v>78.774009418999995</v>
      </c>
      <c r="AW22" s="54">
        <v>93.753693100000007</v>
      </c>
      <c r="AX22" s="54">
        <v>100.7678391</v>
      </c>
      <c r="AY22" s="238">
        <v>114.9555</v>
      </c>
      <c r="AZ22" s="238">
        <v>108.0577</v>
      </c>
      <c r="BA22" s="238">
        <v>92.625529999999998</v>
      </c>
      <c r="BB22" s="238">
        <v>79.113590000000002</v>
      </c>
      <c r="BC22" s="238">
        <v>74.563730000000007</v>
      </c>
      <c r="BD22" s="238">
        <v>79.649450000000002</v>
      </c>
      <c r="BE22" s="238">
        <v>86.985460000000003</v>
      </c>
      <c r="BF22" s="238">
        <v>85.650819999999996</v>
      </c>
      <c r="BG22" s="238">
        <v>78.77646</v>
      </c>
      <c r="BH22" s="238">
        <v>78.959779999999995</v>
      </c>
      <c r="BI22" s="238">
        <v>92.090280000000007</v>
      </c>
      <c r="BJ22" s="238">
        <v>107.4653</v>
      </c>
      <c r="BK22" s="238">
        <v>112.3155</v>
      </c>
      <c r="BL22" s="238">
        <v>105.4044</v>
      </c>
      <c r="BM22" s="238">
        <v>93.760930000000002</v>
      </c>
      <c r="BN22" s="238">
        <v>78.372320000000002</v>
      </c>
      <c r="BO22" s="238">
        <v>74.642110000000002</v>
      </c>
      <c r="BP22" s="238">
        <v>79.5488</v>
      </c>
      <c r="BQ22" s="238">
        <v>86.635019999999997</v>
      </c>
      <c r="BR22" s="238">
        <v>86.159279999999995</v>
      </c>
      <c r="BS22" s="238">
        <v>79.532970000000006</v>
      </c>
      <c r="BT22" s="238">
        <v>78.972719999999995</v>
      </c>
      <c r="BU22" s="238">
        <v>92.527230000000003</v>
      </c>
      <c r="BV22" s="238">
        <v>108.6427</v>
      </c>
    </row>
    <row r="23" spans="1:74" ht="11.15" customHeight="1" x14ac:dyDescent="0.25">
      <c r="A23" s="12"/>
      <c r="B23" s="18"/>
      <c r="C23" s="170"/>
      <c r="D23" s="170"/>
      <c r="E23" s="170"/>
      <c r="F23" s="170"/>
      <c r="G23" s="170"/>
      <c r="H23" s="170"/>
      <c r="I23" s="170"/>
      <c r="J23" s="170"/>
      <c r="K23" s="170"/>
      <c r="L23" s="170"/>
      <c r="M23" s="170"/>
      <c r="N23" s="170"/>
      <c r="O23" s="170"/>
      <c r="P23" s="170"/>
      <c r="Q23" s="170"/>
      <c r="R23" s="170"/>
      <c r="S23" s="170"/>
      <c r="T23" s="170"/>
      <c r="U23" s="170"/>
      <c r="V23" s="170"/>
      <c r="W23" s="170"/>
      <c r="X23" s="170"/>
      <c r="Y23" s="170"/>
      <c r="Z23" s="170"/>
      <c r="AA23" s="170"/>
      <c r="AB23" s="170"/>
      <c r="AC23" s="170"/>
      <c r="AD23" s="170"/>
      <c r="AE23" s="170"/>
      <c r="AF23" s="170"/>
      <c r="AG23" s="170"/>
      <c r="AH23" s="170"/>
      <c r="AI23" s="170"/>
      <c r="AJ23" s="170"/>
      <c r="AK23" s="170"/>
      <c r="AL23" s="170"/>
      <c r="AM23" s="170"/>
      <c r="AN23" s="170"/>
      <c r="AO23" s="170"/>
      <c r="AP23" s="170"/>
      <c r="AQ23" s="170"/>
      <c r="AR23" s="170"/>
      <c r="AS23" s="170"/>
      <c r="AT23" s="170"/>
      <c r="AU23" s="170"/>
      <c r="AV23" s="170"/>
      <c r="AW23" s="170"/>
      <c r="AX23" s="170"/>
      <c r="AY23" s="236"/>
      <c r="AZ23" s="236"/>
      <c r="BA23" s="236"/>
      <c r="BB23" s="236"/>
      <c r="BC23" s="236"/>
      <c r="BD23" s="236"/>
      <c r="BE23" s="236"/>
      <c r="BF23" s="236"/>
      <c r="BG23" s="236"/>
      <c r="BH23" s="236"/>
      <c r="BI23" s="236"/>
      <c r="BJ23" s="236"/>
      <c r="BK23" s="236"/>
      <c r="BL23" s="236"/>
      <c r="BM23" s="236"/>
      <c r="BN23" s="236"/>
      <c r="BO23" s="236"/>
      <c r="BP23" s="236"/>
      <c r="BQ23" s="236"/>
      <c r="BR23" s="236"/>
      <c r="BS23" s="236"/>
      <c r="BT23" s="236"/>
      <c r="BU23" s="236"/>
      <c r="BV23" s="236"/>
    </row>
    <row r="24" spans="1:74" ht="11.15" customHeight="1" x14ac:dyDescent="0.25">
      <c r="A24" s="12"/>
      <c r="B24" s="18" t="s">
        <v>99</v>
      </c>
      <c r="C24" s="170"/>
      <c r="D24" s="170"/>
      <c r="E24" s="170"/>
      <c r="F24" s="170"/>
      <c r="G24" s="170"/>
      <c r="H24" s="170"/>
      <c r="I24" s="170"/>
      <c r="J24" s="170"/>
      <c r="K24" s="170"/>
      <c r="L24" s="170"/>
      <c r="M24" s="170"/>
      <c r="N24" s="170"/>
      <c r="O24" s="170"/>
      <c r="P24" s="170"/>
      <c r="Q24" s="170"/>
      <c r="R24" s="170"/>
      <c r="S24" s="170"/>
      <c r="T24" s="170"/>
      <c r="U24" s="170"/>
      <c r="V24" s="170"/>
      <c r="W24" s="170"/>
      <c r="X24" s="170"/>
      <c r="Y24" s="170"/>
      <c r="Z24" s="170"/>
      <c r="AA24" s="170"/>
      <c r="AB24" s="170"/>
      <c r="AC24" s="170"/>
      <c r="AD24" s="170"/>
      <c r="AE24" s="170"/>
      <c r="AF24" s="170"/>
      <c r="AG24" s="170"/>
      <c r="AH24" s="170"/>
      <c r="AI24" s="170"/>
      <c r="AJ24" s="170"/>
      <c r="AK24" s="170"/>
      <c r="AL24" s="170"/>
      <c r="AM24" s="170"/>
      <c r="AN24" s="170"/>
      <c r="AO24" s="170"/>
      <c r="AP24" s="170"/>
      <c r="AQ24" s="170"/>
      <c r="AR24" s="170"/>
      <c r="AS24" s="170"/>
      <c r="AT24" s="170"/>
      <c r="AU24" s="170"/>
      <c r="AV24" s="170"/>
      <c r="AW24" s="170"/>
      <c r="AX24" s="170"/>
      <c r="AY24" s="236"/>
      <c r="AZ24" s="236"/>
      <c r="BA24" s="236"/>
      <c r="BB24" s="236"/>
      <c r="BC24" s="236"/>
      <c r="BD24" s="236"/>
      <c r="BE24" s="236"/>
      <c r="BF24" s="236"/>
      <c r="BG24" s="236"/>
      <c r="BH24" s="236"/>
      <c r="BI24" s="236"/>
      <c r="BJ24" s="236"/>
      <c r="BK24" s="236"/>
      <c r="BL24" s="236"/>
      <c r="BM24" s="236"/>
      <c r="BN24" s="236"/>
      <c r="BO24" s="236"/>
      <c r="BP24" s="236"/>
      <c r="BQ24" s="236"/>
      <c r="BR24" s="236"/>
      <c r="BS24" s="236"/>
      <c r="BT24" s="236"/>
      <c r="BU24" s="236"/>
      <c r="BV24" s="236"/>
    </row>
    <row r="25" spans="1:74" ht="11.15" customHeight="1" x14ac:dyDescent="0.25">
      <c r="A25" s="15" t="s">
        <v>210</v>
      </c>
      <c r="B25" s="19" t="s">
        <v>775</v>
      </c>
      <c r="C25" s="54">
        <v>40.771261193999997</v>
      </c>
      <c r="D25" s="54">
        <v>36.011703142999998</v>
      </c>
      <c r="E25" s="54">
        <v>32.842827487999998</v>
      </c>
      <c r="F25" s="54">
        <v>26.754132930000001</v>
      </c>
      <c r="G25" s="54">
        <v>29.783501813000001</v>
      </c>
      <c r="H25" s="54">
        <v>39.797904000000003</v>
      </c>
      <c r="I25" s="54">
        <v>52.852355979000002</v>
      </c>
      <c r="J25" s="54">
        <v>53.610339025000002</v>
      </c>
      <c r="K25" s="54">
        <v>41.827720859999999</v>
      </c>
      <c r="L25" s="54">
        <v>37.392535729999999</v>
      </c>
      <c r="M25" s="54">
        <v>37.873816920000003</v>
      </c>
      <c r="N25" s="54">
        <v>47.175003052000001</v>
      </c>
      <c r="O25" s="54">
        <v>49.009761674000003</v>
      </c>
      <c r="P25" s="54">
        <v>51.520742167999998</v>
      </c>
      <c r="Q25" s="54">
        <v>38.330783930999999</v>
      </c>
      <c r="R25" s="54">
        <v>33.633784050000003</v>
      </c>
      <c r="S25" s="54">
        <v>39.281848803000003</v>
      </c>
      <c r="T25" s="54">
        <v>51.589706790000001</v>
      </c>
      <c r="U25" s="54">
        <v>60.022262775000002</v>
      </c>
      <c r="V25" s="54">
        <v>59.903693634</v>
      </c>
      <c r="W25" s="54">
        <v>47.960249910000002</v>
      </c>
      <c r="X25" s="54">
        <v>39.435283179000002</v>
      </c>
      <c r="Y25" s="54">
        <v>36.623472419999999</v>
      </c>
      <c r="Z25" s="54">
        <v>38.367695847999997</v>
      </c>
      <c r="AA25" s="54">
        <v>52.532774033999999</v>
      </c>
      <c r="AB25" s="54">
        <v>43.693880972000002</v>
      </c>
      <c r="AC25" s="54">
        <v>38.218616445000002</v>
      </c>
      <c r="AD25" s="54">
        <v>34.553562149999998</v>
      </c>
      <c r="AE25" s="54">
        <v>38.843298312999998</v>
      </c>
      <c r="AF25" s="54">
        <v>45.339655229999998</v>
      </c>
      <c r="AG25" s="54">
        <v>53.059303763999999</v>
      </c>
      <c r="AH25" s="54">
        <v>51.962850938000003</v>
      </c>
      <c r="AI25" s="54">
        <v>40.842045900000002</v>
      </c>
      <c r="AJ25" s="54">
        <v>35.108945034000001</v>
      </c>
      <c r="AK25" s="54">
        <v>35.986838069999997</v>
      </c>
      <c r="AL25" s="54">
        <v>45.392050513999997</v>
      </c>
      <c r="AM25" s="54">
        <v>39.081540412000003</v>
      </c>
      <c r="AN25" s="54">
        <v>30.374073828</v>
      </c>
      <c r="AO25" s="54">
        <v>32.252213597000001</v>
      </c>
      <c r="AP25" s="54">
        <v>26.029333980000001</v>
      </c>
      <c r="AQ25" s="54">
        <v>28.786092003</v>
      </c>
      <c r="AR25" s="54">
        <v>36.642134970000001</v>
      </c>
      <c r="AS25" s="54">
        <v>47.844174539000001</v>
      </c>
      <c r="AT25" s="54">
        <v>47.252815687000002</v>
      </c>
      <c r="AU25" s="54">
        <v>37.612089316000002</v>
      </c>
      <c r="AV25" s="54">
        <v>33.104309014000002</v>
      </c>
      <c r="AW25" s="54">
        <v>31.313721000000001</v>
      </c>
      <c r="AX25" s="54">
        <v>34.022565720000003</v>
      </c>
      <c r="AY25" s="238">
        <v>36.887059999999998</v>
      </c>
      <c r="AZ25" s="238">
        <v>30.05667</v>
      </c>
      <c r="BA25" s="238">
        <v>30.002269999999999</v>
      </c>
      <c r="BB25" s="238">
        <v>22.247979999999998</v>
      </c>
      <c r="BC25" s="238">
        <v>25.581469999999999</v>
      </c>
      <c r="BD25" s="238">
        <v>34.482410000000002</v>
      </c>
      <c r="BE25" s="238">
        <v>43.619280000000003</v>
      </c>
      <c r="BF25" s="238">
        <v>43.560720000000003</v>
      </c>
      <c r="BG25" s="238">
        <v>33.866599999999998</v>
      </c>
      <c r="BH25" s="238">
        <v>27.193300000000001</v>
      </c>
      <c r="BI25" s="238">
        <v>27.42473</v>
      </c>
      <c r="BJ25" s="238">
        <v>36.376620000000003</v>
      </c>
      <c r="BK25" s="238">
        <v>38.29457</v>
      </c>
      <c r="BL25" s="238">
        <v>31.46039</v>
      </c>
      <c r="BM25" s="238">
        <v>23.513950000000001</v>
      </c>
      <c r="BN25" s="238">
        <v>19.544589999999999</v>
      </c>
      <c r="BO25" s="238">
        <v>23.360800000000001</v>
      </c>
      <c r="BP25" s="238">
        <v>32.720399999999998</v>
      </c>
      <c r="BQ25" s="238">
        <v>41.694760000000002</v>
      </c>
      <c r="BR25" s="238">
        <v>41.236510000000003</v>
      </c>
      <c r="BS25" s="238">
        <v>29.537019999999998</v>
      </c>
      <c r="BT25" s="238">
        <v>24.053000000000001</v>
      </c>
      <c r="BU25" s="238">
        <v>23.70073</v>
      </c>
      <c r="BV25" s="238">
        <v>32.564190000000004</v>
      </c>
    </row>
    <row r="26" spans="1:74" ht="11.15" customHeight="1" x14ac:dyDescent="0.25">
      <c r="A26" s="12"/>
      <c r="B26" s="18"/>
      <c r="C26" s="172"/>
      <c r="D26" s="172"/>
      <c r="E26" s="172"/>
      <c r="F26" s="172"/>
      <c r="G26" s="172"/>
      <c r="H26" s="172"/>
      <c r="I26" s="172"/>
      <c r="J26" s="172"/>
      <c r="K26" s="172"/>
      <c r="L26" s="172"/>
      <c r="M26" s="172"/>
      <c r="N26" s="172"/>
      <c r="O26" s="172"/>
      <c r="P26" s="172"/>
      <c r="Q26" s="172"/>
      <c r="R26" s="172"/>
      <c r="S26" s="172"/>
      <c r="T26" s="172"/>
      <c r="U26" s="172"/>
      <c r="V26" s="172"/>
      <c r="W26" s="172"/>
      <c r="X26" s="172"/>
      <c r="Y26" s="172"/>
      <c r="Z26" s="172"/>
      <c r="AA26" s="172"/>
      <c r="AB26" s="172"/>
      <c r="AC26" s="172"/>
      <c r="AD26" s="172"/>
      <c r="AE26" s="172"/>
      <c r="AF26" s="172"/>
      <c r="AG26" s="172"/>
      <c r="AH26" s="172"/>
      <c r="AI26" s="172"/>
      <c r="AJ26" s="172"/>
      <c r="AK26" s="172"/>
      <c r="AL26" s="172"/>
      <c r="AM26" s="172"/>
      <c r="AN26" s="172"/>
      <c r="AO26" s="172"/>
      <c r="AP26" s="172"/>
      <c r="AQ26" s="172"/>
      <c r="AR26" s="172"/>
      <c r="AS26" s="172"/>
      <c r="AT26" s="172"/>
      <c r="AU26" s="172"/>
      <c r="AV26" s="172"/>
      <c r="AW26" s="172"/>
      <c r="AX26" s="172"/>
      <c r="AY26" s="240"/>
      <c r="AZ26" s="240"/>
      <c r="BA26" s="240"/>
      <c r="BB26" s="240"/>
      <c r="BC26" s="240"/>
      <c r="BD26" s="240"/>
      <c r="BE26" s="240"/>
      <c r="BF26" s="240"/>
      <c r="BG26" s="240"/>
      <c r="BH26" s="240"/>
      <c r="BI26" s="240"/>
      <c r="BJ26" s="240"/>
      <c r="BK26" s="240"/>
      <c r="BL26" s="240"/>
      <c r="BM26" s="240"/>
      <c r="BN26" s="240"/>
      <c r="BO26" s="240"/>
      <c r="BP26" s="240"/>
      <c r="BQ26" s="240"/>
      <c r="BR26" s="240"/>
      <c r="BS26" s="240"/>
      <c r="BT26" s="240"/>
      <c r="BU26" s="240"/>
      <c r="BV26" s="240"/>
    </row>
    <row r="27" spans="1:74" ht="11.15" customHeight="1" x14ac:dyDescent="0.25">
      <c r="A27" s="12"/>
      <c r="B27" s="18" t="s">
        <v>759</v>
      </c>
      <c r="C27" s="170"/>
      <c r="D27" s="170"/>
      <c r="E27" s="170"/>
      <c r="F27" s="170"/>
      <c r="G27" s="170"/>
      <c r="H27" s="170"/>
      <c r="I27" s="170"/>
      <c r="J27" s="170"/>
      <c r="K27" s="170"/>
      <c r="L27" s="170"/>
      <c r="M27" s="170"/>
      <c r="N27" s="170"/>
      <c r="O27" s="170"/>
      <c r="P27" s="170"/>
      <c r="Q27" s="170"/>
      <c r="R27" s="170"/>
      <c r="S27" s="170"/>
      <c r="T27" s="170"/>
      <c r="U27" s="170"/>
      <c r="V27" s="170"/>
      <c r="W27" s="170"/>
      <c r="X27" s="170"/>
      <c r="Y27" s="170"/>
      <c r="Z27" s="170"/>
      <c r="AA27" s="170"/>
      <c r="AB27" s="170"/>
      <c r="AC27" s="170"/>
      <c r="AD27" s="170"/>
      <c r="AE27" s="170"/>
      <c r="AF27" s="170"/>
      <c r="AG27" s="170"/>
      <c r="AH27" s="170"/>
      <c r="AI27" s="170"/>
      <c r="AJ27" s="170"/>
      <c r="AK27" s="170"/>
      <c r="AL27" s="170"/>
      <c r="AM27" s="170"/>
      <c r="AN27" s="170"/>
      <c r="AO27" s="170"/>
      <c r="AP27" s="170"/>
      <c r="AQ27" s="170"/>
      <c r="AR27" s="170"/>
      <c r="AS27" s="170"/>
      <c r="AT27" s="170"/>
      <c r="AU27" s="170"/>
      <c r="AV27" s="170"/>
      <c r="AW27" s="170"/>
      <c r="AX27" s="170"/>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BV27" s="236"/>
    </row>
    <row r="28" spans="1:74" ht="11.15" customHeight="1" x14ac:dyDescent="0.25">
      <c r="A28" s="12" t="s">
        <v>581</v>
      </c>
      <c r="B28" s="19" t="s">
        <v>90</v>
      </c>
      <c r="C28" s="170">
        <v>10.588585009999999</v>
      </c>
      <c r="D28" s="170">
        <v>10.56638768</v>
      </c>
      <c r="E28" s="170">
        <v>9.7339580740000002</v>
      </c>
      <c r="F28" s="170">
        <v>9.1044141369999991</v>
      </c>
      <c r="G28" s="170">
        <v>9.2137766330000002</v>
      </c>
      <c r="H28" s="170">
        <v>11.04517671</v>
      </c>
      <c r="I28" s="170">
        <v>12.631546889999999</v>
      </c>
      <c r="J28" s="170">
        <v>12.28967641</v>
      </c>
      <c r="K28" s="170">
        <v>11.12275842</v>
      </c>
      <c r="L28" s="170">
        <v>9.9312700679999999</v>
      </c>
      <c r="M28" s="170">
        <v>9.6076051200000006</v>
      </c>
      <c r="N28" s="170">
        <v>10.56451422</v>
      </c>
      <c r="O28" s="170">
        <v>10.773436439999999</v>
      </c>
      <c r="P28" s="170">
        <v>11.06486726</v>
      </c>
      <c r="Q28" s="170">
        <v>9.879763122</v>
      </c>
      <c r="R28" s="170">
        <v>9.4442929899999992</v>
      </c>
      <c r="S28" s="170">
        <v>9.7136223160000004</v>
      </c>
      <c r="T28" s="170">
        <v>11.67330898</v>
      </c>
      <c r="U28" s="170">
        <v>12.471803960000001</v>
      </c>
      <c r="V28" s="170">
        <v>12.69767553</v>
      </c>
      <c r="W28" s="170">
        <v>11.59440976</v>
      </c>
      <c r="X28" s="170">
        <v>10.11655942</v>
      </c>
      <c r="Y28" s="170">
        <v>9.9612955400000001</v>
      </c>
      <c r="Z28" s="170">
        <v>10.30758501</v>
      </c>
      <c r="AA28" s="170">
        <v>11.324295469999999</v>
      </c>
      <c r="AB28" s="170">
        <v>11.31050331</v>
      </c>
      <c r="AC28" s="170">
        <v>10.18989069</v>
      </c>
      <c r="AD28" s="170">
        <v>9.8595847180000007</v>
      </c>
      <c r="AE28" s="170">
        <v>10.36013112</v>
      </c>
      <c r="AF28" s="170">
        <v>11.95986079</v>
      </c>
      <c r="AG28" s="170">
        <v>12.960696970000001</v>
      </c>
      <c r="AH28" s="170">
        <v>12.973736730000001</v>
      </c>
      <c r="AI28" s="170">
        <v>11.728417520000001</v>
      </c>
      <c r="AJ28" s="170">
        <v>9.9471907210000001</v>
      </c>
      <c r="AK28" s="170">
        <v>10.127077809999999</v>
      </c>
      <c r="AL28" s="170">
        <v>10.95220192</v>
      </c>
      <c r="AM28" s="170">
        <v>10.77178971</v>
      </c>
      <c r="AN28" s="170">
        <v>10.769719459999999</v>
      </c>
      <c r="AO28" s="170">
        <v>10.23722459</v>
      </c>
      <c r="AP28" s="170">
        <v>9.6771486049999993</v>
      </c>
      <c r="AQ28" s="170">
        <v>9.9602559230000001</v>
      </c>
      <c r="AR28" s="170">
        <v>11.31671508</v>
      </c>
      <c r="AS28" s="170">
        <v>12.80500732</v>
      </c>
      <c r="AT28" s="170">
        <v>12.97908548</v>
      </c>
      <c r="AU28" s="170">
        <v>11.824215174000001</v>
      </c>
      <c r="AV28" s="170">
        <v>10.207143874</v>
      </c>
      <c r="AW28" s="170">
        <v>10.162039999999999</v>
      </c>
      <c r="AX28" s="170">
        <v>10.7896</v>
      </c>
      <c r="AY28" s="236">
        <v>11.14038</v>
      </c>
      <c r="AZ28" s="236">
        <v>11.19154</v>
      </c>
      <c r="BA28" s="236">
        <v>10.34693</v>
      </c>
      <c r="BB28" s="236">
        <v>9.7893019999999993</v>
      </c>
      <c r="BC28" s="236">
        <v>10.20346</v>
      </c>
      <c r="BD28" s="236">
        <v>11.87631</v>
      </c>
      <c r="BE28" s="236">
        <v>13.20593</v>
      </c>
      <c r="BF28" s="236">
        <v>13.247439999999999</v>
      </c>
      <c r="BG28" s="236">
        <v>11.95326</v>
      </c>
      <c r="BH28" s="236">
        <v>10.338889999999999</v>
      </c>
      <c r="BI28" s="236">
        <v>10.24579</v>
      </c>
      <c r="BJ28" s="236">
        <v>11.05639</v>
      </c>
      <c r="BK28" s="236">
        <v>11.20077</v>
      </c>
      <c r="BL28" s="236">
        <v>11.21255</v>
      </c>
      <c r="BM28" s="236">
        <v>10.40091</v>
      </c>
      <c r="BN28" s="236">
        <v>9.8526070000000008</v>
      </c>
      <c r="BO28" s="236">
        <v>10.257709999999999</v>
      </c>
      <c r="BP28" s="236">
        <v>11.942740000000001</v>
      </c>
      <c r="BQ28" s="236">
        <v>13.28027</v>
      </c>
      <c r="BR28" s="236">
        <v>13.32328</v>
      </c>
      <c r="BS28" s="236">
        <v>12.01282</v>
      </c>
      <c r="BT28" s="236">
        <v>10.38876</v>
      </c>
      <c r="BU28" s="236">
        <v>10.29007</v>
      </c>
      <c r="BV28" s="236">
        <v>11.09731</v>
      </c>
    </row>
    <row r="29" spans="1:74" ht="11.15" customHeight="1" x14ac:dyDescent="0.25">
      <c r="A29" s="12"/>
      <c r="B29" s="18"/>
      <c r="C29" s="170"/>
      <c r="D29" s="170"/>
      <c r="E29" s="170"/>
      <c r="F29" s="170"/>
      <c r="G29" s="170"/>
      <c r="H29" s="170"/>
      <c r="I29" s="170"/>
      <c r="J29" s="170"/>
      <c r="K29" s="170"/>
      <c r="L29" s="170"/>
      <c r="M29" s="170"/>
      <c r="N29" s="170"/>
      <c r="O29" s="170"/>
      <c r="P29" s="170"/>
      <c r="Q29" s="170"/>
      <c r="R29" s="170"/>
      <c r="S29" s="170"/>
      <c r="T29" s="170"/>
      <c r="U29" s="170"/>
      <c r="V29" s="170"/>
      <c r="W29" s="170"/>
      <c r="X29" s="170"/>
      <c r="Y29" s="170"/>
      <c r="Z29" s="170"/>
      <c r="AA29" s="170"/>
      <c r="AB29" s="170"/>
      <c r="AC29" s="170"/>
      <c r="AD29" s="170"/>
      <c r="AE29" s="170"/>
      <c r="AF29" s="170"/>
      <c r="AG29" s="170"/>
      <c r="AH29" s="170"/>
      <c r="AI29" s="170"/>
      <c r="AJ29" s="170"/>
      <c r="AK29" s="170"/>
      <c r="AL29" s="170"/>
      <c r="AM29" s="170"/>
      <c r="AN29" s="170"/>
      <c r="AO29" s="170"/>
      <c r="AP29" s="170"/>
      <c r="AQ29" s="170"/>
      <c r="AR29" s="170"/>
      <c r="AS29" s="170"/>
      <c r="AT29" s="170"/>
      <c r="AU29" s="170"/>
      <c r="AV29" s="170"/>
      <c r="AW29" s="170"/>
      <c r="AX29" s="170"/>
      <c r="AY29" s="236"/>
      <c r="AZ29" s="236"/>
      <c r="BA29" s="236"/>
      <c r="BB29" s="236"/>
      <c r="BC29" s="236"/>
      <c r="BD29" s="236"/>
      <c r="BE29" s="236"/>
      <c r="BF29" s="236"/>
      <c r="BG29" s="236"/>
      <c r="BH29" s="236"/>
      <c r="BI29" s="236"/>
      <c r="BJ29" s="236"/>
      <c r="BK29" s="236"/>
      <c r="BL29" s="236"/>
      <c r="BM29" s="236"/>
      <c r="BN29" s="236"/>
      <c r="BO29" s="236"/>
      <c r="BP29" s="236"/>
      <c r="BQ29" s="236"/>
      <c r="BR29" s="236"/>
      <c r="BS29" s="236"/>
      <c r="BT29" s="236"/>
      <c r="BU29" s="236"/>
      <c r="BV29" s="236"/>
    </row>
    <row r="30" spans="1:74" ht="11.15" customHeight="1" x14ac:dyDescent="0.25">
      <c r="A30" s="12"/>
      <c r="B30" s="18" t="s">
        <v>219</v>
      </c>
      <c r="C30" s="170"/>
      <c r="D30" s="170"/>
      <c r="E30" s="170"/>
      <c r="F30" s="170"/>
      <c r="G30" s="170"/>
      <c r="H30" s="170"/>
      <c r="I30" s="170"/>
      <c r="J30" s="170"/>
      <c r="K30" s="170"/>
      <c r="L30" s="170"/>
      <c r="M30" s="170"/>
      <c r="N30" s="170"/>
      <c r="O30" s="170"/>
      <c r="P30" s="170"/>
      <c r="Q30" s="170"/>
      <c r="R30" s="170"/>
      <c r="S30" s="170"/>
      <c r="T30" s="170"/>
      <c r="U30" s="170"/>
      <c r="V30" s="170"/>
      <c r="W30" s="170"/>
      <c r="X30" s="170"/>
      <c r="Y30" s="170"/>
      <c r="Z30" s="170"/>
      <c r="AA30" s="170"/>
      <c r="AB30" s="170"/>
      <c r="AC30" s="170"/>
      <c r="AD30" s="170"/>
      <c r="AE30" s="170"/>
      <c r="AF30" s="170"/>
      <c r="AG30" s="170"/>
      <c r="AH30" s="170"/>
      <c r="AI30" s="170"/>
      <c r="AJ30" s="170"/>
      <c r="AK30" s="170"/>
      <c r="AL30" s="170"/>
      <c r="AM30" s="170"/>
      <c r="AN30" s="170"/>
      <c r="AO30" s="170"/>
      <c r="AP30" s="170"/>
      <c r="AQ30" s="170"/>
      <c r="AR30" s="170"/>
      <c r="AS30" s="170"/>
      <c r="AT30" s="170"/>
      <c r="AU30" s="170"/>
      <c r="AV30" s="170"/>
      <c r="AW30" s="170"/>
      <c r="AX30" s="170"/>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BV30" s="236"/>
    </row>
    <row r="31" spans="1:74" ht="11.15" customHeight="1" x14ac:dyDescent="0.25">
      <c r="A31" s="104" t="s">
        <v>22</v>
      </c>
      <c r="B31" s="22" t="s">
        <v>91</v>
      </c>
      <c r="C31" s="170">
        <v>0.62692855391000002</v>
      </c>
      <c r="D31" s="170">
        <v>0.61503692694000001</v>
      </c>
      <c r="E31" s="170">
        <v>0.61102629135999997</v>
      </c>
      <c r="F31" s="170">
        <v>0.55364224381000005</v>
      </c>
      <c r="G31" s="170">
        <v>0.61980477027000003</v>
      </c>
      <c r="H31" s="170">
        <v>0.63673906947000003</v>
      </c>
      <c r="I31" s="170">
        <v>0.62420392162000005</v>
      </c>
      <c r="J31" s="170">
        <v>0.60759402788000005</v>
      </c>
      <c r="K31" s="170">
        <v>0.57350915069999997</v>
      </c>
      <c r="L31" s="170">
        <v>0.59245099805000001</v>
      </c>
      <c r="M31" s="170">
        <v>0.61206082520000005</v>
      </c>
      <c r="N31" s="170">
        <v>0.62491446005999995</v>
      </c>
      <c r="O31" s="170">
        <v>0.60697515066999996</v>
      </c>
      <c r="P31" s="170">
        <v>0.54649067078000002</v>
      </c>
      <c r="Q31" s="170">
        <v>0.66642212124</v>
      </c>
      <c r="R31" s="170">
        <v>0.64148134450000005</v>
      </c>
      <c r="S31" s="170">
        <v>0.68173438855000001</v>
      </c>
      <c r="T31" s="170">
        <v>0.64471664411999996</v>
      </c>
      <c r="U31" s="170">
        <v>0.63856165543999999</v>
      </c>
      <c r="V31" s="170">
        <v>0.64255229136000003</v>
      </c>
      <c r="W31" s="170">
        <v>0.61046198774000004</v>
      </c>
      <c r="X31" s="170">
        <v>0.64113799091000001</v>
      </c>
      <c r="Y31" s="170">
        <v>0.64317377276999999</v>
      </c>
      <c r="Z31" s="170">
        <v>0.67962157566000003</v>
      </c>
      <c r="AA31" s="170">
        <v>0.66610553549999996</v>
      </c>
      <c r="AB31" s="170">
        <v>0.62767959614000002</v>
      </c>
      <c r="AC31" s="170">
        <v>0.71498913617000004</v>
      </c>
      <c r="AD31" s="170">
        <v>0.69978757068999997</v>
      </c>
      <c r="AE31" s="170">
        <v>0.72461248528</v>
      </c>
      <c r="AF31" s="170">
        <v>0.71014601970000002</v>
      </c>
      <c r="AG31" s="170">
        <v>0.69174499200999995</v>
      </c>
      <c r="AH31" s="170">
        <v>0.66444799227999995</v>
      </c>
      <c r="AI31" s="170">
        <v>0.61791888578999998</v>
      </c>
      <c r="AJ31" s="170">
        <v>0.64644819175000001</v>
      </c>
      <c r="AK31" s="170">
        <v>0.66494302752000001</v>
      </c>
      <c r="AL31" s="170">
        <v>0.66101123417999996</v>
      </c>
      <c r="AM31" s="170">
        <v>0.68346774955</v>
      </c>
      <c r="AN31" s="170">
        <v>0.64289776496999995</v>
      </c>
      <c r="AO31" s="170">
        <v>0.71819929378000003</v>
      </c>
      <c r="AP31" s="170">
        <v>0.68670049609999995</v>
      </c>
      <c r="AQ31" s="170">
        <v>0.73485961487999996</v>
      </c>
      <c r="AR31" s="170">
        <v>0.68112529456000004</v>
      </c>
      <c r="AS31" s="170">
        <v>0.69275369923999996</v>
      </c>
      <c r="AT31" s="170">
        <v>0.70287574585000001</v>
      </c>
      <c r="AU31" s="170">
        <v>0.65154286476000001</v>
      </c>
      <c r="AV31" s="170">
        <v>0.68968973904999997</v>
      </c>
      <c r="AW31" s="170">
        <v>0.68729146233000005</v>
      </c>
      <c r="AX31" s="170">
        <v>0.71123217776000003</v>
      </c>
      <c r="AY31" s="236">
        <v>0.7173967</v>
      </c>
      <c r="AZ31" s="236">
        <v>0.71415669999999998</v>
      </c>
      <c r="BA31" s="236">
        <v>0.77619150000000003</v>
      </c>
      <c r="BB31" s="236">
        <v>0.7560133</v>
      </c>
      <c r="BC31" s="236">
        <v>0.78027740000000001</v>
      </c>
      <c r="BD31" s="236">
        <v>0.76482249999999996</v>
      </c>
      <c r="BE31" s="236">
        <v>0.77102660000000001</v>
      </c>
      <c r="BF31" s="236">
        <v>0.76247869999999995</v>
      </c>
      <c r="BG31" s="236">
        <v>0.70557999999999998</v>
      </c>
      <c r="BH31" s="236">
        <v>0.73302820000000002</v>
      </c>
      <c r="BI31" s="236">
        <v>0.73232010000000003</v>
      </c>
      <c r="BJ31" s="236">
        <v>0.75309159999999997</v>
      </c>
      <c r="BK31" s="236">
        <v>0.75389740000000005</v>
      </c>
      <c r="BL31" s="236">
        <v>0.72524120000000003</v>
      </c>
      <c r="BM31" s="236">
        <v>0.81773419999999997</v>
      </c>
      <c r="BN31" s="236">
        <v>0.7991682</v>
      </c>
      <c r="BO31" s="236">
        <v>0.82824180000000003</v>
      </c>
      <c r="BP31" s="236">
        <v>0.80545610000000001</v>
      </c>
      <c r="BQ31" s="236">
        <v>0.81809860000000001</v>
      </c>
      <c r="BR31" s="236">
        <v>0.80298000000000003</v>
      </c>
      <c r="BS31" s="236">
        <v>0.74591940000000001</v>
      </c>
      <c r="BT31" s="236">
        <v>0.76646429999999999</v>
      </c>
      <c r="BU31" s="236">
        <v>0.7672215</v>
      </c>
      <c r="BV31" s="236">
        <v>0.78598509999999999</v>
      </c>
    </row>
    <row r="32" spans="1:74" ht="11.15" customHeight="1" x14ac:dyDescent="0.25">
      <c r="A32" s="12"/>
      <c r="B32" s="18"/>
      <c r="C32" s="170"/>
      <c r="D32" s="170"/>
      <c r="E32" s="170"/>
      <c r="F32" s="170"/>
      <c r="G32" s="170"/>
      <c r="H32" s="170"/>
      <c r="I32" s="170"/>
      <c r="J32" s="170"/>
      <c r="K32" s="170"/>
      <c r="L32" s="170"/>
      <c r="M32" s="170"/>
      <c r="N32" s="170"/>
      <c r="O32" s="170"/>
      <c r="P32" s="170"/>
      <c r="Q32" s="170"/>
      <c r="R32" s="170"/>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BV32" s="236"/>
    </row>
    <row r="33" spans="1:74" ht="11.15" customHeight="1" x14ac:dyDescent="0.25">
      <c r="A33" s="12"/>
      <c r="B33" s="18" t="s">
        <v>220</v>
      </c>
      <c r="C33" s="172"/>
      <c r="D33" s="172"/>
      <c r="E33" s="172"/>
      <c r="F33" s="172"/>
      <c r="G33" s="172"/>
      <c r="H33" s="172"/>
      <c r="I33" s="172"/>
      <c r="J33" s="172"/>
      <c r="K33" s="172"/>
      <c r="L33" s="172"/>
      <c r="M33" s="172"/>
      <c r="N33" s="172"/>
      <c r="O33" s="172"/>
      <c r="P33" s="172"/>
      <c r="Q33" s="172"/>
      <c r="R33" s="172"/>
      <c r="S33" s="172"/>
      <c r="T33" s="172"/>
      <c r="U33" s="172"/>
      <c r="V33" s="172"/>
      <c r="W33" s="172"/>
      <c r="X33" s="172"/>
      <c r="Y33" s="172"/>
      <c r="Z33" s="172"/>
      <c r="AA33" s="172"/>
      <c r="AB33" s="172"/>
      <c r="AC33" s="172"/>
      <c r="AD33" s="172"/>
      <c r="AE33" s="172"/>
      <c r="AF33" s="172"/>
      <c r="AG33" s="172"/>
      <c r="AH33" s="172"/>
      <c r="AI33" s="172"/>
      <c r="AJ33" s="172"/>
      <c r="AK33" s="172"/>
      <c r="AL33" s="172"/>
      <c r="AM33" s="172"/>
      <c r="AN33" s="172"/>
      <c r="AO33" s="172"/>
      <c r="AP33" s="172"/>
      <c r="AQ33" s="172"/>
      <c r="AR33" s="172"/>
      <c r="AS33" s="172"/>
      <c r="AT33" s="172"/>
      <c r="AU33" s="172"/>
      <c r="AV33" s="172"/>
      <c r="AW33" s="172"/>
      <c r="AX33" s="172"/>
      <c r="AY33" s="240"/>
      <c r="AZ33" s="240"/>
      <c r="BA33" s="240"/>
      <c r="BB33" s="240"/>
      <c r="BC33" s="240"/>
      <c r="BD33" s="240"/>
      <c r="BE33" s="240"/>
      <c r="BF33" s="240"/>
      <c r="BG33" s="240"/>
      <c r="BH33" s="240"/>
      <c r="BI33" s="240"/>
      <c r="BJ33" s="240"/>
      <c r="BK33" s="240"/>
      <c r="BL33" s="240"/>
      <c r="BM33" s="240"/>
      <c r="BN33" s="240"/>
      <c r="BO33" s="240"/>
      <c r="BP33" s="240"/>
      <c r="BQ33" s="240"/>
      <c r="BR33" s="240"/>
      <c r="BS33" s="240"/>
      <c r="BT33" s="240"/>
      <c r="BU33" s="240"/>
      <c r="BV33" s="240"/>
    </row>
    <row r="34" spans="1:74" ht="11.15" customHeight="1" x14ac:dyDescent="0.25">
      <c r="A34" s="15" t="s">
        <v>584</v>
      </c>
      <c r="B34" s="22" t="s">
        <v>91</v>
      </c>
      <c r="C34" s="170">
        <v>8.6496048610000003</v>
      </c>
      <c r="D34" s="170">
        <v>8.0194898800000001</v>
      </c>
      <c r="E34" s="170">
        <v>7.5357281719999998</v>
      </c>
      <c r="F34" s="170">
        <v>6.1617287129999996</v>
      </c>
      <c r="G34" s="170">
        <v>6.4318868619999998</v>
      </c>
      <c r="H34" s="170">
        <v>6.8819001110000002</v>
      </c>
      <c r="I34" s="170">
        <v>7.7108944230000001</v>
      </c>
      <c r="J34" s="170">
        <v>7.6835481620000001</v>
      </c>
      <c r="K34" s="170">
        <v>7.0068488970000002</v>
      </c>
      <c r="L34" s="170">
        <v>7.156248765</v>
      </c>
      <c r="M34" s="170">
        <v>7.2377501110000004</v>
      </c>
      <c r="N34" s="170">
        <v>8.3767667550000002</v>
      </c>
      <c r="O34" s="170">
        <v>8.5793675920000005</v>
      </c>
      <c r="P34" s="170">
        <v>7.8266143719999999</v>
      </c>
      <c r="Q34" s="170">
        <v>7.7026359739999997</v>
      </c>
      <c r="R34" s="170">
        <v>7.1244918940000002</v>
      </c>
      <c r="S34" s="170">
        <v>7.3101533910000001</v>
      </c>
      <c r="T34" s="170">
        <v>7.6690683069999999</v>
      </c>
      <c r="U34" s="170">
        <v>8.0703084789999995</v>
      </c>
      <c r="V34" s="170">
        <v>8.1629866969999991</v>
      </c>
      <c r="W34" s="170">
        <v>7.3753925520000001</v>
      </c>
      <c r="X34" s="170">
        <v>7.4186719019999998</v>
      </c>
      <c r="Y34" s="170">
        <v>7.7739452419999999</v>
      </c>
      <c r="Z34" s="170">
        <v>8.3492671489999992</v>
      </c>
      <c r="AA34" s="170">
        <v>9.0356891909999995</v>
      </c>
      <c r="AB34" s="170">
        <v>7.9947879930000001</v>
      </c>
      <c r="AC34" s="170">
        <v>8.0444606010000008</v>
      </c>
      <c r="AD34" s="170">
        <v>7.235218658</v>
      </c>
      <c r="AE34" s="170">
        <v>7.426988412</v>
      </c>
      <c r="AF34" s="170">
        <v>7.6371355889999997</v>
      </c>
      <c r="AG34" s="170">
        <v>8.1032172199999994</v>
      </c>
      <c r="AH34" s="170">
        <v>8.1107691790000001</v>
      </c>
      <c r="AI34" s="170">
        <v>7.3862457609999996</v>
      </c>
      <c r="AJ34" s="170">
        <v>7.380027385</v>
      </c>
      <c r="AK34" s="170">
        <v>7.7998595149999996</v>
      </c>
      <c r="AL34" s="170">
        <v>8.6362772850000002</v>
      </c>
      <c r="AM34" s="170">
        <v>8.4381038719999992</v>
      </c>
      <c r="AN34" s="170">
        <v>7.5715714250000001</v>
      </c>
      <c r="AO34" s="170">
        <v>8.1017849609999999</v>
      </c>
      <c r="AP34" s="170">
        <v>7.1741799569999998</v>
      </c>
      <c r="AQ34" s="170">
        <v>7.355334643</v>
      </c>
      <c r="AR34" s="170">
        <v>7.4806366720000002</v>
      </c>
      <c r="AS34" s="170">
        <v>8.0899763040000003</v>
      </c>
      <c r="AT34" s="170">
        <v>8.2349844139999995</v>
      </c>
      <c r="AU34" s="170">
        <v>7.4103900249999999</v>
      </c>
      <c r="AV34" s="170">
        <v>7.3586989999999997</v>
      </c>
      <c r="AW34" s="170">
        <v>7.7877590000000003</v>
      </c>
      <c r="AX34" s="170">
        <v>8.2861379999999993</v>
      </c>
      <c r="AY34" s="236">
        <v>8.8525589999999994</v>
      </c>
      <c r="AZ34" s="236">
        <v>8.0178170000000009</v>
      </c>
      <c r="BA34" s="236">
        <v>8.0166649999999997</v>
      </c>
      <c r="BB34" s="236">
        <v>7.1693920000000002</v>
      </c>
      <c r="BC34" s="236">
        <v>7.4010939999999996</v>
      </c>
      <c r="BD34" s="236">
        <v>7.5935920000000001</v>
      </c>
      <c r="BE34" s="236">
        <v>8.195646</v>
      </c>
      <c r="BF34" s="236">
        <v>8.2114770000000004</v>
      </c>
      <c r="BG34" s="236">
        <v>7.3822320000000001</v>
      </c>
      <c r="BH34" s="236">
        <v>7.4407160000000001</v>
      </c>
      <c r="BI34" s="236">
        <v>7.6734010000000001</v>
      </c>
      <c r="BJ34" s="236">
        <v>8.6339059999999996</v>
      </c>
      <c r="BK34" s="236">
        <v>8.8023260000000008</v>
      </c>
      <c r="BL34" s="236">
        <v>7.7275660000000004</v>
      </c>
      <c r="BM34" s="236">
        <v>7.9714679999999998</v>
      </c>
      <c r="BN34" s="236">
        <v>7.1265830000000001</v>
      </c>
      <c r="BO34" s="236">
        <v>7.3564780000000001</v>
      </c>
      <c r="BP34" s="236">
        <v>7.5810659999999999</v>
      </c>
      <c r="BQ34" s="236">
        <v>8.1745249999999992</v>
      </c>
      <c r="BR34" s="236">
        <v>8.1742819999999998</v>
      </c>
      <c r="BS34" s="236">
        <v>7.3584930000000002</v>
      </c>
      <c r="BT34" s="236">
        <v>7.4278649999999997</v>
      </c>
      <c r="BU34" s="236">
        <v>7.64832</v>
      </c>
      <c r="BV34" s="236">
        <v>8.6394339999999996</v>
      </c>
    </row>
    <row r="35" spans="1:74" ht="11.15" customHeight="1" x14ac:dyDescent="0.25">
      <c r="A35" s="12"/>
      <c r="B35" s="18"/>
      <c r="C35" s="173"/>
      <c r="D35" s="173"/>
      <c r="E35" s="173"/>
      <c r="F35" s="173"/>
      <c r="G35" s="173"/>
      <c r="H35" s="173"/>
      <c r="I35" s="17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173"/>
      <c r="AO35" s="173"/>
      <c r="AP35" s="173"/>
      <c r="AQ35" s="173"/>
      <c r="AR35" s="173"/>
      <c r="AS35" s="173"/>
      <c r="AT35" s="173"/>
      <c r="AU35" s="173"/>
      <c r="AV35" s="173"/>
      <c r="AW35" s="173"/>
      <c r="AX35" s="173"/>
      <c r="AY35" s="241"/>
      <c r="AZ35" s="241"/>
      <c r="BA35" s="241"/>
      <c r="BB35" s="241"/>
      <c r="BC35" s="241"/>
      <c r="BD35" s="241"/>
      <c r="BE35" s="241"/>
      <c r="BF35" s="241"/>
      <c r="BG35" s="241"/>
      <c r="BH35" s="241"/>
      <c r="BI35" s="241"/>
      <c r="BJ35" s="241"/>
      <c r="BK35" s="241"/>
      <c r="BL35" s="241"/>
      <c r="BM35" s="241"/>
      <c r="BN35" s="241"/>
      <c r="BO35" s="241"/>
      <c r="BP35" s="241"/>
      <c r="BQ35" s="241"/>
      <c r="BR35" s="241"/>
      <c r="BS35" s="241"/>
      <c r="BT35" s="241"/>
      <c r="BU35" s="241"/>
      <c r="BV35" s="241"/>
    </row>
    <row r="36" spans="1:74" ht="11.15" customHeight="1" x14ac:dyDescent="0.25">
      <c r="A36" s="12"/>
      <c r="B36" s="16" t="s">
        <v>120</v>
      </c>
      <c r="C36" s="173"/>
      <c r="D36" s="173"/>
      <c r="E36" s="173"/>
      <c r="F36" s="173"/>
      <c r="G36" s="173"/>
      <c r="H36" s="173"/>
      <c r="I36" s="173"/>
      <c r="J36" s="173"/>
      <c r="K36" s="173"/>
      <c r="L36" s="173"/>
      <c r="M36" s="173"/>
      <c r="N36" s="173"/>
      <c r="O36" s="173"/>
      <c r="P36" s="173"/>
      <c r="Q36" s="173"/>
      <c r="R36" s="173"/>
      <c r="S36" s="173"/>
      <c r="T36" s="173"/>
      <c r="U36" s="173"/>
      <c r="V36" s="173"/>
      <c r="W36" s="173"/>
      <c r="X36" s="173"/>
      <c r="Y36" s="173"/>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241"/>
      <c r="AZ36" s="241"/>
      <c r="BA36" s="241"/>
      <c r="BB36" s="241"/>
      <c r="BC36" s="241"/>
      <c r="BD36" s="241"/>
      <c r="BE36" s="241"/>
      <c r="BF36" s="241"/>
      <c r="BG36" s="241"/>
      <c r="BH36" s="241"/>
      <c r="BI36" s="241"/>
      <c r="BJ36" s="241"/>
      <c r="BK36" s="241"/>
      <c r="BL36" s="241"/>
      <c r="BM36" s="241"/>
      <c r="BN36" s="241"/>
      <c r="BO36" s="241"/>
      <c r="BP36" s="241"/>
      <c r="BQ36" s="241"/>
      <c r="BR36" s="241"/>
      <c r="BS36" s="241"/>
      <c r="BT36" s="241"/>
      <c r="BU36" s="241"/>
      <c r="BV36" s="241"/>
    </row>
    <row r="37" spans="1:74" ht="11.15" customHeight="1" x14ac:dyDescent="0.25">
      <c r="A37" s="15"/>
      <c r="B37" s="18"/>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c r="AB37" s="171"/>
      <c r="AC37" s="171"/>
      <c r="AD37" s="171"/>
      <c r="AE37" s="171"/>
      <c r="AF37" s="171"/>
      <c r="AG37" s="171"/>
      <c r="AH37" s="171"/>
      <c r="AI37" s="171"/>
      <c r="AJ37" s="171"/>
      <c r="AK37" s="171"/>
      <c r="AL37" s="171"/>
      <c r="AM37" s="171"/>
      <c r="AN37" s="171"/>
      <c r="AO37" s="171"/>
      <c r="AP37" s="171"/>
      <c r="AQ37" s="171"/>
      <c r="AR37" s="171"/>
      <c r="AS37" s="171"/>
      <c r="AT37" s="171"/>
      <c r="AU37" s="171"/>
      <c r="AV37" s="171"/>
      <c r="AW37" s="171"/>
      <c r="AX37" s="171"/>
      <c r="AY37" s="237"/>
      <c r="AZ37" s="237"/>
      <c r="BA37" s="237"/>
      <c r="BB37" s="237"/>
      <c r="BC37" s="237"/>
      <c r="BD37" s="237"/>
      <c r="BE37" s="237"/>
      <c r="BF37" s="237"/>
      <c r="BG37" s="237"/>
      <c r="BH37" s="237"/>
      <c r="BI37" s="237"/>
      <c r="BJ37" s="237"/>
      <c r="BK37" s="237"/>
      <c r="BL37" s="237"/>
      <c r="BM37" s="237"/>
      <c r="BN37" s="237"/>
      <c r="BO37" s="237"/>
      <c r="BP37" s="237"/>
      <c r="BQ37" s="237"/>
      <c r="BR37" s="237"/>
      <c r="BS37" s="237"/>
      <c r="BT37" s="237"/>
      <c r="BU37" s="237"/>
      <c r="BV37" s="237"/>
    </row>
    <row r="38" spans="1:74" ht="11.15" customHeight="1" x14ac:dyDescent="0.25">
      <c r="A38" s="459"/>
      <c r="B38" s="18" t="s">
        <v>947</v>
      </c>
      <c r="C38" s="171"/>
      <c r="D38" s="171"/>
      <c r="E38" s="171"/>
      <c r="F38" s="171"/>
      <c r="G38" s="171"/>
      <c r="H38" s="171"/>
      <c r="I38" s="171"/>
      <c r="J38" s="171"/>
      <c r="K38" s="171"/>
      <c r="L38" s="171"/>
      <c r="M38" s="171"/>
      <c r="N38" s="171"/>
      <c r="O38" s="171"/>
      <c r="P38" s="171"/>
      <c r="Q38" s="171"/>
      <c r="R38" s="171"/>
      <c r="S38" s="171"/>
      <c r="T38" s="171"/>
      <c r="U38" s="171"/>
      <c r="V38" s="171"/>
      <c r="W38" s="171"/>
      <c r="X38" s="171"/>
      <c r="Y38" s="171"/>
      <c r="Z38" s="171"/>
      <c r="AA38" s="171"/>
      <c r="AB38" s="171"/>
      <c r="AC38" s="171"/>
      <c r="AD38" s="171"/>
      <c r="AE38" s="171"/>
      <c r="AF38" s="171"/>
      <c r="AG38" s="171"/>
      <c r="AH38" s="171"/>
      <c r="AI38" s="171"/>
      <c r="AJ38" s="171"/>
      <c r="AK38" s="171"/>
      <c r="AL38" s="171"/>
      <c r="AM38" s="171"/>
      <c r="AN38" s="171"/>
      <c r="AO38" s="171"/>
      <c r="AP38" s="171"/>
      <c r="AQ38" s="171"/>
      <c r="AR38" s="171"/>
      <c r="AS38" s="171"/>
      <c r="AT38" s="171"/>
      <c r="AU38" s="171"/>
      <c r="AV38" s="171"/>
      <c r="AW38" s="171"/>
      <c r="AX38" s="171"/>
      <c r="AY38" s="237"/>
      <c r="AZ38" s="237"/>
      <c r="BA38" s="237"/>
      <c r="BB38" s="237"/>
      <c r="BC38" s="237"/>
      <c r="BD38" s="237"/>
      <c r="BE38" s="237"/>
      <c r="BF38" s="237"/>
      <c r="BG38" s="237"/>
      <c r="BH38" s="237"/>
      <c r="BI38" s="237"/>
      <c r="BJ38" s="237"/>
      <c r="BK38" s="237"/>
      <c r="BL38" s="237"/>
      <c r="BM38" s="237"/>
      <c r="BN38" s="237"/>
      <c r="BO38" s="237"/>
      <c r="BP38" s="237"/>
      <c r="BQ38" s="237"/>
      <c r="BR38" s="237"/>
      <c r="BS38" s="237"/>
      <c r="BT38" s="237"/>
      <c r="BU38" s="237"/>
      <c r="BV38" s="237"/>
    </row>
    <row r="39" spans="1:74" ht="11.15" customHeight="1" x14ac:dyDescent="0.25">
      <c r="A39" s="459" t="s">
        <v>496</v>
      </c>
      <c r="B39" s="22" t="s">
        <v>95</v>
      </c>
      <c r="C39" s="170">
        <v>57.52</v>
      </c>
      <c r="D39" s="170">
        <v>50.54</v>
      </c>
      <c r="E39" s="170">
        <v>29.21</v>
      </c>
      <c r="F39" s="170">
        <v>16.55</v>
      </c>
      <c r="G39" s="170">
        <v>28.56</v>
      </c>
      <c r="H39" s="170">
        <v>38.31</v>
      </c>
      <c r="I39" s="170">
        <v>40.71</v>
      </c>
      <c r="J39" s="170">
        <v>42.34</v>
      </c>
      <c r="K39" s="170">
        <v>39.630000000000003</v>
      </c>
      <c r="L39" s="170">
        <v>39.4</v>
      </c>
      <c r="M39" s="170">
        <v>40.94</v>
      </c>
      <c r="N39" s="170">
        <v>47.02</v>
      </c>
      <c r="O39" s="170">
        <v>52</v>
      </c>
      <c r="P39" s="170">
        <v>59.04</v>
      </c>
      <c r="Q39" s="170">
        <v>62.33</v>
      </c>
      <c r="R39" s="170">
        <v>61.72</v>
      </c>
      <c r="S39" s="170">
        <v>65.17</v>
      </c>
      <c r="T39" s="170">
        <v>71.38</v>
      </c>
      <c r="U39" s="170">
        <v>72.489999999999995</v>
      </c>
      <c r="V39" s="170">
        <v>67.73</v>
      </c>
      <c r="W39" s="170">
        <v>71.650000000000006</v>
      </c>
      <c r="X39" s="170">
        <v>81.48</v>
      </c>
      <c r="Y39" s="170">
        <v>79.150000000000006</v>
      </c>
      <c r="Z39" s="170">
        <v>71.709999999999994</v>
      </c>
      <c r="AA39" s="170">
        <v>83.22</v>
      </c>
      <c r="AB39" s="170">
        <v>91.64</v>
      </c>
      <c r="AC39" s="170">
        <v>108.5</v>
      </c>
      <c r="AD39" s="170">
        <v>101.78</v>
      </c>
      <c r="AE39" s="170">
        <v>109.55</v>
      </c>
      <c r="AF39" s="170">
        <v>114.84</v>
      </c>
      <c r="AG39" s="170">
        <v>101.62</v>
      </c>
      <c r="AH39" s="170">
        <v>93.67</v>
      </c>
      <c r="AI39" s="170">
        <v>84.26</v>
      </c>
      <c r="AJ39" s="170">
        <v>87.55</v>
      </c>
      <c r="AK39" s="170">
        <v>84.37</v>
      </c>
      <c r="AL39" s="170">
        <v>76.44</v>
      </c>
      <c r="AM39" s="170">
        <v>78.12</v>
      </c>
      <c r="AN39" s="170">
        <v>76.83</v>
      </c>
      <c r="AO39" s="170">
        <v>73.28</v>
      </c>
      <c r="AP39" s="170">
        <v>79.45</v>
      </c>
      <c r="AQ39" s="170">
        <v>71.58</v>
      </c>
      <c r="AR39" s="170">
        <v>70.25</v>
      </c>
      <c r="AS39" s="170">
        <v>76.069999999999993</v>
      </c>
      <c r="AT39" s="170">
        <v>81.39</v>
      </c>
      <c r="AU39" s="170">
        <v>89.43</v>
      </c>
      <c r="AV39" s="170">
        <v>85.64</v>
      </c>
      <c r="AW39" s="170">
        <v>77.69</v>
      </c>
      <c r="AX39" s="170">
        <v>71.900000000000006</v>
      </c>
      <c r="AY39" s="236">
        <v>76.5</v>
      </c>
      <c r="AZ39" s="236">
        <v>78.5</v>
      </c>
      <c r="BA39" s="236">
        <v>80.5</v>
      </c>
      <c r="BB39" s="236">
        <v>80.5</v>
      </c>
      <c r="BC39" s="236">
        <v>79.5</v>
      </c>
      <c r="BD39" s="236">
        <v>78.5</v>
      </c>
      <c r="BE39" s="236">
        <v>77.5</v>
      </c>
      <c r="BF39" s="236">
        <v>77.5</v>
      </c>
      <c r="BG39" s="236">
        <v>77.5</v>
      </c>
      <c r="BH39" s="236">
        <v>76.5</v>
      </c>
      <c r="BI39" s="236">
        <v>76.5</v>
      </c>
      <c r="BJ39" s="236">
        <v>76.5</v>
      </c>
      <c r="BK39" s="236">
        <v>76.5</v>
      </c>
      <c r="BL39" s="236">
        <v>76.5</v>
      </c>
      <c r="BM39" s="236">
        <v>76.5</v>
      </c>
      <c r="BN39" s="236">
        <v>75.5</v>
      </c>
      <c r="BO39" s="236">
        <v>75.5</v>
      </c>
      <c r="BP39" s="236">
        <v>75.5</v>
      </c>
      <c r="BQ39" s="236">
        <v>74.5</v>
      </c>
      <c r="BR39" s="236">
        <v>74.5</v>
      </c>
      <c r="BS39" s="236">
        <v>74.5</v>
      </c>
      <c r="BT39" s="236">
        <v>73.5</v>
      </c>
      <c r="BU39" s="236">
        <v>73.5</v>
      </c>
      <c r="BV39" s="236">
        <v>73.5</v>
      </c>
    </row>
    <row r="40" spans="1:74" ht="11.15" customHeight="1" x14ac:dyDescent="0.25">
      <c r="A40" s="15"/>
      <c r="B40" s="18"/>
      <c r="C40" s="171"/>
      <c r="D40" s="171"/>
      <c r="E40" s="171"/>
      <c r="F40" s="171"/>
      <c r="G40" s="171"/>
      <c r="H40" s="171"/>
      <c r="I40" s="171"/>
      <c r="J40" s="171"/>
      <c r="K40" s="171"/>
      <c r="L40" s="171"/>
      <c r="M40" s="171"/>
      <c r="N40" s="171"/>
      <c r="O40" s="171"/>
      <c r="P40" s="171"/>
      <c r="Q40" s="171"/>
      <c r="R40" s="171"/>
      <c r="S40" s="171"/>
      <c r="T40" s="171"/>
      <c r="U40" s="171"/>
      <c r="V40" s="171"/>
      <c r="W40" s="171"/>
      <c r="X40" s="171"/>
      <c r="Y40" s="171"/>
      <c r="Z40" s="171"/>
      <c r="AA40" s="171"/>
      <c r="AB40" s="171"/>
      <c r="AC40" s="171"/>
      <c r="AD40" s="171"/>
      <c r="AE40" s="171"/>
      <c r="AF40" s="171"/>
      <c r="AG40" s="171"/>
      <c r="AH40" s="171"/>
      <c r="AI40" s="171"/>
      <c r="AJ40" s="171"/>
      <c r="AK40" s="171"/>
      <c r="AL40" s="171"/>
      <c r="AM40" s="171"/>
      <c r="AN40" s="171"/>
      <c r="AO40" s="171"/>
      <c r="AP40" s="171"/>
      <c r="AQ40" s="171"/>
      <c r="AR40" s="171"/>
      <c r="AS40" s="171"/>
      <c r="AT40" s="171"/>
      <c r="AU40" s="171"/>
      <c r="AV40" s="171"/>
      <c r="AW40" s="171"/>
      <c r="AX40" s="171"/>
      <c r="AY40" s="237"/>
      <c r="AZ40" s="237"/>
      <c r="BA40" s="237"/>
      <c r="BB40" s="237"/>
      <c r="BC40" s="237"/>
      <c r="BD40" s="237"/>
      <c r="BE40" s="237"/>
      <c r="BF40" s="237"/>
      <c r="BG40" s="237"/>
      <c r="BH40" s="237"/>
      <c r="BI40" s="237"/>
      <c r="BJ40" s="237"/>
      <c r="BK40" s="237"/>
      <c r="BL40" s="237"/>
      <c r="BM40" s="237"/>
      <c r="BN40" s="237"/>
      <c r="BO40" s="237"/>
      <c r="BP40" s="237"/>
      <c r="BQ40" s="237"/>
      <c r="BR40" s="237"/>
      <c r="BS40" s="237"/>
      <c r="BT40" s="237"/>
      <c r="BU40" s="237"/>
      <c r="BV40" s="237"/>
    </row>
    <row r="41" spans="1:74" ht="11.15" customHeight="1" x14ac:dyDescent="0.25">
      <c r="A41" s="458"/>
      <c r="B41" s="18" t="s">
        <v>787</v>
      </c>
      <c r="C41" s="173"/>
      <c r="D41" s="173"/>
      <c r="E41" s="173"/>
      <c r="F41" s="173"/>
      <c r="G41" s="173"/>
      <c r="H41" s="173"/>
      <c r="I41" s="17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241"/>
      <c r="AZ41" s="241"/>
      <c r="BA41" s="241"/>
      <c r="BB41" s="241"/>
      <c r="BC41" s="241"/>
      <c r="BD41" s="241"/>
      <c r="BE41" s="241"/>
      <c r="BF41" s="241"/>
      <c r="BG41" s="241"/>
      <c r="BH41" s="241"/>
      <c r="BI41" s="241"/>
      <c r="BJ41" s="241"/>
      <c r="BK41" s="241"/>
      <c r="BL41" s="241"/>
      <c r="BM41" s="241"/>
      <c r="BN41" s="241"/>
      <c r="BO41" s="241"/>
      <c r="BP41" s="241"/>
      <c r="BQ41" s="241"/>
      <c r="BR41" s="241"/>
      <c r="BS41" s="241"/>
      <c r="BT41" s="241"/>
      <c r="BU41" s="241"/>
      <c r="BV41" s="241"/>
    </row>
    <row r="42" spans="1:74" ht="11.15" customHeight="1" x14ac:dyDescent="0.25">
      <c r="A42" s="459" t="s">
        <v>126</v>
      </c>
      <c r="B42" s="22" t="s">
        <v>96</v>
      </c>
      <c r="C42" s="170">
        <v>2.02</v>
      </c>
      <c r="D42" s="170">
        <v>1.91</v>
      </c>
      <c r="E42" s="170">
        <v>1.79</v>
      </c>
      <c r="F42" s="170">
        <v>1.74</v>
      </c>
      <c r="G42" s="170">
        <v>1.748</v>
      </c>
      <c r="H42" s="170">
        <v>1.631</v>
      </c>
      <c r="I42" s="170">
        <v>1.7669999999999999</v>
      </c>
      <c r="J42" s="170">
        <v>2.2999999999999998</v>
      </c>
      <c r="K42" s="170">
        <v>1.9219999999999999</v>
      </c>
      <c r="L42" s="170">
        <v>2.39</v>
      </c>
      <c r="M42" s="170">
        <v>2.61</v>
      </c>
      <c r="N42" s="170">
        <v>2.59</v>
      </c>
      <c r="O42" s="170">
        <v>2.71</v>
      </c>
      <c r="P42" s="170">
        <v>5.35</v>
      </c>
      <c r="Q42" s="170">
        <v>2.62</v>
      </c>
      <c r="R42" s="170">
        <v>2.6629999999999998</v>
      </c>
      <c r="S42" s="170">
        <v>2.91</v>
      </c>
      <c r="T42" s="170">
        <v>3.26</v>
      </c>
      <c r="U42" s="170">
        <v>3.84</v>
      </c>
      <c r="V42" s="170">
        <v>4.07</v>
      </c>
      <c r="W42" s="170">
        <v>5.16</v>
      </c>
      <c r="X42" s="170">
        <v>5.51</v>
      </c>
      <c r="Y42" s="170">
        <v>5.05</v>
      </c>
      <c r="Z42" s="170">
        <v>3.76</v>
      </c>
      <c r="AA42" s="170">
        <v>4.38</v>
      </c>
      <c r="AB42" s="170">
        <v>4.6900000000000004</v>
      </c>
      <c r="AC42" s="170">
        <v>4.9000000000000004</v>
      </c>
      <c r="AD42" s="170">
        <v>6.59</v>
      </c>
      <c r="AE42" s="170">
        <v>8.14</v>
      </c>
      <c r="AF42" s="170">
        <v>7.7</v>
      </c>
      <c r="AG42" s="170">
        <v>7.2839999999999998</v>
      </c>
      <c r="AH42" s="170">
        <v>8.8000000000000007</v>
      </c>
      <c r="AI42" s="170">
        <v>7.88</v>
      </c>
      <c r="AJ42" s="170">
        <v>5.66</v>
      </c>
      <c r="AK42" s="170">
        <v>5.45</v>
      </c>
      <c r="AL42" s="170">
        <v>5.53</v>
      </c>
      <c r="AM42" s="170">
        <v>3.27</v>
      </c>
      <c r="AN42" s="170">
        <v>2.38</v>
      </c>
      <c r="AO42" s="170">
        <v>2.31</v>
      </c>
      <c r="AP42" s="170">
        <v>2.16</v>
      </c>
      <c r="AQ42" s="170">
        <v>2.15</v>
      </c>
      <c r="AR42" s="170">
        <v>2.1800000000000002</v>
      </c>
      <c r="AS42" s="170">
        <v>2.5499999999999998</v>
      </c>
      <c r="AT42" s="170">
        <v>2.58</v>
      </c>
      <c r="AU42" s="170">
        <v>2.64</v>
      </c>
      <c r="AV42" s="170">
        <v>2.98</v>
      </c>
      <c r="AW42" s="170">
        <v>2.71</v>
      </c>
      <c r="AX42" s="170">
        <v>2.52</v>
      </c>
      <c r="AY42" s="236">
        <v>2.740907</v>
      </c>
      <c r="AZ42" s="236">
        <v>2.6040770000000002</v>
      </c>
      <c r="BA42" s="236">
        <v>2.5861190000000001</v>
      </c>
      <c r="BB42" s="236">
        <v>2.2593540000000001</v>
      </c>
      <c r="BC42" s="236">
        <v>2.1511019999999998</v>
      </c>
      <c r="BD42" s="236">
        <v>2.2617859999999999</v>
      </c>
      <c r="BE42" s="236">
        <v>2.531927</v>
      </c>
      <c r="BF42" s="236">
        <v>2.6924630000000001</v>
      </c>
      <c r="BG42" s="236">
        <v>2.8130860000000002</v>
      </c>
      <c r="BH42" s="236">
        <v>2.86382</v>
      </c>
      <c r="BI42" s="236">
        <v>3.0941380000000001</v>
      </c>
      <c r="BJ42" s="236">
        <v>3.3344529999999999</v>
      </c>
      <c r="BK42" s="236">
        <v>3.3151570000000001</v>
      </c>
      <c r="BL42" s="236">
        <v>2.7764389999999999</v>
      </c>
      <c r="BM42" s="236">
        <v>2.6869740000000002</v>
      </c>
      <c r="BN42" s="236">
        <v>2.45757</v>
      </c>
      <c r="BO42" s="236">
        <v>2.5977440000000001</v>
      </c>
      <c r="BP42" s="236">
        <v>2.8678129999999999</v>
      </c>
      <c r="BQ42" s="236">
        <v>2.9780060000000002</v>
      </c>
      <c r="BR42" s="236">
        <v>2.9582609999999998</v>
      </c>
      <c r="BS42" s="236">
        <v>3.0484260000000001</v>
      </c>
      <c r="BT42" s="236">
        <v>3.0586129999999998</v>
      </c>
      <c r="BU42" s="236">
        <v>3.1787350000000001</v>
      </c>
      <c r="BV42" s="236">
        <v>3.4188049999999999</v>
      </c>
    </row>
    <row r="43" spans="1:74" ht="11.15" customHeight="1" x14ac:dyDescent="0.25">
      <c r="A43" s="12"/>
      <c r="B43" s="18"/>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240"/>
      <c r="AZ43" s="240"/>
      <c r="BA43" s="240"/>
      <c r="BB43" s="240"/>
      <c r="BC43" s="240"/>
      <c r="BD43" s="240"/>
      <c r="BE43" s="240"/>
      <c r="BF43" s="240"/>
      <c r="BG43" s="240"/>
      <c r="BH43" s="240"/>
      <c r="BI43" s="240"/>
      <c r="BJ43" s="240"/>
      <c r="BK43" s="240"/>
      <c r="BL43" s="240"/>
      <c r="BM43" s="240"/>
      <c r="BN43" s="240"/>
      <c r="BO43" s="240"/>
      <c r="BP43" s="240"/>
      <c r="BQ43" s="240"/>
      <c r="BR43" s="240"/>
      <c r="BS43" s="240"/>
      <c r="BT43" s="240"/>
      <c r="BU43" s="240"/>
      <c r="BV43" s="240"/>
    </row>
    <row r="44" spans="1:74" ht="11.15" customHeight="1" x14ac:dyDescent="0.25">
      <c r="A44" s="12"/>
      <c r="B44" s="18" t="s">
        <v>762</v>
      </c>
      <c r="C44" s="172"/>
      <c r="D44" s="172"/>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72"/>
      <c r="AK44" s="172"/>
      <c r="AL44" s="172"/>
      <c r="AM44" s="172"/>
      <c r="AN44" s="172"/>
      <c r="AO44" s="172"/>
      <c r="AP44" s="172"/>
      <c r="AQ44" s="172"/>
      <c r="AR44" s="172"/>
      <c r="AS44" s="172"/>
      <c r="AT44" s="172"/>
      <c r="AU44" s="172"/>
      <c r="AV44" s="172"/>
      <c r="AW44" s="172"/>
      <c r="AX44" s="172"/>
      <c r="AY44" s="240"/>
      <c r="AZ44" s="240"/>
      <c r="BA44" s="240"/>
      <c r="BB44" s="240"/>
      <c r="BC44" s="240"/>
      <c r="BD44" s="240"/>
      <c r="BE44" s="240"/>
      <c r="BF44" s="240"/>
      <c r="BG44" s="240"/>
      <c r="BH44" s="240"/>
      <c r="BI44" s="240"/>
      <c r="BJ44" s="240"/>
      <c r="BK44" s="240"/>
      <c r="BL44" s="240"/>
      <c r="BM44" s="240"/>
      <c r="BN44" s="240"/>
      <c r="BO44" s="240"/>
      <c r="BP44" s="240"/>
      <c r="BQ44" s="240"/>
      <c r="BR44" s="240"/>
      <c r="BS44" s="240"/>
      <c r="BT44" s="240"/>
      <c r="BU44" s="240"/>
      <c r="BV44" s="240"/>
    </row>
    <row r="45" spans="1:74" ht="11.15" customHeight="1" x14ac:dyDescent="0.25">
      <c r="A45" s="15" t="s">
        <v>501</v>
      </c>
      <c r="B45" s="22" t="s">
        <v>96</v>
      </c>
      <c r="C45" s="170">
        <v>1.94</v>
      </c>
      <c r="D45" s="170">
        <v>1.9</v>
      </c>
      <c r="E45" s="170">
        <v>1.93</v>
      </c>
      <c r="F45" s="170">
        <v>1.92</v>
      </c>
      <c r="G45" s="170">
        <v>1.89</v>
      </c>
      <c r="H45" s="170">
        <v>1.9</v>
      </c>
      <c r="I45" s="170">
        <v>1.91</v>
      </c>
      <c r="J45" s="170">
        <v>1.94</v>
      </c>
      <c r="K45" s="170">
        <v>1.94</v>
      </c>
      <c r="L45" s="170">
        <v>1.91</v>
      </c>
      <c r="M45" s="170">
        <v>1.91</v>
      </c>
      <c r="N45" s="170">
        <v>1.92</v>
      </c>
      <c r="O45" s="170">
        <v>1.9</v>
      </c>
      <c r="P45" s="170">
        <v>1.93</v>
      </c>
      <c r="Q45" s="170">
        <v>1.89</v>
      </c>
      <c r="R45" s="170">
        <v>1.9</v>
      </c>
      <c r="S45" s="170">
        <v>1.89</v>
      </c>
      <c r="T45" s="170">
        <v>1.95</v>
      </c>
      <c r="U45" s="170">
        <v>2.0099999999999998</v>
      </c>
      <c r="V45" s="170">
        <v>2.06</v>
      </c>
      <c r="W45" s="170">
        <v>2.0099999999999998</v>
      </c>
      <c r="X45" s="170">
        <v>2.0299999999999998</v>
      </c>
      <c r="Y45" s="170">
        <v>2.04</v>
      </c>
      <c r="Z45" s="170">
        <v>2.0699999999999998</v>
      </c>
      <c r="AA45" s="170">
        <v>2.2000000000000002</v>
      </c>
      <c r="AB45" s="170">
        <v>2.17</v>
      </c>
      <c r="AC45" s="170">
        <v>2.15</v>
      </c>
      <c r="AD45" s="170">
        <v>2.1800000000000002</v>
      </c>
      <c r="AE45" s="170">
        <v>2.23</v>
      </c>
      <c r="AF45" s="170">
        <v>2.3199999999999998</v>
      </c>
      <c r="AG45" s="170">
        <v>2.4700000000000002</v>
      </c>
      <c r="AH45" s="170">
        <v>2.5099999999999998</v>
      </c>
      <c r="AI45" s="170">
        <v>2.5099999999999998</v>
      </c>
      <c r="AJ45" s="170">
        <v>2.46</v>
      </c>
      <c r="AK45" s="170">
        <v>2.48</v>
      </c>
      <c r="AL45" s="170">
        <v>2.65</v>
      </c>
      <c r="AM45" s="170">
        <v>2.59</v>
      </c>
      <c r="AN45" s="170">
        <v>2.6</v>
      </c>
      <c r="AO45" s="170">
        <v>2.5099999999999998</v>
      </c>
      <c r="AP45" s="170">
        <v>2.48</v>
      </c>
      <c r="AQ45" s="170">
        <v>2.5099999999999998</v>
      </c>
      <c r="AR45" s="170">
        <v>2.4700000000000002</v>
      </c>
      <c r="AS45" s="170">
        <v>2.4900000000000002</v>
      </c>
      <c r="AT45" s="170">
        <v>2.5</v>
      </c>
      <c r="AU45" s="170">
        <v>2.5316118654999999</v>
      </c>
      <c r="AV45" s="170">
        <v>2.5392587190000002</v>
      </c>
      <c r="AW45" s="170">
        <v>2.5348760000000001</v>
      </c>
      <c r="AX45" s="170">
        <v>2.526275</v>
      </c>
      <c r="AY45" s="236">
        <v>2.5321310000000001</v>
      </c>
      <c r="AZ45" s="236">
        <v>2.5151330000000001</v>
      </c>
      <c r="BA45" s="236">
        <v>2.5133899999999998</v>
      </c>
      <c r="BB45" s="236">
        <v>2.513137</v>
      </c>
      <c r="BC45" s="236">
        <v>2.5059909999999999</v>
      </c>
      <c r="BD45" s="236">
        <v>2.4882089999999999</v>
      </c>
      <c r="BE45" s="236">
        <v>2.489779</v>
      </c>
      <c r="BF45" s="236">
        <v>2.4926300000000001</v>
      </c>
      <c r="BG45" s="236">
        <v>2.4707720000000002</v>
      </c>
      <c r="BH45" s="236">
        <v>2.4439229999999998</v>
      </c>
      <c r="BI45" s="236">
        <v>2.4403800000000002</v>
      </c>
      <c r="BJ45" s="236">
        <v>2.4392879999999999</v>
      </c>
      <c r="BK45" s="236">
        <v>2.4567839999999999</v>
      </c>
      <c r="BL45" s="236">
        <v>2.4497499999999999</v>
      </c>
      <c r="BM45" s="236">
        <v>2.4519880000000001</v>
      </c>
      <c r="BN45" s="236">
        <v>2.4541650000000002</v>
      </c>
      <c r="BO45" s="236">
        <v>2.4513690000000001</v>
      </c>
      <c r="BP45" s="236">
        <v>2.437967</v>
      </c>
      <c r="BQ45" s="236">
        <v>2.443724</v>
      </c>
      <c r="BR45" s="236">
        <v>2.4502489999999999</v>
      </c>
      <c r="BS45" s="236">
        <v>2.4306709999999998</v>
      </c>
      <c r="BT45" s="236">
        <v>2.4056609999999998</v>
      </c>
      <c r="BU45" s="236">
        <v>2.404153</v>
      </c>
      <c r="BV45" s="236">
        <v>2.4046460000000001</v>
      </c>
    </row>
    <row r="46" spans="1:74" ht="11.15" customHeight="1" x14ac:dyDescent="0.25">
      <c r="A46" s="15"/>
      <c r="B46" s="23"/>
      <c r="C46" s="171"/>
      <c r="D46" s="171"/>
      <c r="E46" s="171"/>
      <c r="F46" s="171"/>
      <c r="G46" s="171"/>
      <c r="H46" s="171"/>
      <c r="I46" s="171"/>
      <c r="J46" s="171"/>
      <c r="K46" s="171"/>
      <c r="L46" s="171"/>
      <c r="M46" s="171"/>
      <c r="N46" s="171"/>
      <c r="O46" s="171"/>
      <c r="P46" s="171"/>
      <c r="Q46" s="171"/>
      <c r="R46" s="171"/>
      <c r="S46" s="171"/>
      <c r="T46" s="171"/>
      <c r="U46" s="171"/>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237"/>
      <c r="AZ46" s="237"/>
      <c r="BA46" s="237"/>
      <c r="BB46" s="237"/>
      <c r="BC46" s="237"/>
      <c r="BD46" s="237"/>
      <c r="BE46" s="237"/>
      <c r="BF46" s="237"/>
      <c r="BG46" s="237"/>
      <c r="BH46" s="237"/>
      <c r="BI46" s="237"/>
      <c r="BJ46" s="237"/>
      <c r="BK46" s="237"/>
      <c r="BL46" s="237"/>
      <c r="BM46" s="237"/>
      <c r="BN46" s="237"/>
      <c r="BO46" s="237"/>
      <c r="BP46" s="237"/>
      <c r="BQ46" s="237"/>
      <c r="BR46" s="237"/>
      <c r="BS46" s="237"/>
      <c r="BT46" s="237"/>
      <c r="BU46" s="237"/>
      <c r="BV46" s="237"/>
    </row>
    <row r="47" spans="1:74" ht="11.15" customHeight="1" x14ac:dyDescent="0.25">
      <c r="A47" s="15"/>
      <c r="B47" s="16" t="s">
        <v>763</v>
      </c>
      <c r="C47" s="171"/>
      <c r="D47" s="171"/>
      <c r="E47" s="171"/>
      <c r="F47" s="171"/>
      <c r="G47" s="171"/>
      <c r="H47" s="171"/>
      <c r="I47" s="171"/>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237"/>
      <c r="AZ47" s="237"/>
      <c r="BA47" s="237"/>
      <c r="BB47" s="237"/>
      <c r="BC47" s="237"/>
      <c r="BD47" s="237"/>
      <c r="BE47" s="237"/>
      <c r="BF47" s="237"/>
      <c r="BG47" s="237"/>
      <c r="BH47" s="237"/>
      <c r="BI47" s="237"/>
      <c r="BJ47" s="237"/>
      <c r="BK47" s="237"/>
      <c r="BL47" s="237"/>
      <c r="BM47" s="237"/>
      <c r="BN47" s="237"/>
      <c r="BO47" s="237"/>
      <c r="BP47" s="237"/>
      <c r="BQ47" s="237"/>
      <c r="BR47" s="237"/>
      <c r="BS47" s="237"/>
      <c r="BT47" s="237"/>
      <c r="BU47" s="237"/>
      <c r="BV47" s="237"/>
    </row>
    <row r="48" spans="1:74" ht="11.15" customHeight="1" x14ac:dyDescent="0.25">
      <c r="A48" s="15"/>
      <c r="B48" s="18"/>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237"/>
      <c r="AZ48" s="237"/>
      <c r="BA48" s="237"/>
      <c r="BB48" s="237"/>
      <c r="BC48" s="237"/>
      <c r="BD48" s="237"/>
      <c r="BE48" s="237"/>
      <c r="BF48" s="237"/>
      <c r="BG48" s="237"/>
      <c r="BH48" s="237"/>
      <c r="BI48" s="237"/>
      <c r="BJ48" s="237"/>
      <c r="BK48" s="237"/>
      <c r="BL48" s="237"/>
      <c r="BM48" s="237"/>
      <c r="BN48" s="237"/>
      <c r="BO48" s="237"/>
      <c r="BP48" s="237"/>
      <c r="BQ48" s="237"/>
      <c r="BR48" s="237"/>
      <c r="BS48" s="237"/>
      <c r="BT48" s="237"/>
      <c r="BU48" s="237"/>
      <c r="BV48" s="237"/>
    </row>
    <row r="49" spans="1:74" ht="11.15" customHeight="1" x14ac:dyDescent="0.25">
      <c r="A49" s="24"/>
      <c r="B49" s="25" t="s">
        <v>530</v>
      </c>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237"/>
      <c r="AZ49" s="237"/>
      <c r="BA49" s="237"/>
      <c r="BB49" s="237"/>
      <c r="BC49" s="237"/>
      <c r="BD49" s="237"/>
      <c r="BE49" s="237"/>
      <c r="BF49" s="237"/>
      <c r="BG49" s="237"/>
      <c r="BH49" s="237"/>
      <c r="BI49" s="237"/>
      <c r="BJ49" s="237"/>
      <c r="BK49" s="237"/>
      <c r="BL49" s="237"/>
      <c r="BM49" s="237"/>
      <c r="BN49" s="237"/>
      <c r="BO49" s="237"/>
      <c r="BP49" s="237"/>
      <c r="BQ49" s="237"/>
      <c r="BR49" s="237"/>
      <c r="BS49" s="237"/>
      <c r="BT49" s="237"/>
      <c r="BU49" s="237"/>
      <c r="BV49" s="237"/>
    </row>
    <row r="50" spans="1:74" ht="11.15" customHeight="1" x14ac:dyDescent="0.25">
      <c r="A50" s="24" t="s">
        <v>531</v>
      </c>
      <c r="B50" s="26" t="s">
        <v>1417</v>
      </c>
      <c r="C50" s="190">
        <v>20665.553</v>
      </c>
      <c r="D50" s="190">
        <v>20665.553</v>
      </c>
      <c r="E50" s="190">
        <v>20665.553</v>
      </c>
      <c r="F50" s="190">
        <v>19034.830000000002</v>
      </c>
      <c r="G50" s="190">
        <v>19034.830000000002</v>
      </c>
      <c r="H50" s="190">
        <v>19034.830000000002</v>
      </c>
      <c r="I50" s="190">
        <v>20511.785</v>
      </c>
      <c r="J50" s="190">
        <v>20511.785</v>
      </c>
      <c r="K50" s="190">
        <v>20511.785</v>
      </c>
      <c r="L50" s="190">
        <v>20724.128000000001</v>
      </c>
      <c r="M50" s="190">
        <v>20724.128000000001</v>
      </c>
      <c r="N50" s="190">
        <v>20724.128000000001</v>
      </c>
      <c r="O50" s="190">
        <v>20990.541000000001</v>
      </c>
      <c r="P50" s="190">
        <v>20990.541000000001</v>
      </c>
      <c r="Q50" s="190">
        <v>20990.541000000001</v>
      </c>
      <c r="R50" s="190">
        <v>21309.544000000002</v>
      </c>
      <c r="S50" s="190">
        <v>21309.544000000002</v>
      </c>
      <c r="T50" s="190">
        <v>21309.544000000002</v>
      </c>
      <c r="U50" s="190">
        <v>21483.082999999999</v>
      </c>
      <c r="V50" s="190">
        <v>21483.082999999999</v>
      </c>
      <c r="W50" s="190">
        <v>21483.082999999999</v>
      </c>
      <c r="X50" s="190">
        <v>21847.601999999999</v>
      </c>
      <c r="Y50" s="190">
        <v>21847.601999999999</v>
      </c>
      <c r="Z50" s="190">
        <v>21847.601999999999</v>
      </c>
      <c r="AA50" s="190">
        <v>21738.870999999999</v>
      </c>
      <c r="AB50" s="190">
        <v>21738.870999999999</v>
      </c>
      <c r="AC50" s="190">
        <v>21738.870999999999</v>
      </c>
      <c r="AD50" s="190">
        <v>21708.16</v>
      </c>
      <c r="AE50" s="190">
        <v>21708.16</v>
      </c>
      <c r="AF50" s="190">
        <v>21708.16</v>
      </c>
      <c r="AG50" s="190">
        <v>21851.133999999998</v>
      </c>
      <c r="AH50" s="190">
        <v>21851.133999999998</v>
      </c>
      <c r="AI50" s="190">
        <v>21851.133999999998</v>
      </c>
      <c r="AJ50" s="190">
        <v>21989.981</v>
      </c>
      <c r="AK50" s="190">
        <v>21989.981</v>
      </c>
      <c r="AL50" s="190">
        <v>21989.981</v>
      </c>
      <c r="AM50" s="190">
        <v>22112.329000000002</v>
      </c>
      <c r="AN50" s="190">
        <v>22112.329000000002</v>
      </c>
      <c r="AO50" s="190">
        <v>22112.329000000002</v>
      </c>
      <c r="AP50" s="190">
        <v>22225.35</v>
      </c>
      <c r="AQ50" s="190">
        <v>22225.35</v>
      </c>
      <c r="AR50" s="190">
        <v>22225.35</v>
      </c>
      <c r="AS50" s="190">
        <v>22506.365000000002</v>
      </c>
      <c r="AT50" s="190">
        <v>22506.365000000002</v>
      </c>
      <c r="AU50" s="190">
        <v>22506.365000000002</v>
      </c>
      <c r="AV50" s="190">
        <v>22541.650394</v>
      </c>
      <c r="AW50" s="190">
        <v>22560.335804999999</v>
      </c>
      <c r="AX50" s="190">
        <v>22579.646843999999</v>
      </c>
      <c r="AY50" s="242">
        <v>22604.15</v>
      </c>
      <c r="AZ50" s="242">
        <v>22621.29</v>
      </c>
      <c r="BA50" s="242">
        <v>22635.62</v>
      </c>
      <c r="BB50" s="242">
        <v>22639.32</v>
      </c>
      <c r="BC50" s="242">
        <v>22653.93</v>
      </c>
      <c r="BD50" s="242">
        <v>22671.61</v>
      </c>
      <c r="BE50" s="242">
        <v>22693.32</v>
      </c>
      <c r="BF50" s="242">
        <v>22716.42</v>
      </c>
      <c r="BG50" s="242">
        <v>22741.87</v>
      </c>
      <c r="BH50" s="242">
        <v>22775.16</v>
      </c>
      <c r="BI50" s="242">
        <v>22801.19</v>
      </c>
      <c r="BJ50" s="242">
        <v>22825.47</v>
      </c>
      <c r="BK50" s="242">
        <v>22844.41</v>
      </c>
      <c r="BL50" s="242">
        <v>22867.83</v>
      </c>
      <c r="BM50" s="242">
        <v>22892.17</v>
      </c>
      <c r="BN50" s="242">
        <v>22917.74</v>
      </c>
      <c r="BO50" s="242">
        <v>22943.67</v>
      </c>
      <c r="BP50" s="242">
        <v>22970.28</v>
      </c>
      <c r="BQ50" s="242">
        <v>22997.7</v>
      </c>
      <c r="BR50" s="242">
        <v>23025.56</v>
      </c>
      <c r="BS50" s="242">
        <v>23053.97</v>
      </c>
      <c r="BT50" s="242">
        <v>23082.83</v>
      </c>
      <c r="BU50" s="242">
        <v>23112.48</v>
      </c>
      <c r="BV50" s="242">
        <v>23142.799999999999</v>
      </c>
    </row>
    <row r="51" spans="1:74" ht="11.15" customHeight="1" x14ac:dyDescent="0.25">
      <c r="A51" s="24" t="s">
        <v>23</v>
      </c>
      <c r="B51" s="27" t="s">
        <v>8</v>
      </c>
      <c r="C51" s="54">
        <v>1.2265547889999999</v>
      </c>
      <c r="D51" s="54">
        <v>1.2265547889999999</v>
      </c>
      <c r="E51" s="54">
        <v>1.2265547889999999</v>
      </c>
      <c r="F51" s="54">
        <v>-7.5284602104999996</v>
      </c>
      <c r="G51" s="54">
        <v>-7.5284602104999996</v>
      </c>
      <c r="H51" s="54">
        <v>-7.5284602104999996</v>
      </c>
      <c r="I51" s="54">
        <v>-1.4689314766999999</v>
      </c>
      <c r="J51" s="54">
        <v>-1.4689314766999999</v>
      </c>
      <c r="K51" s="54">
        <v>-1.4689314766999999</v>
      </c>
      <c r="L51" s="54">
        <v>-1.0832850303999999</v>
      </c>
      <c r="M51" s="54">
        <v>-1.0832850303999999</v>
      </c>
      <c r="N51" s="54">
        <v>-1.0832850303999999</v>
      </c>
      <c r="O51" s="54">
        <v>1.5726073239</v>
      </c>
      <c r="P51" s="54">
        <v>1.5726073239</v>
      </c>
      <c r="Q51" s="54">
        <v>1.5726073239</v>
      </c>
      <c r="R51" s="54">
        <v>11.950272212</v>
      </c>
      <c r="S51" s="54">
        <v>11.950272212</v>
      </c>
      <c r="T51" s="54">
        <v>11.950272212</v>
      </c>
      <c r="U51" s="54">
        <v>4.7353167947000001</v>
      </c>
      <c r="V51" s="54">
        <v>4.7353167947000001</v>
      </c>
      <c r="W51" s="54">
        <v>4.7353167947000001</v>
      </c>
      <c r="X51" s="54">
        <v>5.4210917824999996</v>
      </c>
      <c r="Y51" s="54">
        <v>5.4210917824999996</v>
      </c>
      <c r="Z51" s="54">
        <v>5.4210917824999996</v>
      </c>
      <c r="AA51" s="54">
        <v>3.5650820052999999</v>
      </c>
      <c r="AB51" s="54">
        <v>3.5650820052999999</v>
      </c>
      <c r="AC51" s="54">
        <v>3.5650820052999999</v>
      </c>
      <c r="AD51" s="54">
        <v>1.8705984511</v>
      </c>
      <c r="AE51" s="54">
        <v>1.8705984511</v>
      </c>
      <c r="AF51" s="54">
        <v>1.8705984511</v>
      </c>
      <c r="AG51" s="54">
        <v>1.7132131361</v>
      </c>
      <c r="AH51" s="54">
        <v>1.7132131361</v>
      </c>
      <c r="AI51" s="54">
        <v>1.7132131361</v>
      </c>
      <c r="AJ51" s="54">
        <v>0.65169165933999995</v>
      </c>
      <c r="AK51" s="54">
        <v>0.65169165933999995</v>
      </c>
      <c r="AL51" s="54">
        <v>0.65169165933999995</v>
      </c>
      <c r="AM51" s="54">
        <v>1.7179273017000001</v>
      </c>
      <c r="AN51" s="54">
        <v>1.7179273017000001</v>
      </c>
      <c r="AO51" s="54">
        <v>1.7179273017000001</v>
      </c>
      <c r="AP51" s="54">
        <v>2.3824681594000001</v>
      </c>
      <c r="AQ51" s="54">
        <v>2.3824681594000001</v>
      </c>
      <c r="AR51" s="54">
        <v>2.3824681594000001</v>
      </c>
      <c r="AS51" s="54">
        <v>2.9986132526999998</v>
      </c>
      <c r="AT51" s="54">
        <v>2.9986132526999998</v>
      </c>
      <c r="AU51" s="54">
        <v>2.9986132526999998</v>
      </c>
      <c r="AV51" s="54">
        <v>2.5087306547999999</v>
      </c>
      <c r="AW51" s="54">
        <v>2.5937030365</v>
      </c>
      <c r="AX51" s="54">
        <v>2.6815204775999999</v>
      </c>
      <c r="AY51" s="238">
        <v>2.224205</v>
      </c>
      <c r="AZ51" s="238">
        <v>2.301698</v>
      </c>
      <c r="BA51" s="238">
        <v>2.3665240000000001</v>
      </c>
      <c r="BB51" s="238">
        <v>1.8626240000000001</v>
      </c>
      <c r="BC51" s="238">
        <v>1.9283399999999999</v>
      </c>
      <c r="BD51" s="238">
        <v>2.007879</v>
      </c>
      <c r="BE51" s="238">
        <v>0.83068059999999999</v>
      </c>
      <c r="BF51" s="238">
        <v>0.93331830000000005</v>
      </c>
      <c r="BG51" s="238">
        <v>1.046397</v>
      </c>
      <c r="BH51" s="238">
        <v>1.0358830000000001</v>
      </c>
      <c r="BI51" s="238">
        <v>1.0676099999999999</v>
      </c>
      <c r="BJ51" s="238">
        <v>1.088673</v>
      </c>
      <c r="BK51" s="238">
        <v>1.0628690000000001</v>
      </c>
      <c r="BL51" s="238">
        <v>1.0898650000000001</v>
      </c>
      <c r="BM51" s="238">
        <v>1.133373</v>
      </c>
      <c r="BN51" s="238">
        <v>1.229781</v>
      </c>
      <c r="BO51" s="238">
        <v>1.278977</v>
      </c>
      <c r="BP51" s="238">
        <v>1.3173630000000001</v>
      </c>
      <c r="BQ51" s="238">
        <v>1.341289</v>
      </c>
      <c r="BR51" s="238">
        <v>1.36084</v>
      </c>
      <c r="BS51" s="238">
        <v>1.3723719999999999</v>
      </c>
      <c r="BT51" s="238">
        <v>1.3509230000000001</v>
      </c>
      <c r="BU51" s="238">
        <v>1.365237</v>
      </c>
      <c r="BV51" s="238">
        <v>1.3902669999999999</v>
      </c>
    </row>
    <row r="52" spans="1:74" ht="11.15" customHeight="1" x14ac:dyDescent="0.25">
      <c r="A52" s="15"/>
      <c r="B52" s="18"/>
      <c r="C52" s="171"/>
      <c r="D52" s="171"/>
      <c r="E52" s="171"/>
      <c r="F52" s="171"/>
      <c r="G52" s="171"/>
      <c r="H52" s="171"/>
      <c r="I52" s="17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237"/>
      <c r="AZ52" s="237"/>
      <c r="BA52" s="237"/>
      <c r="BB52" s="237"/>
      <c r="BC52" s="237"/>
      <c r="BD52" s="237"/>
      <c r="BE52" s="237"/>
      <c r="BF52" s="237"/>
      <c r="BG52" s="237"/>
      <c r="BH52" s="237"/>
      <c r="BI52" s="237"/>
      <c r="BJ52" s="237"/>
      <c r="BK52" s="237"/>
      <c r="BL52" s="237"/>
      <c r="BM52" s="237"/>
      <c r="BN52" s="237"/>
      <c r="BO52" s="237"/>
      <c r="BP52" s="237"/>
      <c r="BQ52" s="237"/>
      <c r="BR52" s="237"/>
      <c r="BS52" s="237"/>
      <c r="BT52" s="237"/>
      <c r="BU52" s="237"/>
      <c r="BV52" s="237"/>
    </row>
    <row r="53" spans="1:74" ht="11.15" customHeight="1" x14ac:dyDescent="0.25">
      <c r="A53" s="24"/>
      <c r="B53" s="25" t="s">
        <v>532</v>
      </c>
      <c r="C53" s="173"/>
      <c r="D53" s="173"/>
      <c r="E53" s="173"/>
      <c r="F53" s="173"/>
      <c r="G53" s="173"/>
      <c r="H53" s="173"/>
      <c r="I53" s="17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241"/>
      <c r="AZ53" s="241"/>
      <c r="BA53" s="241"/>
      <c r="BB53" s="241"/>
      <c r="BC53" s="241"/>
      <c r="BD53" s="241"/>
      <c r="BE53" s="241"/>
      <c r="BF53" s="241"/>
      <c r="BG53" s="241"/>
      <c r="BH53" s="241"/>
      <c r="BI53" s="241"/>
      <c r="BJ53" s="241"/>
      <c r="BK53" s="241"/>
      <c r="BL53" s="241"/>
      <c r="BM53" s="241"/>
      <c r="BN53" s="241"/>
      <c r="BO53" s="241"/>
      <c r="BP53" s="241"/>
      <c r="BQ53" s="241"/>
      <c r="BR53" s="241"/>
      <c r="BS53" s="241"/>
      <c r="BT53" s="241"/>
      <c r="BU53" s="241"/>
      <c r="BV53" s="241"/>
    </row>
    <row r="54" spans="1:74" ht="11.15" customHeight="1" x14ac:dyDescent="0.25">
      <c r="A54" s="24" t="s">
        <v>533</v>
      </c>
      <c r="B54" s="26" t="s">
        <v>1247</v>
      </c>
      <c r="C54" s="54">
        <v>105.042</v>
      </c>
      <c r="D54" s="54">
        <v>105.042</v>
      </c>
      <c r="E54" s="54">
        <v>105.042</v>
      </c>
      <c r="F54" s="54">
        <v>104.661</v>
      </c>
      <c r="G54" s="54">
        <v>104.661</v>
      </c>
      <c r="H54" s="54">
        <v>104.661</v>
      </c>
      <c r="I54" s="54">
        <v>105.593</v>
      </c>
      <c r="J54" s="54">
        <v>105.593</v>
      </c>
      <c r="K54" s="54">
        <v>105.593</v>
      </c>
      <c r="L54" s="54">
        <v>106.33</v>
      </c>
      <c r="M54" s="54">
        <v>106.33</v>
      </c>
      <c r="N54" s="54">
        <v>106.33</v>
      </c>
      <c r="O54" s="54">
        <v>107.73099999999999</v>
      </c>
      <c r="P54" s="54">
        <v>107.73099999999999</v>
      </c>
      <c r="Q54" s="54">
        <v>107.73099999999999</v>
      </c>
      <c r="R54" s="54">
        <v>109.33199999999999</v>
      </c>
      <c r="S54" s="54">
        <v>109.33199999999999</v>
      </c>
      <c r="T54" s="54">
        <v>109.33199999999999</v>
      </c>
      <c r="U54" s="54">
        <v>110.95699999999999</v>
      </c>
      <c r="V54" s="54">
        <v>110.95699999999999</v>
      </c>
      <c r="W54" s="54">
        <v>110.95699999999999</v>
      </c>
      <c r="X54" s="54">
        <v>112.858</v>
      </c>
      <c r="Y54" s="54">
        <v>112.858</v>
      </c>
      <c r="Z54" s="54">
        <v>112.858</v>
      </c>
      <c r="AA54" s="54">
        <v>115.182</v>
      </c>
      <c r="AB54" s="54">
        <v>115.182</v>
      </c>
      <c r="AC54" s="54">
        <v>115.182</v>
      </c>
      <c r="AD54" s="54">
        <v>117.70399999999999</v>
      </c>
      <c r="AE54" s="54">
        <v>117.70399999999999</v>
      </c>
      <c r="AF54" s="54">
        <v>117.70399999999999</v>
      </c>
      <c r="AG54" s="54">
        <v>118.98</v>
      </c>
      <c r="AH54" s="54">
        <v>118.98</v>
      </c>
      <c r="AI54" s="54">
        <v>118.98</v>
      </c>
      <c r="AJ54" s="54">
        <v>120.11499999999999</v>
      </c>
      <c r="AK54" s="54">
        <v>120.11499999999999</v>
      </c>
      <c r="AL54" s="54">
        <v>120.11499999999999</v>
      </c>
      <c r="AM54" s="54">
        <v>121.264</v>
      </c>
      <c r="AN54" s="54">
        <v>121.264</v>
      </c>
      <c r="AO54" s="54">
        <v>121.264</v>
      </c>
      <c r="AP54" s="54">
        <v>121.789</v>
      </c>
      <c r="AQ54" s="54">
        <v>121.789</v>
      </c>
      <c r="AR54" s="54">
        <v>121.789</v>
      </c>
      <c r="AS54" s="54">
        <v>122.857</v>
      </c>
      <c r="AT54" s="54">
        <v>122.857</v>
      </c>
      <c r="AU54" s="54">
        <v>122.857</v>
      </c>
      <c r="AV54" s="54">
        <v>123.25377303</v>
      </c>
      <c r="AW54" s="54">
        <v>123.46646869999999</v>
      </c>
      <c r="AX54" s="54">
        <v>123.68774987</v>
      </c>
      <c r="AY54" s="238">
        <v>123.91249999999999</v>
      </c>
      <c r="AZ54" s="238">
        <v>124.15479999999999</v>
      </c>
      <c r="BA54" s="238">
        <v>124.40949999999999</v>
      </c>
      <c r="BB54" s="238">
        <v>124.7119</v>
      </c>
      <c r="BC54" s="238">
        <v>124.965</v>
      </c>
      <c r="BD54" s="238">
        <v>125.2041</v>
      </c>
      <c r="BE54" s="238">
        <v>125.3972</v>
      </c>
      <c r="BF54" s="238">
        <v>125.6323</v>
      </c>
      <c r="BG54" s="238">
        <v>125.87739999999999</v>
      </c>
      <c r="BH54" s="238">
        <v>126.13549999999999</v>
      </c>
      <c r="BI54" s="238">
        <v>126.3985</v>
      </c>
      <c r="BJ54" s="238">
        <v>126.6694</v>
      </c>
      <c r="BK54" s="238">
        <v>126.9901</v>
      </c>
      <c r="BL54" s="238">
        <v>127.2453</v>
      </c>
      <c r="BM54" s="238">
        <v>127.4768</v>
      </c>
      <c r="BN54" s="238">
        <v>127.6634</v>
      </c>
      <c r="BO54" s="238">
        <v>127.8638</v>
      </c>
      <c r="BP54" s="238">
        <v>128.0566</v>
      </c>
      <c r="BQ54" s="238">
        <v>128.21170000000001</v>
      </c>
      <c r="BR54" s="238">
        <v>128.4119</v>
      </c>
      <c r="BS54" s="238">
        <v>128.62719999999999</v>
      </c>
      <c r="BT54" s="238">
        <v>128.893</v>
      </c>
      <c r="BU54" s="238">
        <v>129.11150000000001</v>
      </c>
      <c r="BV54" s="238">
        <v>129.31829999999999</v>
      </c>
    </row>
    <row r="55" spans="1:74" ht="11.15" customHeight="1" x14ac:dyDescent="0.25">
      <c r="A55" s="24" t="s">
        <v>24</v>
      </c>
      <c r="B55" s="27" t="s">
        <v>8</v>
      </c>
      <c r="C55" s="54">
        <v>1.6125755744000001</v>
      </c>
      <c r="D55" s="54">
        <v>1.6125755744000001</v>
      </c>
      <c r="E55" s="54">
        <v>1.6125755744000001</v>
      </c>
      <c r="F55" s="54">
        <v>0.75376884422000001</v>
      </c>
      <c r="G55" s="54">
        <v>0.75376884422000001</v>
      </c>
      <c r="H55" s="54">
        <v>0.75376884422000001</v>
      </c>
      <c r="I55" s="54">
        <v>1.3242109909999999</v>
      </c>
      <c r="J55" s="54">
        <v>1.3242109909999999</v>
      </c>
      <c r="K55" s="54">
        <v>1.3242109909999999</v>
      </c>
      <c r="L55" s="54">
        <v>1.6869728209999999</v>
      </c>
      <c r="M55" s="54">
        <v>1.6869728209999999</v>
      </c>
      <c r="N55" s="54">
        <v>1.6869728209999999</v>
      </c>
      <c r="O55" s="54">
        <v>2.5599284095999999</v>
      </c>
      <c r="P55" s="54">
        <v>2.5599284095999999</v>
      </c>
      <c r="Q55" s="54">
        <v>2.5599284095999999</v>
      </c>
      <c r="R55" s="54">
        <v>4.4629804797999997</v>
      </c>
      <c r="S55" s="54">
        <v>4.4629804797999997</v>
      </c>
      <c r="T55" s="54">
        <v>4.4629804797999997</v>
      </c>
      <c r="U55" s="54">
        <v>5.0798821892000001</v>
      </c>
      <c r="V55" s="54">
        <v>5.0798821892000001</v>
      </c>
      <c r="W55" s="54">
        <v>5.0798821892000001</v>
      </c>
      <c r="X55" s="54">
        <v>6.1393774099999998</v>
      </c>
      <c r="Y55" s="54">
        <v>6.1393774099999998</v>
      </c>
      <c r="Z55" s="54">
        <v>6.1393774099999998</v>
      </c>
      <c r="AA55" s="54">
        <v>6.9163007861999999</v>
      </c>
      <c r="AB55" s="54">
        <v>6.9163007861999999</v>
      </c>
      <c r="AC55" s="54">
        <v>6.9163007861999999</v>
      </c>
      <c r="AD55" s="54">
        <v>7.6574104562</v>
      </c>
      <c r="AE55" s="54">
        <v>7.6574104562</v>
      </c>
      <c r="AF55" s="54">
        <v>7.6574104562</v>
      </c>
      <c r="AG55" s="54">
        <v>7.2307290212000002</v>
      </c>
      <c r="AH55" s="54">
        <v>7.2307290212000002</v>
      </c>
      <c r="AI55" s="54">
        <v>7.2307290212000002</v>
      </c>
      <c r="AJ55" s="54">
        <v>6.4302043276000003</v>
      </c>
      <c r="AK55" s="54">
        <v>6.4302043276000003</v>
      </c>
      <c r="AL55" s="54">
        <v>6.4302043276000003</v>
      </c>
      <c r="AM55" s="54">
        <v>5.2803389418000002</v>
      </c>
      <c r="AN55" s="54">
        <v>5.2803389418000002</v>
      </c>
      <c r="AO55" s="54">
        <v>5.2803389418000002</v>
      </c>
      <c r="AP55" s="54">
        <v>3.4705702440000001</v>
      </c>
      <c r="AQ55" s="54">
        <v>3.4705702440000001</v>
      </c>
      <c r="AR55" s="54">
        <v>3.4705702440000001</v>
      </c>
      <c r="AS55" s="54">
        <v>3.2585308455000002</v>
      </c>
      <c r="AT55" s="54">
        <v>3.2585308455000002</v>
      </c>
      <c r="AU55" s="54">
        <v>3.2585308455000002</v>
      </c>
      <c r="AV55" s="54">
        <v>2.6131399288999999</v>
      </c>
      <c r="AW55" s="54">
        <v>2.7902166251999998</v>
      </c>
      <c r="AX55" s="54">
        <v>2.9744410519</v>
      </c>
      <c r="AY55" s="238">
        <v>2.184078</v>
      </c>
      <c r="AZ55" s="238">
        <v>2.3838810000000001</v>
      </c>
      <c r="BA55" s="238">
        <v>2.593928</v>
      </c>
      <c r="BB55" s="238">
        <v>2.399953</v>
      </c>
      <c r="BC55" s="238">
        <v>2.6077900000000001</v>
      </c>
      <c r="BD55" s="238">
        <v>2.804122</v>
      </c>
      <c r="BE55" s="238">
        <v>2.0675810000000001</v>
      </c>
      <c r="BF55" s="238">
        <v>2.2589589999999999</v>
      </c>
      <c r="BG55" s="238">
        <v>2.4584959999999998</v>
      </c>
      <c r="BH55" s="238">
        <v>2.3380230000000002</v>
      </c>
      <c r="BI55" s="238">
        <v>2.3747660000000002</v>
      </c>
      <c r="BJ55" s="238">
        <v>2.4106339999999999</v>
      </c>
      <c r="BK55" s="238">
        <v>2.483724</v>
      </c>
      <c r="BL55" s="238">
        <v>2.4892400000000001</v>
      </c>
      <c r="BM55" s="238">
        <v>2.4655230000000001</v>
      </c>
      <c r="BN55" s="238">
        <v>2.3666610000000001</v>
      </c>
      <c r="BO55" s="238">
        <v>2.3196509999999999</v>
      </c>
      <c r="BP55" s="238">
        <v>2.278232</v>
      </c>
      <c r="BQ55" s="238">
        <v>2.2444920000000002</v>
      </c>
      <c r="BR55" s="238">
        <v>2.2125210000000002</v>
      </c>
      <c r="BS55" s="238">
        <v>2.18445</v>
      </c>
      <c r="BT55" s="238">
        <v>2.1861830000000002</v>
      </c>
      <c r="BU55" s="238">
        <v>2.1464099999999999</v>
      </c>
      <c r="BV55" s="238">
        <v>2.0912060000000001</v>
      </c>
    </row>
    <row r="56" spans="1:74" ht="11.15" customHeight="1" x14ac:dyDescent="0.25">
      <c r="A56" s="12"/>
      <c r="B56" s="18"/>
      <c r="C56" s="174"/>
      <c r="D56" s="174"/>
      <c r="E56" s="174"/>
      <c r="F56" s="174"/>
      <c r="G56" s="174"/>
      <c r="H56" s="174"/>
      <c r="I56" s="1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row>
    <row r="57" spans="1:74" ht="11.15" customHeight="1" x14ac:dyDescent="0.25">
      <c r="A57" s="24"/>
      <c r="B57" s="25" t="s">
        <v>534</v>
      </c>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241"/>
      <c r="AZ57" s="241"/>
      <c r="BA57" s="241"/>
      <c r="BB57" s="241"/>
      <c r="BC57" s="241"/>
      <c r="BD57" s="241"/>
      <c r="BE57" s="241"/>
      <c r="BF57" s="241"/>
      <c r="BG57" s="241"/>
      <c r="BH57" s="241"/>
      <c r="BI57" s="241"/>
      <c r="BJ57" s="241"/>
      <c r="BK57" s="241"/>
      <c r="BL57" s="241"/>
      <c r="BM57" s="241"/>
      <c r="BN57" s="241"/>
      <c r="BO57" s="241"/>
      <c r="BP57" s="241"/>
      <c r="BQ57" s="241"/>
      <c r="BR57" s="241"/>
      <c r="BS57" s="241"/>
      <c r="BT57" s="241"/>
      <c r="BU57" s="241"/>
      <c r="BV57" s="241"/>
    </row>
    <row r="58" spans="1:74" ht="11.15" customHeight="1" x14ac:dyDescent="0.25">
      <c r="A58" s="24" t="s">
        <v>535</v>
      </c>
      <c r="B58" s="26" t="s">
        <v>1417</v>
      </c>
      <c r="C58" s="190">
        <v>15852.5</v>
      </c>
      <c r="D58" s="190">
        <v>15918</v>
      </c>
      <c r="E58" s="190">
        <v>15696.3</v>
      </c>
      <c r="F58" s="190">
        <v>18020.2</v>
      </c>
      <c r="G58" s="190">
        <v>17104.599999999999</v>
      </c>
      <c r="H58" s="190">
        <v>17035</v>
      </c>
      <c r="I58" s="190">
        <v>17193.2</v>
      </c>
      <c r="J58" s="190">
        <v>16525.8</v>
      </c>
      <c r="K58" s="190">
        <v>16607.900000000001</v>
      </c>
      <c r="L58" s="190">
        <v>16561.900000000001</v>
      </c>
      <c r="M58" s="190">
        <v>16368.1</v>
      </c>
      <c r="N58" s="190">
        <v>16406.099999999999</v>
      </c>
      <c r="O58" s="190">
        <v>18107.3</v>
      </c>
      <c r="P58" s="190">
        <v>16604.900000000001</v>
      </c>
      <c r="Q58" s="190">
        <v>20422.599999999999</v>
      </c>
      <c r="R58" s="190">
        <v>17316.599999999999</v>
      </c>
      <c r="S58" s="190">
        <v>16819.099999999999</v>
      </c>
      <c r="T58" s="190">
        <v>16736.3</v>
      </c>
      <c r="U58" s="190">
        <v>16836.099999999999</v>
      </c>
      <c r="V58" s="190">
        <v>16791.7</v>
      </c>
      <c r="W58" s="190">
        <v>16564.3</v>
      </c>
      <c r="X58" s="190">
        <v>16547.400000000001</v>
      </c>
      <c r="Y58" s="190">
        <v>16499.8</v>
      </c>
      <c r="Z58" s="190">
        <v>16418.5</v>
      </c>
      <c r="AA58" s="190">
        <v>16080.8</v>
      </c>
      <c r="AB58" s="190">
        <v>16092.7</v>
      </c>
      <c r="AC58" s="190">
        <v>16028.1</v>
      </c>
      <c r="AD58" s="190">
        <v>16042.6</v>
      </c>
      <c r="AE58" s="190">
        <v>16023.2</v>
      </c>
      <c r="AF58" s="190">
        <v>15963.4</v>
      </c>
      <c r="AG58" s="190">
        <v>16109.3</v>
      </c>
      <c r="AH58" s="190">
        <v>16161.4</v>
      </c>
      <c r="AI58" s="190">
        <v>16184.9</v>
      </c>
      <c r="AJ58" s="190">
        <v>16223.5</v>
      </c>
      <c r="AK58" s="190">
        <v>16229.6</v>
      </c>
      <c r="AL58" s="190">
        <v>16265.1</v>
      </c>
      <c r="AM58" s="190">
        <v>16601.900000000001</v>
      </c>
      <c r="AN58" s="190">
        <v>16656.099999999999</v>
      </c>
      <c r="AO58" s="190">
        <v>16730.2</v>
      </c>
      <c r="AP58" s="190">
        <v>16763.900000000001</v>
      </c>
      <c r="AQ58" s="190">
        <v>16818.5</v>
      </c>
      <c r="AR58" s="190">
        <v>16809.5</v>
      </c>
      <c r="AS58" s="190">
        <v>16796.900000000001</v>
      </c>
      <c r="AT58" s="190">
        <v>16799.7</v>
      </c>
      <c r="AU58" s="190">
        <v>16804.8</v>
      </c>
      <c r="AV58" s="190">
        <v>16848.7</v>
      </c>
      <c r="AW58" s="190">
        <v>16907.508603999999</v>
      </c>
      <c r="AX58" s="190">
        <v>16907.508603999999</v>
      </c>
      <c r="AY58" s="242">
        <v>17106.849999999999</v>
      </c>
      <c r="AZ58" s="242">
        <v>17106.849999999999</v>
      </c>
      <c r="BA58" s="242">
        <v>17106.849999999999</v>
      </c>
      <c r="BB58" s="242">
        <v>17196.89</v>
      </c>
      <c r="BC58" s="242">
        <v>17196.89</v>
      </c>
      <c r="BD58" s="242">
        <v>17196.89</v>
      </c>
      <c r="BE58" s="242">
        <v>17328.599999999999</v>
      </c>
      <c r="BF58" s="242">
        <v>17328.599999999999</v>
      </c>
      <c r="BG58" s="242">
        <v>17328.599999999999</v>
      </c>
      <c r="BH58" s="242">
        <v>17447</v>
      </c>
      <c r="BI58" s="242">
        <v>17447</v>
      </c>
      <c r="BJ58" s="242">
        <v>17447</v>
      </c>
      <c r="BK58" s="242">
        <v>17579.61</v>
      </c>
      <c r="BL58" s="242">
        <v>17579.61</v>
      </c>
      <c r="BM58" s="242">
        <v>17579.61</v>
      </c>
      <c r="BN58" s="242">
        <v>17716.009999999998</v>
      </c>
      <c r="BO58" s="242">
        <v>17716.009999999998</v>
      </c>
      <c r="BP58" s="242">
        <v>17716.009999999998</v>
      </c>
      <c r="BQ58" s="242">
        <v>17835.13</v>
      </c>
      <c r="BR58" s="242">
        <v>17835.13</v>
      </c>
      <c r="BS58" s="242">
        <v>17835.13</v>
      </c>
      <c r="BT58" s="242">
        <v>17926.400000000001</v>
      </c>
      <c r="BU58" s="242">
        <v>17926.400000000001</v>
      </c>
      <c r="BV58" s="242">
        <v>17926.400000000001</v>
      </c>
    </row>
    <row r="59" spans="1:74" ht="11.15" customHeight="1" x14ac:dyDescent="0.25">
      <c r="A59" s="24" t="s">
        <v>25</v>
      </c>
      <c r="B59" s="27" t="s">
        <v>8</v>
      </c>
      <c r="C59" s="54">
        <v>2.2629776089</v>
      </c>
      <c r="D59" s="54">
        <v>2.3422079633999999</v>
      </c>
      <c r="E59" s="54">
        <v>0.81829801719999995</v>
      </c>
      <c r="F59" s="54">
        <v>16.076627760000001</v>
      </c>
      <c r="G59" s="54">
        <v>10.212892085</v>
      </c>
      <c r="H59" s="54">
        <v>9.5752071219000001</v>
      </c>
      <c r="I59" s="54">
        <v>10.455681402</v>
      </c>
      <c r="J59" s="54">
        <v>5.5685092085000001</v>
      </c>
      <c r="K59" s="54">
        <v>5.8414535443000002</v>
      </c>
      <c r="L59" s="54">
        <v>5.3683333226999999</v>
      </c>
      <c r="M59" s="54">
        <v>3.7387027670999999</v>
      </c>
      <c r="N59" s="54">
        <v>4.5987197796999997</v>
      </c>
      <c r="O59" s="54">
        <v>14.223624034</v>
      </c>
      <c r="P59" s="54">
        <v>4.3152406080999999</v>
      </c>
      <c r="Q59" s="54">
        <v>30.110917860000001</v>
      </c>
      <c r="R59" s="54">
        <v>-3.9045071642</v>
      </c>
      <c r="S59" s="54">
        <v>-1.6691416344000001</v>
      </c>
      <c r="T59" s="54">
        <v>-1.7534487819</v>
      </c>
      <c r="U59" s="54">
        <v>-2.0769839238999999</v>
      </c>
      <c r="V59" s="54">
        <v>1.6089992618</v>
      </c>
      <c r="W59" s="54">
        <v>-0.26252566550000001</v>
      </c>
      <c r="X59" s="54">
        <v>-8.7550341446000005E-2</v>
      </c>
      <c r="Y59" s="54">
        <v>0.80461385254999995</v>
      </c>
      <c r="Z59" s="54">
        <v>7.5581643412999999E-2</v>
      </c>
      <c r="AA59" s="54">
        <v>-11.191618849999999</v>
      </c>
      <c r="AB59" s="54">
        <v>-3.0846316449</v>
      </c>
      <c r="AC59" s="54">
        <v>-21.517828288</v>
      </c>
      <c r="AD59" s="54">
        <v>-7.3571024334999997</v>
      </c>
      <c r="AE59" s="54">
        <v>-4.7321200301999999</v>
      </c>
      <c r="AF59" s="54">
        <v>-4.6181055549999996</v>
      </c>
      <c r="AG59" s="54">
        <v>-4.3169142496999999</v>
      </c>
      <c r="AH59" s="54">
        <v>-3.7536401913000002</v>
      </c>
      <c r="AI59" s="54">
        <v>-2.2904680547999998</v>
      </c>
      <c r="AJ59" s="54">
        <v>-1.9574072060000001</v>
      </c>
      <c r="AK59" s="54">
        <v>-1.6375956072</v>
      </c>
      <c r="AL59" s="54">
        <v>-0.93431190424999999</v>
      </c>
      <c r="AM59" s="54">
        <v>3.2405104223999999</v>
      </c>
      <c r="AN59" s="54">
        <v>3.5009662765999998</v>
      </c>
      <c r="AO59" s="54">
        <v>4.3804318665000004</v>
      </c>
      <c r="AP59" s="54">
        <v>4.4961539899999998</v>
      </c>
      <c r="AQ59" s="54">
        <v>4.9634280294000002</v>
      </c>
      <c r="AR59" s="54">
        <v>5.3002493202999998</v>
      </c>
      <c r="AS59" s="54">
        <v>4.2683418895000003</v>
      </c>
      <c r="AT59" s="54">
        <v>3.9495340749999999</v>
      </c>
      <c r="AU59" s="54">
        <v>3.8301132537</v>
      </c>
      <c r="AV59" s="54">
        <v>3.8536690603000001</v>
      </c>
      <c r="AW59" s="54">
        <v>4.1769889807</v>
      </c>
      <c r="AX59" s="54">
        <v>3.9496136119999998</v>
      </c>
      <c r="AY59" s="238">
        <v>3.0415109999999999</v>
      </c>
      <c r="AZ59" s="238">
        <v>2.706207</v>
      </c>
      <c r="BA59" s="238">
        <v>2.2513100000000001</v>
      </c>
      <c r="BB59" s="238">
        <v>2.5828630000000001</v>
      </c>
      <c r="BC59" s="238">
        <v>2.2498360000000002</v>
      </c>
      <c r="BD59" s="238">
        <v>2.3045810000000002</v>
      </c>
      <c r="BE59" s="238">
        <v>3.165457</v>
      </c>
      <c r="BF59" s="238">
        <v>3.1482619999999999</v>
      </c>
      <c r="BG59" s="238">
        <v>3.1169579999999999</v>
      </c>
      <c r="BH59" s="238">
        <v>3.5510079999999999</v>
      </c>
      <c r="BI59" s="238">
        <v>3.1908310000000002</v>
      </c>
      <c r="BJ59" s="238">
        <v>3.1908310000000002</v>
      </c>
      <c r="BK59" s="238">
        <v>2.7635719999999999</v>
      </c>
      <c r="BL59" s="238">
        <v>2.7635719999999999</v>
      </c>
      <c r="BM59" s="238">
        <v>2.7635719999999999</v>
      </c>
      <c r="BN59" s="238">
        <v>3.0186860000000002</v>
      </c>
      <c r="BO59" s="238">
        <v>3.0186860000000002</v>
      </c>
      <c r="BP59" s="238">
        <v>3.0186860000000002</v>
      </c>
      <c r="BQ59" s="238">
        <v>2.9230870000000002</v>
      </c>
      <c r="BR59" s="238">
        <v>2.9230870000000002</v>
      </c>
      <c r="BS59" s="238">
        <v>2.9230870000000002</v>
      </c>
      <c r="BT59" s="238">
        <v>2.7477510000000001</v>
      </c>
      <c r="BU59" s="238">
        <v>2.7477510000000001</v>
      </c>
      <c r="BV59" s="238">
        <v>2.7477510000000001</v>
      </c>
    </row>
    <row r="60" spans="1:74" ht="11.15" customHeight="1" x14ac:dyDescent="0.25">
      <c r="A60" s="15"/>
      <c r="B60" s="23"/>
      <c r="C60" s="171"/>
      <c r="D60" s="171"/>
      <c r="E60" s="171"/>
      <c r="F60" s="171"/>
      <c r="G60" s="171"/>
      <c r="H60" s="171"/>
      <c r="I60" s="171"/>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237"/>
      <c r="AZ60" s="237"/>
      <c r="BA60" s="237"/>
      <c r="BB60" s="237"/>
      <c r="BC60" s="237"/>
      <c r="BD60" s="237"/>
      <c r="BE60" s="237"/>
      <c r="BF60" s="237"/>
      <c r="BG60" s="237"/>
      <c r="BH60" s="237"/>
      <c r="BI60" s="237"/>
      <c r="BJ60" s="237"/>
      <c r="BK60" s="237"/>
      <c r="BL60" s="237"/>
      <c r="BM60" s="237"/>
      <c r="BN60" s="237"/>
      <c r="BO60" s="237"/>
      <c r="BP60" s="237"/>
      <c r="BQ60" s="237"/>
      <c r="BR60" s="237"/>
      <c r="BS60" s="237"/>
      <c r="BT60" s="237"/>
      <c r="BU60" s="237"/>
      <c r="BV60" s="237"/>
    </row>
    <row r="61" spans="1:74" ht="11.15" customHeight="1" x14ac:dyDescent="0.25">
      <c r="A61" s="24"/>
      <c r="B61" s="25" t="s">
        <v>764</v>
      </c>
      <c r="C61" s="171"/>
      <c r="D61" s="171"/>
      <c r="E61" s="171"/>
      <c r="F61" s="171"/>
      <c r="G61" s="171"/>
      <c r="H61" s="171"/>
      <c r="I61" s="171"/>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237"/>
      <c r="AZ61" s="237"/>
      <c r="BA61" s="237"/>
      <c r="BB61" s="237"/>
      <c r="BC61" s="237"/>
      <c r="BD61" s="237"/>
      <c r="BE61" s="237"/>
      <c r="BF61" s="237"/>
      <c r="BG61" s="237"/>
      <c r="BH61" s="237"/>
      <c r="BI61" s="237"/>
      <c r="BJ61" s="237"/>
      <c r="BK61" s="237"/>
      <c r="BL61" s="237"/>
      <c r="BM61" s="237"/>
      <c r="BN61" s="237"/>
      <c r="BO61" s="237"/>
      <c r="BP61" s="237"/>
      <c r="BQ61" s="237"/>
      <c r="BR61" s="237"/>
      <c r="BS61" s="237"/>
      <c r="BT61" s="237"/>
      <c r="BU61" s="237"/>
      <c r="BV61" s="237"/>
    </row>
    <row r="62" spans="1:74" ht="11.15" customHeight="1" x14ac:dyDescent="0.25">
      <c r="A62" s="24" t="s">
        <v>536</v>
      </c>
      <c r="B62" s="28" t="s">
        <v>1247</v>
      </c>
      <c r="C62" s="54">
        <v>98.911600000000007</v>
      </c>
      <c r="D62" s="54">
        <v>99.133099999999999</v>
      </c>
      <c r="E62" s="54">
        <v>94.607399999999998</v>
      </c>
      <c r="F62" s="54">
        <v>79.942099999999996</v>
      </c>
      <c r="G62" s="54">
        <v>83.488</v>
      </c>
      <c r="H62" s="54">
        <v>90.024199999999993</v>
      </c>
      <c r="I62" s="54">
        <v>93.261200000000002</v>
      </c>
      <c r="J62" s="54">
        <v>94.519300000000001</v>
      </c>
      <c r="K62" s="54">
        <v>94.4619</v>
      </c>
      <c r="L62" s="54">
        <v>95.208200000000005</v>
      </c>
      <c r="M62" s="54">
        <v>95.811499999999995</v>
      </c>
      <c r="N62" s="54">
        <v>96.444999999999993</v>
      </c>
      <c r="O62" s="54">
        <v>97.509799999999998</v>
      </c>
      <c r="P62" s="54">
        <v>93.527600000000007</v>
      </c>
      <c r="Q62" s="54">
        <v>96.397800000000004</v>
      </c>
      <c r="R62" s="54">
        <v>96.585899999999995</v>
      </c>
      <c r="S62" s="54">
        <v>97.684299999999993</v>
      </c>
      <c r="T62" s="54">
        <v>97.680599999999998</v>
      </c>
      <c r="U62" s="54">
        <v>98.688699999999997</v>
      </c>
      <c r="V62" s="54">
        <v>98.331299999999999</v>
      </c>
      <c r="W62" s="54">
        <v>97.423500000000004</v>
      </c>
      <c r="X62" s="54">
        <v>98.754999999999995</v>
      </c>
      <c r="Y62" s="54">
        <v>99.6404</v>
      </c>
      <c r="Z62" s="54">
        <v>99.617000000000004</v>
      </c>
      <c r="AA62" s="54">
        <v>99.059600000000003</v>
      </c>
      <c r="AB62" s="54">
        <v>100.2304</v>
      </c>
      <c r="AC62" s="54">
        <v>101.0107</v>
      </c>
      <c r="AD62" s="54">
        <v>101.19410000000001</v>
      </c>
      <c r="AE62" s="54">
        <v>100.863</v>
      </c>
      <c r="AF62" s="54">
        <v>100.4645</v>
      </c>
      <c r="AG62" s="54">
        <v>100.7345</v>
      </c>
      <c r="AH62" s="54">
        <v>100.9427</v>
      </c>
      <c r="AI62" s="54">
        <v>101.14019999999999</v>
      </c>
      <c r="AJ62" s="54">
        <v>101.23390000000001</v>
      </c>
      <c r="AK62" s="54">
        <v>100.4743</v>
      </c>
      <c r="AL62" s="54">
        <v>98.313000000000002</v>
      </c>
      <c r="AM62" s="54">
        <v>99.924000000000007</v>
      </c>
      <c r="AN62" s="54">
        <v>100.2713</v>
      </c>
      <c r="AO62" s="54">
        <v>99.510999999999996</v>
      </c>
      <c r="AP62" s="54">
        <v>100.50790000000001</v>
      </c>
      <c r="AQ62" s="54">
        <v>100.3586</v>
      </c>
      <c r="AR62" s="54">
        <v>99.658600000000007</v>
      </c>
      <c r="AS62" s="54">
        <v>100.0128</v>
      </c>
      <c r="AT62" s="54">
        <v>100.0659</v>
      </c>
      <c r="AU62" s="54">
        <v>100.2539</v>
      </c>
      <c r="AV62" s="54">
        <v>99.553100000000001</v>
      </c>
      <c r="AW62" s="54">
        <v>99.846869752999993</v>
      </c>
      <c r="AX62" s="54">
        <v>99.954445679000003</v>
      </c>
      <c r="AY62" s="238">
        <v>100.36660000000001</v>
      </c>
      <c r="AZ62" s="238">
        <v>100.5005</v>
      </c>
      <c r="BA62" s="238">
        <v>100.5681</v>
      </c>
      <c r="BB62" s="238">
        <v>100.4675</v>
      </c>
      <c r="BC62" s="238">
        <v>100.4787</v>
      </c>
      <c r="BD62" s="238">
        <v>100.4999</v>
      </c>
      <c r="BE62" s="238">
        <v>100.4927</v>
      </c>
      <c r="BF62" s="238">
        <v>100.56270000000001</v>
      </c>
      <c r="BG62" s="238">
        <v>100.67140000000001</v>
      </c>
      <c r="BH62" s="238">
        <v>100.88849999999999</v>
      </c>
      <c r="BI62" s="238">
        <v>101.0226</v>
      </c>
      <c r="BJ62" s="238">
        <v>101.14319999999999</v>
      </c>
      <c r="BK62" s="238">
        <v>101.2338</v>
      </c>
      <c r="BL62" s="238">
        <v>101.3402</v>
      </c>
      <c r="BM62" s="238">
        <v>101.4457</v>
      </c>
      <c r="BN62" s="238">
        <v>101.5458</v>
      </c>
      <c r="BO62" s="238">
        <v>101.6528</v>
      </c>
      <c r="BP62" s="238">
        <v>101.7621</v>
      </c>
      <c r="BQ62" s="238">
        <v>101.8501</v>
      </c>
      <c r="BR62" s="238">
        <v>101.9821</v>
      </c>
      <c r="BS62" s="238">
        <v>102.13420000000001</v>
      </c>
      <c r="BT62" s="238">
        <v>102.3449</v>
      </c>
      <c r="BU62" s="238">
        <v>102.50879999999999</v>
      </c>
      <c r="BV62" s="238">
        <v>102.66419999999999</v>
      </c>
    </row>
    <row r="63" spans="1:74" ht="11.15" customHeight="1" x14ac:dyDescent="0.25">
      <c r="A63" s="24" t="s">
        <v>26</v>
      </c>
      <c r="B63" s="27" t="s">
        <v>8</v>
      </c>
      <c r="C63" s="54">
        <v>-1.8327044349999999</v>
      </c>
      <c r="D63" s="54">
        <v>-1.0935934837000001</v>
      </c>
      <c r="E63" s="54">
        <v>-5.3423367808000002</v>
      </c>
      <c r="F63" s="54">
        <v>-19.513084066000001</v>
      </c>
      <c r="G63" s="54">
        <v>-15.99376554</v>
      </c>
      <c r="H63" s="54">
        <v>-9.7801130652000001</v>
      </c>
      <c r="I63" s="54">
        <v>-5.8975238633</v>
      </c>
      <c r="J63" s="54">
        <v>-5.2816019272999997</v>
      </c>
      <c r="K63" s="54">
        <v>-4.7107991583000004</v>
      </c>
      <c r="L63" s="54">
        <v>-3.0553270174999998</v>
      </c>
      <c r="M63" s="54">
        <v>-3.3221699651000001</v>
      </c>
      <c r="N63" s="54">
        <v>-2.7291706589000002</v>
      </c>
      <c r="O63" s="54">
        <v>-1.4172250776999999</v>
      </c>
      <c r="P63" s="54">
        <v>-5.6545190254</v>
      </c>
      <c r="Q63" s="54">
        <v>1.8924523874000001</v>
      </c>
      <c r="R63" s="54">
        <v>20.819818344000002</v>
      </c>
      <c r="S63" s="54">
        <v>17.004000574999999</v>
      </c>
      <c r="T63" s="54">
        <v>8.5048242583999993</v>
      </c>
      <c r="U63" s="54">
        <v>5.8196763498999999</v>
      </c>
      <c r="V63" s="54">
        <v>4.0330387549999998</v>
      </c>
      <c r="W63" s="54">
        <v>3.1352323000000002</v>
      </c>
      <c r="X63" s="54">
        <v>3.7253093746000001</v>
      </c>
      <c r="Y63" s="54">
        <v>3.9962843709000002</v>
      </c>
      <c r="Z63" s="54">
        <v>3.2889211467999999</v>
      </c>
      <c r="AA63" s="54">
        <v>1.5893787086</v>
      </c>
      <c r="AB63" s="54">
        <v>7.1666545490000004</v>
      </c>
      <c r="AC63" s="54">
        <v>4.7852751826000004</v>
      </c>
      <c r="AD63" s="54">
        <v>4.7710897760000002</v>
      </c>
      <c r="AE63" s="54">
        <v>3.2540541314999998</v>
      </c>
      <c r="AF63" s="54">
        <v>2.8500029689000002</v>
      </c>
      <c r="AG63" s="54">
        <v>2.0729830264000002</v>
      </c>
      <c r="AH63" s="54">
        <v>2.6557159318000001</v>
      </c>
      <c r="AI63" s="54">
        <v>3.8149933024</v>
      </c>
      <c r="AJ63" s="54">
        <v>2.5101513846999999</v>
      </c>
      <c r="AK63" s="54">
        <v>0.83690952665999996</v>
      </c>
      <c r="AL63" s="54">
        <v>-1.3090135218000001</v>
      </c>
      <c r="AM63" s="54">
        <v>0.8726059867</v>
      </c>
      <c r="AN63" s="54">
        <v>4.0805983014999998E-2</v>
      </c>
      <c r="AO63" s="54">
        <v>-1.4846941957999999</v>
      </c>
      <c r="AP63" s="54">
        <v>-0.67810277477000003</v>
      </c>
      <c r="AQ63" s="54">
        <v>-0.50008427273</v>
      </c>
      <c r="AR63" s="54">
        <v>-0.80217390221999996</v>
      </c>
      <c r="AS63" s="54">
        <v>-0.71643776461999997</v>
      </c>
      <c r="AT63" s="54">
        <v>-0.86861159846000002</v>
      </c>
      <c r="AU63" s="54">
        <v>-0.87630833239000006</v>
      </c>
      <c r="AV63" s="54">
        <v>-1.660313393</v>
      </c>
      <c r="AW63" s="54">
        <v>-0.62446839332000004</v>
      </c>
      <c r="AX63" s="54">
        <v>1.669612034</v>
      </c>
      <c r="AY63" s="238">
        <v>0.44297180000000003</v>
      </c>
      <c r="AZ63" s="238">
        <v>0.22859280000000001</v>
      </c>
      <c r="BA63" s="238">
        <v>1.062246</v>
      </c>
      <c r="BB63" s="238">
        <v>-4.0229000000000001E-2</v>
      </c>
      <c r="BC63" s="238">
        <v>0.1196376</v>
      </c>
      <c r="BD63" s="238">
        <v>0.84414860000000003</v>
      </c>
      <c r="BE63" s="238">
        <v>0.47984969999999999</v>
      </c>
      <c r="BF63" s="238">
        <v>0.49645060000000002</v>
      </c>
      <c r="BG63" s="238">
        <v>0.41645369999999998</v>
      </c>
      <c r="BH63" s="238">
        <v>1.3413759999999999</v>
      </c>
      <c r="BI63" s="238">
        <v>1.1775040000000001</v>
      </c>
      <c r="BJ63" s="238">
        <v>1.189344</v>
      </c>
      <c r="BK63" s="238">
        <v>0.86403030000000003</v>
      </c>
      <c r="BL63" s="238">
        <v>0.83550519999999995</v>
      </c>
      <c r="BM63" s="238">
        <v>0.87265769999999998</v>
      </c>
      <c r="BN63" s="238">
        <v>1.073364</v>
      </c>
      <c r="BO63" s="238">
        <v>1.168544</v>
      </c>
      <c r="BP63" s="238">
        <v>1.256003</v>
      </c>
      <c r="BQ63" s="238">
        <v>1.3507370000000001</v>
      </c>
      <c r="BR63" s="238">
        <v>1.41144</v>
      </c>
      <c r="BS63" s="238">
        <v>1.4530700000000001</v>
      </c>
      <c r="BT63" s="238">
        <v>1.44364</v>
      </c>
      <c r="BU63" s="238">
        <v>1.471222</v>
      </c>
      <c r="BV63" s="238">
        <v>1.5037750000000001</v>
      </c>
    </row>
    <row r="64" spans="1:74" ht="11.15" customHeight="1" x14ac:dyDescent="0.25">
      <c r="A64" s="15"/>
      <c r="B64" s="18"/>
      <c r="C64" s="171"/>
      <c r="D64" s="171"/>
      <c r="E64" s="171"/>
      <c r="F64" s="171"/>
      <c r="G64" s="171"/>
      <c r="H64" s="171"/>
      <c r="I64" s="171"/>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237"/>
      <c r="AZ64" s="237"/>
      <c r="BA64" s="237"/>
      <c r="BB64" s="237"/>
      <c r="BC64" s="237"/>
      <c r="BD64" s="237"/>
      <c r="BE64" s="237"/>
      <c r="BF64" s="237"/>
      <c r="BG64" s="237"/>
      <c r="BH64" s="237"/>
      <c r="BI64" s="237"/>
      <c r="BJ64" s="237"/>
      <c r="BK64" s="237"/>
      <c r="BL64" s="237"/>
      <c r="BM64" s="237"/>
      <c r="BN64" s="237"/>
      <c r="BO64" s="237"/>
      <c r="BP64" s="237"/>
      <c r="BQ64" s="237"/>
      <c r="BR64" s="237"/>
      <c r="BS64" s="237"/>
      <c r="BT64" s="237"/>
      <c r="BU64" s="237"/>
      <c r="BV64" s="237"/>
    </row>
    <row r="65" spans="1:74" ht="11.15" customHeight="1" x14ac:dyDescent="0.25">
      <c r="A65" s="15"/>
      <c r="B65" s="16" t="s">
        <v>765</v>
      </c>
      <c r="C65" s="171"/>
      <c r="D65" s="171"/>
      <c r="E65" s="171"/>
      <c r="F65" s="171"/>
      <c r="G65" s="171"/>
      <c r="H65" s="171"/>
      <c r="I65" s="171"/>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237"/>
      <c r="AZ65" s="237"/>
      <c r="BA65" s="237"/>
      <c r="BB65" s="237"/>
      <c r="BC65" s="237"/>
      <c r="BD65" s="237"/>
      <c r="BE65" s="237"/>
      <c r="BF65" s="237"/>
      <c r="BG65" s="237"/>
      <c r="BH65" s="237"/>
      <c r="BI65" s="237"/>
      <c r="BJ65" s="237"/>
      <c r="BK65" s="237"/>
      <c r="BL65" s="237"/>
      <c r="BM65" s="237"/>
      <c r="BN65" s="237"/>
      <c r="BO65" s="237"/>
      <c r="BP65" s="237"/>
      <c r="BQ65" s="237"/>
      <c r="BR65" s="237"/>
      <c r="BS65" s="237"/>
      <c r="BT65" s="237"/>
      <c r="BU65" s="237"/>
      <c r="BV65" s="237"/>
    </row>
    <row r="66" spans="1:74" ht="11.15" customHeight="1" x14ac:dyDescent="0.25">
      <c r="A66" s="15"/>
      <c r="B66" s="18"/>
      <c r="C66" s="171"/>
      <c r="D66" s="171"/>
      <c r="E66" s="171"/>
      <c r="F66" s="171"/>
      <c r="G66" s="171"/>
      <c r="H66" s="171"/>
      <c r="I66" s="171"/>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237"/>
      <c r="AZ66" s="237"/>
      <c r="BA66" s="237"/>
      <c r="BB66" s="237"/>
      <c r="BC66" s="237"/>
      <c r="BD66" s="237"/>
      <c r="BE66" s="237"/>
      <c r="BF66" s="237"/>
      <c r="BG66" s="237"/>
      <c r="BH66" s="237"/>
      <c r="BI66" s="237"/>
      <c r="BJ66" s="237"/>
      <c r="BK66" s="237"/>
      <c r="BL66" s="237"/>
      <c r="BM66" s="237"/>
      <c r="BN66" s="237"/>
      <c r="BO66" s="237"/>
      <c r="BP66" s="237"/>
      <c r="BQ66" s="237"/>
      <c r="BR66" s="237"/>
      <c r="BS66" s="237"/>
      <c r="BT66" s="237"/>
      <c r="BU66" s="237"/>
      <c r="BV66" s="237"/>
    </row>
    <row r="67" spans="1:74" ht="11.15" customHeight="1" x14ac:dyDescent="0.25">
      <c r="A67" s="24" t="s">
        <v>537</v>
      </c>
      <c r="B67" s="29" t="s">
        <v>766</v>
      </c>
      <c r="C67" s="190">
        <v>741.10194263000005</v>
      </c>
      <c r="D67" s="190">
        <v>653.30968595000002</v>
      </c>
      <c r="E67" s="190">
        <v>485.20179128000001</v>
      </c>
      <c r="F67" s="190">
        <v>359.73115639999997</v>
      </c>
      <c r="G67" s="190">
        <v>156.94777504000001</v>
      </c>
      <c r="H67" s="190">
        <v>25.441229937999999</v>
      </c>
      <c r="I67" s="190">
        <v>4.6570761887999996</v>
      </c>
      <c r="J67" s="190">
        <v>7.2229600250999999</v>
      </c>
      <c r="K67" s="190">
        <v>58.244647596</v>
      </c>
      <c r="L67" s="190">
        <v>248.19635668999999</v>
      </c>
      <c r="M67" s="190">
        <v>422.77985837</v>
      </c>
      <c r="N67" s="190">
        <v>751.45854978</v>
      </c>
      <c r="O67" s="190">
        <v>804.65600477999999</v>
      </c>
      <c r="P67" s="190">
        <v>793.98062093999999</v>
      </c>
      <c r="Q67" s="190">
        <v>508.33226384</v>
      </c>
      <c r="R67" s="190">
        <v>308.25896627999998</v>
      </c>
      <c r="S67" s="190">
        <v>151.07350840000001</v>
      </c>
      <c r="T67" s="190">
        <v>12.329232012</v>
      </c>
      <c r="U67" s="190">
        <v>4.5606579499000004</v>
      </c>
      <c r="V67" s="190">
        <v>5.9708593013</v>
      </c>
      <c r="W67" s="190">
        <v>40.033842888000002</v>
      </c>
      <c r="X67" s="190">
        <v>179.99586002999999</v>
      </c>
      <c r="Y67" s="190">
        <v>509.44473485999998</v>
      </c>
      <c r="Z67" s="190">
        <v>615.73422620999997</v>
      </c>
      <c r="AA67" s="190">
        <v>912.33713333000003</v>
      </c>
      <c r="AB67" s="190">
        <v>709.82564602000002</v>
      </c>
      <c r="AC67" s="190">
        <v>523.58450200000004</v>
      </c>
      <c r="AD67" s="190">
        <v>341.85841635999998</v>
      </c>
      <c r="AE67" s="190">
        <v>122.62758578</v>
      </c>
      <c r="AF67" s="190">
        <v>25.849779754</v>
      </c>
      <c r="AG67" s="190">
        <v>3.5430793858</v>
      </c>
      <c r="AH67" s="190">
        <v>5.859667677</v>
      </c>
      <c r="AI67" s="190">
        <v>44.301591610999999</v>
      </c>
      <c r="AJ67" s="190">
        <v>256.28605087</v>
      </c>
      <c r="AK67" s="190">
        <v>512.47967237</v>
      </c>
      <c r="AL67" s="190">
        <v>782.29226290999998</v>
      </c>
      <c r="AM67" s="190">
        <v>714.81118296</v>
      </c>
      <c r="AN67" s="190">
        <v>620.53958241999999</v>
      </c>
      <c r="AO67" s="190">
        <v>585.38520396000001</v>
      </c>
      <c r="AP67" s="190">
        <v>296.25305602999998</v>
      </c>
      <c r="AQ67" s="190">
        <v>144.89569657999999</v>
      </c>
      <c r="AR67" s="190">
        <v>43.605362612</v>
      </c>
      <c r="AS67" s="190">
        <v>4.8545626015999996</v>
      </c>
      <c r="AT67" s="190">
        <v>9.8818596800999998</v>
      </c>
      <c r="AU67" s="190">
        <v>46.010975281</v>
      </c>
      <c r="AV67" s="190">
        <v>205.99530532</v>
      </c>
      <c r="AW67" s="190">
        <v>503.28808952000003</v>
      </c>
      <c r="AX67" s="190">
        <v>648.93350482999995</v>
      </c>
      <c r="AY67" s="242">
        <v>830.36495431000003</v>
      </c>
      <c r="AZ67" s="242">
        <v>658.49108392999995</v>
      </c>
      <c r="BA67" s="242">
        <v>536.84124907</v>
      </c>
      <c r="BB67" s="242">
        <v>303.66162258999998</v>
      </c>
      <c r="BC67" s="242">
        <v>136.79671633999999</v>
      </c>
      <c r="BD67" s="242">
        <v>31.301509054</v>
      </c>
      <c r="BE67" s="242">
        <v>7.3449670162</v>
      </c>
      <c r="BF67" s="242">
        <v>11.283725108000001</v>
      </c>
      <c r="BG67" s="242">
        <v>56.037730410999998</v>
      </c>
      <c r="BH67" s="242">
        <v>240.67676797999999</v>
      </c>
      <c r="BI67" s="242">
        <v>487.11758064000003</v>
      </c>
      <c r="BJ67" s="242">
        <v>726.19932074999997</v>
      </c>
      <c r="BK67" s="242">
        <v>805.23742513000002</v>
      </c>
      <c r="BL67" s="242">
        <v>655.33615936000001</v>
      </c>
      <c r="BM67" s="242">
        <v>534.18094647999999</v>
      </c>
      <c r="BN67" s="242">
        <v>302.13447976999998</v>
      </c>
      <c r="BO67" s="242">
        <v>136.12761795</v>
      </c>
      <c r="BP67" s="242">
        <v>31.202603348</v>
      </c>
      <c r="BQ67" s="242">
        <v>7.3308943122999999</v>
      </c>
      <c r="BR67" s="242">
        <v>11.249345891999999</v>
      </c>
      <c r="BS67" s="242">
        <v>55.815077381000002</v>
      </c>
      <c r="BT67" s="242">
        <v>239.58226884000001</v>
      </c>
      <c r="BU67" s="242">
        <v>484.97213144</v>
      </c>
      <c r="BV67" s="242">
        <v>723.03324103</v>
      </c>
    </row>
    <row r="68" spans="1:74" ht="11.15" customHeight="1" x14ac:dyDescent="0.25">
      <c r="A68" s="15"/>
      <c r="B68" s="18"/>
      <c r="C68" s="171"/>
      <c r="D68" s="171"/>
      <c r="E68" s="171"/>
      <c r="F68" s="171"/>
      <c r="G68" s="171"/>
      <c r="H68" s="171"/>
      <c r="I68" s="171"/>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237"/>
      <c r="AZ68" s="237"/>
      <c r="BA68" s="237"/>
      <c r="BB68" s="237"/>
      <c r="BC68" s="237"/>
      <c r="BD68" s="237"/>
      <c r="BE68" s="237"/>
      <c r="BF68" s="237"/>
      <c r="BG68" s="237"/>
      <c r="BH68" s="237"/>
      <c r="BI68" s="237"/>
      <c r="BJ68" s="237"/>
      <c r="BK68" s="237"/>
      <c r="BL68" s="237"/>
      <c r="BM68" s="237"/>
      <c r="BN68" s="237"/>
      <c r="BO68" s="237"/>
      <c r="BP68" s="237"/>
      <c r="BQ68" s="237"/>
      <c r="BR68" s="237"/>
      <c r="BS68" s="237"/>
      <c r="BT68" s="237"/>
      <c r="BU68" s="237"/>
      <c r="BV68" s="237"/>
    </row>
    <row r="69" spans="1:74" ht="11.15" customHeight="1" x14ac:dyDescent="0.25">
      <c r="A69" s="24" t="s">
        <v>544</v>
      </c>
      <c r="B69" s="30" t="s">
        <v>2</v>
      </c>
      <c r="C69" s="213">
        <v>15.074575816999999</v>
      </c>
      <c r="D69" s="213">
        <v>12.444076093</v>
      </c>
      <c r="E69" s="213">
        <v>42.434318197000003</v>
      </c>
      <c r="F69" s="213">
        <v>42.244939791</v>
      </c>
      <c r="G69" s="213">
        <v>105.18496702</v>
      </c>
      <c r="H69" s="213">
        <v>246.34604156</v>
      </c>
      <c r="I69" s="213">
        <v>397.51327316999999</v>
      </c>
      <c r="J69" s="213">
        <v>356.42037372999999</v>
      </c>
      <c r="K69" s="213">
        <v>180.55449242</v>
      </c>
      <c r="L69" s="213">
        <v>82.085980320999994</v>
      </c>
      <c r="M69" s="213">
        <v>31.716281575</v>
      </c>
      <c r="N69" s="213">
        <v>6.8869986407999999</v>
      </c>
      <c r="O69" s="213">
        <v>9.7552211870000001</v>
      </c>
      <c r="P69" s="213">
        <v>12.056969129000001</v>
      </c>
      <c r="Q69" s="213">
        <v>28.020952163</v>
      </c>
      <c r="R69" s="213">
        <v>36.149765606000003</v>
      </c>
      <c r="S69" s="213">
        <v>100.461552</v>
      </c>
      <c r="T69" s="213">
        <v>273.89820623999998</v>
      </c>
      <c r="U69" s="213">
        <v>346.83362018000003</v>
      </c>
      <c r="V69" s="213">
        <v>357.32434942999998</v>
      </c>
      <c r="W69" s="213">
        <v>199.94210047000001</v>
      </c>
      <c r="X69" s="213">
        <v>84.065209100999994</v>
      </c>
      <c r="Y69" s="213">
        <v>17.991962337</v>
      </c>
      <c r="Z69" s="213">
        <v>25.533071149000001</v>
      </c>
      <c r="AA69" s="213">
        <v>8.5105168707000001</v>
      </c>
      <c r="AB69" s="213">
        <v>11.191149423000001</v>
      </c>
      <c r="AC69" s="213">
        <v>26.940452999000001</v>
      </c>
      <c r="AD69" s="213">
        <v>48.767669150000003</v>
      </c>
      <c r="AE69" s="213">
        <v>147.08099257999999</v>
      </c>
      <c r="AF69" s="213">
        <v>270.67907401000002</v>
      </c>
      <c r="AG69" s="213">
        <v>393.56775734000001</v>
      </c>
      <c r="AH69" s="213">
        <v>358.47248779</v>
      </c>
      <c r="AI69" s="213">
        <v>200.07593213999999</v>
      </c>
      <c r="AJ69" s="213">
        <v>55.088871359999999</v>
      </c>
      <c r="AK69" s="213">
        <v>23.082676214999999</v>
      </c>
      <c r="AL69" s="213">
        <v>10.865418781000001</v>
      </c>
      <c r="AM69" s="213">
        <v>16.757804526000001</v>
      </c>
      <c r="AN69" s="213">
        <v>19.894962915000001</v>
      </c>
      <c r="AO69" s="213">
        <v>31.603949472</v>
      </c>
      <c r="AP69" s="213">
        <v>43.828074608999998</v>
      </c>
      <c r="AQ69" s="213">
        <v>109.37392543999999</v>
      </c>
      <c r="AR69" s="213">
        <v>209.58193285999999</v>
      </c>
      <c r="AS69" s="213">
        <v>390.48056644000002</v>
      </c>
      <c r="AT69" s="213">
        <v>349.15452669000001</v>
      </c>
      <c r="AU69" s="213">
        <v>202.72141274000001</v>
      </c>
      <c r="AV69" s="213">
        <v>73.293224058999996</v>
      </c>
      <c r="AW69" s="213">
        <v>20.677573203000001</v>
      </c>
      <c r="AX69" s="213">
        <v>7.3244187787000001</v>
      </c>
      <c r="AY69" s="244">
        <v>8.0935900515999997</v>
      </c>
      <c r="AZ69" s="244">
        <v>12.60374841</v>
      </c>
      <c r="BA69" s="244">
        <v>26.227077825999999</v>
      </c>
      <c r="BB69" s="244">
        <v>43.991052742000001</v>
      </c>
      <c r="BC69" s="244">
        <v>132.01898502</v>
      </c>
      <c r="BD69" s="244">
        <v>268.18494951000002</v>
      </c>
      <c r="BE69" s="244">
        <v>396.96267777000003</v>
      </c>
      <c r="BF69" s="244">
        <v>365.46059858000001</v>
      </c>
      <c r="BG69" s="244">
        <v>205.80950285</v>
      </c>
      <c r="BH69" s="244">
        <v>71.663855147999996</v>
      </c>
      <c r="BI69" s="244">
        <v>21.500922058</v>
      </c>
      <c r="BJ69" s="244">
        <v>11.642118460000001</v>
      </c>
      <c r="BK69" s="244">
        <v>11.214045347000001</v>
      </c>
      <c r="BL69" s="244">
        <v>12.744955596</v>
      </c>
      <c r="BM69" s="244">
        <v>26.504871574999999</v>
      </c>
      <c r="BN69" s="244">
        <v>44.456167530999998</v>
      </c>
      <c r="BO69" s="244">
        <v>133.19503668999999</v>
      </c>
      <c r="BP69" s="244">
        <v>270.33073360999998</v>
      </c>
      <c r="BQ69" s="244">
        <v>400.02028597999998</v>
      </c>
      <c r="BR69" s="244">
        <v>368.32955942000001</v>
      </c>
      <c r="BS69" s="244">
        <v>207.55978916999999</v>
      </c>
      <c r="BT69" s="244">
        <v>72.366263036000007</v>
      </c>
      <c r="BU69" s="244">
        <v>21.722869632999998</v>
      </c>
      <c r="BV69" s="244">
        <v>11.757180522000001</v>
      </c>
    </row>
    <row r="70" spans="1:74" s="318" customFormat="1" ht="12" customHeight="1" x14ac:dyDescent="0.25">
      <c r="A70" s="317"/>
      <c r="B70" s="601" t="s">
        <v>784</v>
      </c>
      <c r="C70" s="621"/>
      <c r="D70" s="621"/>
      <c r="E70" s="621"/>
      <c r="F70" s="621"/>
      <c r="G70" s="621"/>
      <c r="H70" s="621"/>
      <c r="I70" s="621"/>
      <c r="J70" s="621"/>
      <c r="K70" s="621"/>
      <c r="L70" s="621"/>
      <c r="M70" s="621"/>
      <c r="N70" s="621"/>
      <c r="O70" s="621"/>
      <c r="P70" s="621"/>
      <c r="Q70" s="603"/>
      <c r="AY70" s="369"/>
      <c r="AZ70" s="369"/>
      <c r="BA70" s="369"/>
      <c r="BB70" s="369"/>
      <c r="BC70" s="369"/>
      <c r="BD70" s="451"/>
      <c r="BE70" s="451"/>
      <c r="BF70" s="451"/>
      <c r="BG70" s="369"/>
      <c r="BH70" s="369"/>
      <c r="BI70" s="369"/>
      <c r="BJ70" s="369"/>
    </row>
    <row r="71" spans="1:74" s="318" customFormat="1" ht="12" customHeight="1" x14ac:dyDescent="0.25">
      <c r="A71" s="317"/>
      <c r="B71" s="601" t="s">
        <v>785</v>
      </c>
      <c r="C71" s="602"/>
      <c r="D71" s="602"/>
      <c r="E71" s="602"/>
      <c r="F71" s="602"/>
      <c r="G71" s="602"/>
      <c r="H71" s="602"/>
      <c r="I71" s="602"/>
      <c r="J71" s="602"/>
      <c r="K71" s="602"/>
      <c r="L71" s="602"/>
      <c r="M71" s="602"/>
      <c r="N71" s="602"/>
      <c r="O71" s="602"/>
      <c r="P71" s="602"/>
      <c r="Q71" s="603"/>
      <c r="AY71" s="369"/>
      <c r="AZ71" s="369"/>
      <c r="BA71" s="369"/>
      <c r="BB71" s="369"/>
      <c r="BC71" s="369"/>
      <c r="BD71" s="451"/>
      <c r="BE71" s="451"/>
      <c r="BF71" s="451"/>
      <c r="BG71" s="369"/>
      <c r="BH71" s="369"/>
      <c r="BI71" s="369"/>
      <c r="BJ71" s="369"/>
    </row>
    <row r="72" spans="1:74" s="318" customFormat="1" ht="12" customHeight="1" x14ac:dyDescent="0.25">
      <c r="A72" s="317"/>
      <c r="B72" s="601" t="s">
        <v>786</v>
      </c>
      <c r="C72" s="602"/>
      <c r="D72" s="602"/>
      <c r="E72" s="602"/>
      <c r="F72" s="602"/>
      <c r="G72" s="602"/>
      <c r="H72" s="602"/>
      <c r="I72" s="602"/>
      <c r="J72" s="602"/>
      <c r="K72" s="602"/>
      <c r="L72" s="602"/>
      <c r="M72" s="602"/>
      <c r="N72" s="602"/>
      <c r="O72" s="602"/>
      <c r="P72" s="602"/>
      <c r="Q72" s="603"/>
      <c r="AY72" s="369"/>
      <c r="AZ72" s="369"/>
      <c r="BA72" s="369"/>
      <c r="BB72" s="369"/>
      <c r="BC72" s="369"/>
      <c r="BD72" s="451"/>
      <c r="BE72" s="451"/>
      <c r="BF72" s="451"/>
      <c r="BG72" s="369"/>
      <c r="BH72" s="369"/>
      <c r="BI72" s="369"/>
      <c r="BJ72" s="369"/>
    </row>
    <row r="73" spans="1:74" s="318" customFormat="1" ht="12" customHeight="1" x14ac:dyDescent="0.25">
      <c r="A73" s="317"/>
      <c r="B73" s="601" t="s">
        <v>1355</v>
      </c>
      <c r="C73" s="603"/>
      <c r="D73" s="603"/>
      <c r="E73" s="603"/>
      <c r="F73" s="603"/>
      <c r="G73" s="603"/>
      <c r="H73" s="603"/>
      <c r="I73" s="603"/>
      <c r="J73" s="603"/>
      <c r="K73" s="603"/>
      <c r="L73" s="603"/>
      <c r="M73" s="603"/>
      <c r="N73" s="603"/>
      <c r="O73" s="603"/>
      <c r="P73" s="603"/>
      <c r="Q73" s="603"/>
      <c r="AY73" s="369"/>
      <c r="AZ73" s="369"/>
      <c r="BA73" s="369"/>
      <c r="BB73" s="369"/>
      <c r="BC73" s="369"/>
      <c r="BD73" s="451"/>
      <c r="BE73" s="451"/>
      <c r="BF73" s="451"/>
      <c r="BG73" s="369"/>
      <c r="BH73" s="369"/>
      <c r="BI73" s="369"/>
      <c r="BJ73" s="369"/>
    </row>
    <row r="74" spans="1:74" s="318" customFormat="1" ht="12" customHeight="1" x14ac:dyDescent="0.25">
      <c r="A74" s="317"/>
      <c r="B74" s="601" t="s">
        <v>1356</v>
      </c>
      <c r="C74" s="602"/>
      <c r="D74" s="602"/>
      <c r="E74" s="602"/>
      <c r="F74" s="602"/>
      <c r="G74" s="602"/>
      <c r="H74" s="602"/>
      <c r="I74" s="602"/>
      <c r="J74" s="602"/>
      <c r="K74" s="602"/>
      <c r="L74" s="602"/>
      <c r="M74" s="602"/>
      <c r="N74" s="602"/>
      <c r="O74" s="602"/>
      <c r="P74" s="602"/>
      <c r="Q74" s="603"/>
      <c r="AY74" s="369"/>
      <c r="AZ74" s="369"/>
      <c r="BA74" s="369"/>
      <c r="BB74" s="369"/>
      <c r="BC74" s="369"/>
      <c r="BD74" s="451"/>
      <c r="BE74" s="451"/>
      <c r="BF74" s="451"/>
      <c r="BG74" s="369"/>
      <c r="BH74" s="369"/>
      <c r="BI74" s="369"/>
      <c r="BJ74" s="369"/>
    </row>
    <row r="75" spans="1:74" s="318" customFormat="1" ht="12" customHeight="1" x14ac:dyDescent="0.25">
      <c r="A75" s="317"/>
      <c r="B75" s="601" t="s">
        <v>1357</v>
      </c>
      <c r="C75" s="603"/>
      <c r="D75" s="603"/>
      <c r="E75" s="603"/>
      <c r="F75" s="603"/>
      <c r="G75" s="603"/>
      <c r="H75" s="603"/>
      <c r="I75" s="603"/>
      <c r="J75" s="603"/>
      <c r="K75" s="603"/>
      <c r="L75" s="603"/>
      <c r="M75" s="603"/>
      <c r="N75" s="603"/>
      <c r="O75" s="603"/>
      <c r="P75" s="603"/>
      <c r="Q75" s="603"/>
      <c r="AY75" s="369"/>
      <c r="AZ75" s="369"/>
      <c r="BA75" s="369"/>
      <c r="BB75" s="369"/>
      <c r="BC75" s="369"/>
      <c r="BD75" s="451"/>
      <c r="BE75" s="451"/>
      <c r="BF75" s="451"/>
      <c r="BG75" s="369"/>
      <c r="BH75" s="369"/>
      <c r="BI75" s="369"/>
      <c r="BJ75" s="369"/>
    </row>
    <row r="76" spans="1:74" s="318" customFormat="1" ht="12" customHeight="1" x14ac:dyDescent="0.25">
      <c r="A76" s="317"/>
      <c r="B76" s="604" t="s">
        <v>783</v>
      </c>
      <c r="C76" s="605"/>
      <c r="D76" s="605"/>
      <c r="E76" s="605"/>
      <c r="F76" s="605"/>
      <c r="G76" s="605"/>
      <c r="H76" s="605"/>
      <c r="I76" s="605"/>
      <c r="J76" s="605"/>
      <c r="K76" s="605"/>
      <c r="L76" s="605"/>
      <c r="M76" s="605"/>
      <c r="N76" s="605"/>
      <c r="O76" s="605"/>
      <c r="P76" s="605"/>
      <c r="Q76" s="605"/>
      <c r="AY76" s="369"/>
      <c r="AZ76" s="369"/>
      <c r="BA76" s="369"/>
      <c r="BB76" s="369"/>
      <c r="BC76" s="369"/>
      <c r="BD76" s="451"/>
      <c r="BE76" s="451"/>
      <c r="BF76" s="451"/>
      <c r="BG76" s="369"/>
      <c r="BH76" s="369"/>
      <c r="BI76" s="369"/>
      <c r="BJ76" s="369"/>
    </row>
    <row r="77" spans="1:74" s="318" customFormat="1" ht="12" customHeight="1" x14ac:dyDescent="0.25">
      <c r="A77" s="317"/>
      <c r="B77" s="618" t="str">
        <f>"Notes: "&amp;"EIA completed modeling and analysis for this report on " &amp;Dates!$D$2&amp;"."</f>
        <v>Notes: EIA completed modeling and analysis for this report on Thursday January 4, 2024.</v>
      </c>
      <c r="C77" s="611"/>
      <c r="D77" s="611"/>
      <c r="E77" s="611"/>
      <c r="F77" s="611"/>
      <c r="G77" s="611"/>
      <c r="H77" s="611"/>
      <c r="I77" s="611"/>
      <c r="J77" s="611"/>
      <c r="K77" s="611"/>
      <c r="L77" s="611"/>
      <c r="M77" s="611"/>
      <c r="N77" s="611"/>
      <c r="O77" s="611"/>
      <c r="P77" s="611"/>
      <c r="Q77" s="611"/>
      <c r="AY77" s="369"/>
      <c r="AZ77" s="369"/>
      <c r="BA77" s="369"/>
      <c r="BB77" s="369"/>
      <c r="BC77" s="369"/>
      <c r="BD77" s="451"/>
      <c r="BE77" s="451"/>
      <c r="BF77" s="451"/>
      <c r="BG77" s="369"/>
      <c r="BH77" s="369"/>
      <c r="BI77" s="369"/>
      <c r="BJ77" s="369"/>
    </row>
    <row r="78" spans="1:74" s="318" customFormat="1" ht="12" customHeight="1" x14ac:dyDescent="0.25">
      <c r="A78" s="317"/>
      <c r="B78" s="610" t="s">
        <v>334</v>
      </c>
      <c r="C78" s="611"/>
      <c r="D78" s="611"/>
      <c r="E78" s="611"/>
      <c r="F78" s="611"/>
      <c r="G78" s="611"/>
      <c r="H78" s="611"/>
      <c r="I78" s="611"/>
      <c r="J78" s="611"/>
      <c r="K78" s="611"/>
      <c r="L78" s="611"/>
      <c r="M78" s="611"/>
      <c r="N78" s="611"/>
      <c r="O78" s="611"/>
      <c r="P78" s="611"/>
      <c r="Q78" s="611"/>
      <c r="AY78" s="369"/>
      <c r="AZ78" s="369"/>
      <c r="BA78" s="369"/>
      <c r="BB78" s="369"/>
      <c r="BC78" s="369"/>
      <c r="BD78" s="451"/>
      <c r="BE78" s="451"/>
      <c r="BF78" s="451"/>
      <c r="BG78" s="369"/>
      <c r="BH78" s="369"/>
      <c r="BI78" s="369"/>
      <c r="BJ78" s="369"/>
    </row>
    <row r="79" spans="1:74" s="318" customFormat="1" ht="12" customHeight="1" x14ac:dyDescent="0.25">
      <c r="A79" s="317"/>
      <c r="B79" s="612" t="s">
        <v>122</v>
      </c>
      <c r="C79" s="605"/>
      <c r="D79" s="605"/>
      <c r="E79" s="605"/>
      <c r="F79" s="605"/>
      <c r="G79" s="605"/>
      <c r="H79" s="605"/>
      <c r="I79" s="605"/>
      <c r="J79" s="605"/>
      <c r="K79" s="605"/>
      <c r="L79" s="605"/>
      <c r="M79" s="605"/>
      <c r="N79" s="605"/>
      <c r="O79" s="605"/>
      <c r="P79" s="605"/>
      <c r="Q79" s="605"/>
      <c r="AY79" s="369"/>
      <c r="AZ79" s="369"/>
      <c r="BA79" s="369"/>
      <c r="BB79" s="369"/>
      <c r="BC79" s="369"/>
      <c r="BD79" s="451"/>
      <c r="BE79" s="451"/>
      <c r="BF79" s="451"/>
      <c r="BG79" s="369"/>
      <c r="BH79" s="369"/>
      <c r="BI79" s="369"/>
      <c r="BJ79" s="369"/>
    </row>
    <row r="80" spans="1:74" s="318" customFormat="1" ht="12" customHeight="1" x14ac:dyDescent="0.25">
      <c r="A80" s="317"/>
      <c r="B80" s="619" t="s">
        <v>799</v>
      </c>
      <c r="C80" s="620"/>
      <c r="D80" s="620"/>
      <c r="E80" s="620"/>
      <c r="F80" s="620"/>
      <c r="G80" s="620"/>
      <c r="H80" s="620"/>
      <c r="I80" s="620"/>
      <c r="J80" s="620"/>
      <c r="K80" s="620"/>
      <c r="L80" s="620"/>
      <c r="M80" s="620"/>
      <c r="N80" s="620"/>
      <c r="O80" s="620"/>
      <c r="P80" s="620"/>
      <c r="Q80" s="600"/>
      <c r="AY80" s="369"/>
      <c r="AZ80" s="369"/>
      <c r="BA80" s="369"/>
      <c r="BB80" s="369"/>
      <c r="BC80" s="369"/>
      <c r="BD80" s="451"/>
      <c r="BE80" s="451"/>
      <c r="BF80" s="451"/>
      <c r="BG80" s="369"/>
      <c r="BH80" s="369"/>
      <c r="BI80" s="369"/>
      <c r="BJ80" s="369"/>
    </row>
    <row r="81" spans="1:74" s="318" customFormat="1" ht="12" customHeight="1" x14ac:dyDescent="0.25">
      <c r="A81" s="317"/>
      <c r="B81" s="606" t="s">
        <v>800</v>
      </c>
      <c r="C81" s="600"/>
      <c r="D81" s="600"/>
      <c r="E81" s="600"/>
      <c r="F81" s="600"/>
      <c r="G81" s="600"/>
      <c r="H81" s="600"/>
      <c r="I81" s="600"/>
      <c r="J81" s="600"/>
      <c r="K81" s="600"/>
      <c r="L81" s="600"/>
      <c r="M81" s="600"/>
      <c r="N81" s="600"/>
      <c r="O81" s="600"/>
      <c r="P81" s="600"/>
      <c r="Q81" s="600"/>
      <c r="AY81" s="369"/>
      <c r="AZ81" s="369"/>
      <c r="BA81" s="369"/>
      <c r="BB81" s="369"/>
      <c r="BC81" s="369"/>
      <c r="BD81" s="451"/>
      <c r="BE81" s="451"/>
      <c r="BF81" s="451"/>
      <c r="BG81" s="369"/>
      <c r="BH81" s="369"/>
      <c r="BI81" s="369"/>
      <c r="BJ81" s="369"/>
    </row>
    <row r="82" spans="1:74" s="318" customFormat="1" ht="12" customHeight="1" x14ac:dyDescent="0.25">
      <c r="A82" s="317"/>
      <c r="B82" s="606" t="s">
        <v>801</v>
      </c>
      <c r="C82" s="600"/>
      <c r="D82" s="600"/>
      <c r="E82" s="600"/>
      <c r="F82" s="600"/>
      <c r="G82" s="600"/>
      <c r="H82" s="600"/>
      <c r="I82" s="600"/>
      <c r="J82" s="600"/>
      <c r="K82" s="600"/>
      <c r="L82" s="600"/>
      <c r="M82" s="600"/>
      <c r="N82" s="600"/>
      <c r="O82" s="600"/>
      <c r="P82" s="600"/>
      <c r="Q82" s="600"/>
      <c r="AY82" s="369"/>
      <c r="AZ82" s="369"/>
      <c r="BA82" s="369"/>
      <c r="BB82" s="369"/>
      <c r="BC82" s="369"/>
      <c r="BD82" s="451"/>
      <c r="BE82" s="451"/>
      <c r="BF82" s="451"/>
      <c r="BG82" s="369"/>
      <c r="BH82" s="369"/>
      <c r="BI82" s="369"/>
      <c r="BJ82" s="369"/>
    </row>
    <row r="83" spans="1:74" s="318" customFormat="1" ht="12" customHeight="1" x14ac:dyDescent="0.25">
      <c r="A83" s="317"/>
      <c r="B83" s="607" t="s">
        <v>802</v>
      </c>
      <c r="C83" s="608"/>
      <c r="D83" s="608"/>
      <c r="E83" s="608"/>
      <c r="F83" s="608"/>
      <c r="G83" s="608"/>
      <c r="H83" s="608"/>
      <c r="I83" s="608"/>
      <c r="J83" s="608"/>
      <c r="K83" s="608"/>
      <c r="L83" s="608"/>
      <c r="M83" s="608"/>
      <c r="N83" s="608"/>
      <c r="O83" s="608"/>
      <c r="P83" s="608"/>
      <c r="Q83" s="600"/>
      <c r="AY83" s="369"/>
      <c r="AZ83" s="369"/>
      <c r="BA83" s="369"/>
      <c r="BB83" s="369"/>
      <c r="BC83" s="369"/>
      <c r="BD83" s="451"/>
      <c r="BE83" s="451"/>
      <c r="BF83" s="451"/>
      <c r="BG83" s="369"/>
      <c r="BH83" s="369"/>
      <c r="BI83" s="369"/>
      <c r="BJ83" s="369"/>
    </row>
    <row r="84" spans="1:74" s="318" customFormat="1" ht="12" customHeight="1" x14ac:dyDescent="0.25">
      <c r="A84" s="317"/>
      <c r="B84" s="609" t="s">
        <v>1265</v>
      </c>
      <c r="C84" s="600"/>
      <c r="D84" s="600"/>
      <c r="E84" s="600"/>
      <c r="F84" s="600"/>
      <c r="G84" s="600"/>
      <c r="H84" s="600"/>
      <c r="I84" s="600"/>
      <c r="J84" s="600"/>
      <c r="K84" s="600"/>
      <c r="L84" s="600"/>
      <c r="M84" s="600"/>
      <c r="N84" s="600"/>
      <c r="O84" s="600"/>
      <c r="P84" s="600"/>
      <c r="Q84" s="600"/>
      <c r="AY84" s="369"/>
      <c r="AZ84" s="369"/>
      <c r="BA84" s="369"/>
      <c r="BB84" s="369"/>
      <c r="BC84" s="369"/>
      <c r="BD84" s="451"/>
      <c r="BE84" s="451"/>
      <c r="BF84" s="451"/>
      <c r="BG84" s="369"/>
      <c r="BH84" s="369"/>
      <c r="BI84" s="369"/>
      <c r="BJ84" s="369"/>
    </row>
    <row r="85" spans="1:74" s="318" customFormat="1" ht="12" customHeight="1" x14ac:dyDescent="0.25">
      <c r="A85" s="317"/>
      <c r="B85" s="599" t="s">
        <v>1353</v>
      </c>
      <c r="C85" s="600"/>
      <c r="D85" s="600"/>
      <c r="E85" s="600"/>
      <c r="F85" s="600"/>
      <c r="G85" s="600"/>
      <c r="H85" s="600"/>
      <c r="I85" s="600"/>
      <c r="J85" s="600"/>
      <c r="K85" s="600"/>
      <c r="L85" s="600"/>
      <c r="M85" s="600"/>
      <c r="N85" s="600"/>
      <c r="O85" s="600"/>
      <c r="P85" s="600"/>
      <c r="Q85" s="600"/>
      <c r="AY85" s="369"/>
      <c r="AZ85" s="369"/>
      <c r="BA85" s="369"/>
      <c r="BB85" s="369"/>
      <c r="BC85" s="369"/>
      <c r="BD85" s="451"/>
      <c r="BE85" s="451"/>
      <c r="BF85" s="451"/>
      <c r="BG85" s="369"/>
      <c r="BH85" s="369"/>
      <c r="BI85" s="369"/>
      <c r="BJ85" s="369"/>
    </row>
    <row r="86" spans="1:74" s="319" customFormat="1" ht="12" customHeight="1" x14ac:dyDescent="0.25">
      <c r="A86" s="317"/>
      <c r="B86" s="609"/>
      <c r="C86" s="600"/>
      <c r="D86" s="600"/>
      <c r="E86" s="600"/>
      <c r="F86" s="600"/>
      <c r="G86" s="600"/>
      <c r="H86" s="600"/>
      <c r="I86" s="600"/>
      <c r="J86" s="600"/>
      <c r="K86" s="600"/>
      <c r="L86" s="600"/>
      <c r="M86" s="600"/>
      <c r="N86" s="600"/>
      <c r="O86" s="600"/>
      <c r="P86" s="600"/>
      <c r="Q86" s="600"/>
      <c r="AY86" s="370"/>
      <c r="AZ86" s="370"/>
      <c r="BA86" s="370"/>
      <c r="BB86" s="370"/>
      <c r="BC86" s="370"/>
      <c r="BD86" s="547"/>
      <c r="BE86" s="547"/>
      <c r="BF86" s="547"/>
      <c r="BG86" s="370"/>
      <c r="BH86" s="370"/>
      <c r="BI86" s="370"/>
      <c r="BJ86" s="370"/>
    </row>
    <row r="87" spans="1:74" s="319" customFormat="1" ht="12" customHeight="1" x14ac:dyDescent="0.25">
      <c r="A87" s="317"/>
      <c r="B87" s="599"/>
      <c r="C87" s="600"/>
      <c r="D87" s="600"/>
      <c r="E87" s="600"/>
      <c r="F87" s="600"/>
      <c r="G87" s="600"/>
      <c r="H87" s="600"/>
      <c r="I87" s="600"/>
      <c r="J87" s="600"/>
      <c r="K87" s="600"/>
      <c r="L87" s="600"/>
      <c r="M87" s="600"/>
      <c r="N87" s="600"/>
      <c r="O87" s="600"/>
      <c r="P87" s="600"/>
      <c r="Q87" s="600"/>
      <c r="AY87" s="370"/>
      <c r="AZ87" s="370"/>
      <c r="BA87" s="370"/>
      <c r="BB87" s="370"/>
      <c r="BC87" s="370"/>
      <c r="BD87" s="547"/>
      <c r="BE87" s="547"/>
      <c r="BF87" s="547"/>
      <c r="BG87" s="370"/>
      <c r="BH87" s="370"/>
      <c r="BI87" s="370"/>
      <c r="BJ87" s="370"/>
    </row>
    <row r="88" spans="1:74" x14ac:dyDescent="0.25">
      <c r="A88" s="317"/>
      <c r="BK88" s="245"/>
      <c r="BL88" s="245"/>
      <c r="BM88" s="245"/>
      <c r="BN88" s="245"/>
      <c r="BO88" s="245"/>
      <c r="BP88" s="245"/>
      <c r="BQ88" s="245"/>
      <c r="BR88" s="245"/>
      <c r="BS88" s="245"/>
      <c r="BT88" s="245"/>
      <c r="BU88" s="245"/>
      <c r="BV88" s="245"/>
    </row>
    <row r="89" spans="1:74" x14ac:dyDescent="0.25">
      <c r="BK89" s="245"/>
      <c r="BL89" s="245"/>
      <c r="BM89" s="245"/>
      <c r="BN89" s="245"/>
      <c r="BO89" s="245"/>
      <c r="BP89" s="245"/>
      <c r="BQ89" s="245"/>
      <c r="BR89" s="245"/>
      <c r="BS89" s="245"/>
      <c r="BT89" s="245"/>
      <c r="BU89" s="245"/>
      <c r="BV89" s="245"/>
    </row>
    <row r="90" spans="1:74" x14ac:dyDescent="0.25">
      <c r="B90" s="580"/>
      <c r="BK90" s="245"/>
      <c r="BL90" s="245"/>
      <c r="BM90" s="245"/>
      <c r="BN90" s="245"/>
      <c r="BO90" s="245"/>
      <c r="BP90" s="245"/>
      <c r="BQ90" s="245"/>
      <c r="BR90" s="245"/>
      <c r="BS90" s="245"/>
      <c r="BT90" s="245"/>
      <c r="BU90" s="245"/>
      <c r="BV90" s="245"/>
    </row>
    <row r="91" spans="1:74" x14ac:dyDescent="0.25">
      <c r="BK91" s="245"/>
      <c r="BL91" s="245"/>
      <c r="BM91" s="245"/>
      <c r="BN91" s="245"/>
      <c r="BO91" s="245"/>
      <c r="BP91" s="245"/>
      <c r="BQ91" s="245"/>
      <c r="BR91" s="245"/>
      <c r="BS91" s="245"/>
      <c r="BT91" s="245"/>
      <c r="BU91" s="245"/>
      <c r="BV91" s="245"/>
    </row>
    <row r="92" spans="1:74" x14ac:dyDescent="0.25">
      <c r="BK92" s="245"/>
      <c r="BL92" s="245"/>
      <c r="BM92" s="245"/>
      <c r="BN92" s="245"/>
      <c r="BO92" s="245"/>
      <c r="BP92" s="245"/>
      <c r="BQ92" s="245"/>
      <c r="BR92" s="245"/>
      <c r="BS92" s="245"/>
      <c r="BT92" s="245"/>
      <c r="BU92" s="245"/>
      <c r="BV92" s="245"/>
    </row>
    <row r="93" spans="1:74" x14ac:dyDescent="0.25">
      <c r="BK93" s="245"/>
      <c r="BL93" s="245"/>
      <c r="BM93" s="245"/>
      <c r="BN93" s="245"/>
      <c r="BO93" s="245"/>
      <c r="BP93" s="245"/>
      <c r="BQ93" s="245"/>
      <c r="BR93" s="245"/>
      <c r="BS93" s="245"/>
      <c r="BT93" s="245"/>
      <c r="BU93" s="245"/>
      <c r="BV93" s="245"/>
    </row>
    <row r="94" spans="1:74" x14ac:dyDescent="0.25">
      <c r="BK94" s="245"/>
      <c r="BL94" s="245"/>
      <c r="BM94" s="245"/>
      <c r="BN94" s="245"/>
      <c r="BO94" s="245"/>
      <c r="BP94" s="245"/>
      <c r="BQ94" s="245"/>
      <c r="BR94" s="245"/>
      <c r="BS94" s="245"/>
      <c r="BT94" s="245"/>
      <c r="BU94" s="245"/>
      <c r="BV94" s="245"/>
    </row>
    <row r="95" spans="1:74" x14ac:dyDescent="0.25">
      <c r="BK95" s="245"/>
      <c r="BL95" s="245"/>
      <c r="BM95" s="245"/>
      <c r="BN95" s="245"/>
      <c r="BO95" s="245"/>
      <c r="BP95" s="245"/>
      <c r="BQ95" s="245"/>
      <c r="BR95" s="245"/>
      <c r="BS95" s="245"/>
      <c r="BT95" s="245"/>
      <c r="BU95" s="245"/>
      <c r="BV95" s="245"/>
    </row>
    <row r="96" spans="1:74" x14ac:dyDescent="0.25">
      <c r="BK96" s="245"/>
      <c r="BL96" s="245"/>
      <c r="BM96" s="245"/>
      <c r="BN96" s="245"/>
      <c r="BO96" s="245"/>
      <c r="BP96" s="245"/>
      <c r="BQ96" s="245"/>
      <c r="BR96" s="245"/>
      <c r="BS96" s="245"/>
      <c r="BT96" s="245"/>
      <c r="BU96" s="245"/>
      <c r="BV96" s="245"/>
    </row>
    <row r="97" spans="63:74" x14ac:dyDescent="0.25">
      <c r="BK97" s="245"/>
      <c r="BL97" s="245"/>
      <c r="BM97" s="245"/>
      <c r="BN97" s="245"/>
      <c r="BO97" s="245"/>
      <c r="BP97" s="245"/>
      <c r="BQ97" s="245"/>
      <c r="BR97" s="245"/>
      <c r="BS97" s="245"/>
      <c r="BT97" s="245"/>
      <c r="BU97" s="245"/>
      <c r="BV97" s="245"/>
    </row>
    <row r="98" spans="63:74" x14ac:dyDescent="0.25">
      <c r="BK98" s="245"/>
      <c r="BL98" s="245"/>
      <c r="BM98" s="245"/>
      <c r="BN98" s="245"/>
      <c r="BO98" s="245"/>
      <c r="BP98" s="245"/>
      <c r="BQ98" s="245"/>
      <c r="BR98" s="245"/>
      <c r="BS98" s="245"/>
      <c r="BT98" s="245"/>
      <c r="BU98" s="245"/>
      <c r="BV98" s="245"/>
    </row>
    <row r="99" spans="63:74" x14ac:dyDescent="0.25">
      <c r="BK99" s="245"/>
      <c r="BL99" s="245"/>
      <c r="BM99" s="245"/>
      <c r="BN99" s="245"/>
      <c r="BO99" s="245"/>
      <c r="BP99" s="245"/>
      <c r="BQ99" s="245"/>
      <c r="BR99" s="245"/>
      <c r="BS99" s="245"/>
      <c r="BT99" s="245"/>
      <c r="BU99" s="245"/>
      <c r="BV99" s="245"/>
    </row>
    <row r="100" spans="63:74" x14ac:dyDescent="0.25">
      <c r="BK100" s="245"/>
      <c r="BL100" s="245"/>
      <c r="BM100" s="245"/>
      <c r="BN100" s="245"/>
      <c r="BO100" s="245"/>
      <c r="BP100" s="245"/>
      <c r="BQ100" s="245"/>
      <c r="BR100" s="245"/>
      <c r="BS100" s="245"/>
      <c r="BT100" s="245"/>
      <c r="BU100" s="245"/>
      <c r="BV100" s="245"/>
    </row>
    <row r="101" spans="63:74" x14ac:dyDescent="0.25">
      <c r="BK101" s="245"/>
      <c r="BL101" s="245"/>
      <c r="BM101" s="245"/>
      <c r="BN101" s="245"/>
      <c r="BO101" s="245"/>
      <c r="BP101" s="245"/>
      <c r="BQ101" s="245"/>
      <c r="BR101" s="245"/>
      <c r="BS101" s="245"/>
      <c r="BT101" s="245"/>
      <c r="BU101" s="245"/>
      <c r="BV101" s="245"/>
    </row>
    <row r="102" spans="63:74" x14ac:dyDescent="0.25">
      <c r="BK102" s="245"/>
      <c r="BL102" s="245"/>
      <c r="BM102" s="245"/>
      <c r="BN102" s="245"/>
      <c r="BO102" s="245"/>
      <c r="BP102" s="245"/>
      <c r="BQ102" s="245"/>
      <c r="BR102" s="245"/>
      <c r="BS102" s="245"/>
      <c r="BT102" s="245"/>
      <c r="BU102" s="245"/>
      <c r="BV102" s="245"/>
    </row>
    <row r="103" spans="63:74" x14ac:dyDescent="0.25">
      <c r="BK103" s="245"/>
      <c r="BL103" s="245"/>
      <c r="BM103" s="245"/>
      <c r="BN103" s="245"/>
      <c r="BO103" s="245"/>
      <c r="BP103" s="245"/>
      <c r="BQ103" s="245"/>
      <c r="BR103" s="245"/>
      <c r="BS103" s="245"/>
      <c r="BT103" s="245"/>
      <c r="BU103" s="245"/>
      <c r="BV103" s="245"/>
    </row>
    <row r="104" spans="63:74" x14ac:dyDescent="0.25">
      <c r="BK104" s="245"/>
      <c r="BL104" s="245"/>
      <c r="BM104" s="245"/>
      <c r="BN104" s="245"/>
      <c r="BO104" s="245"/>
      <c r="BP104" s="245"/>
      <c r="BQ104" s="245"/>
      <c r="BR104" s="245"/>
      <c r="BS104" s="245"/>
      <c r="BT104" s="245"/>
      <c r="BU104" s="245"/>
      <c r="BV104" s="245"/>
    </row>
    <row r="105" spans="63:74" x14ac:dyDescent="0.25">
      <c r="BK105" s="245"/>
      <c r="BL105" s="245"/>
      <c r="BM105" s="245"/>
      <c r="BN105" s="245"/>
      <c r="BO105" s="245"/>
      <c r="BP105" s="245"/>
      <c r="BQ105" s="245"/>
      <c r="BR105" s="245"/>
      <c r="BS105" s="245"/>
      <c r="BT105" s="245"/>
      <c r="BU105" s="245"/>
      <c r="BV105" s="245"/>
    </row>
    <row r="106" spans="63:74" x14ac:dyDescent="0.25">
      <c r="BK106" s="245"/>
      <c r="BL106" s="245"/>
      <c r="BM106" s="245"/>
      <c r="BN106" s="245"/>
      <c r="BO106" s="245"/>
      <c r="BP106" s="245"/>
      <c r="BQ106" s="245"/>
      <c r="BR106" s="245"/>
      <c r="BS106" s="245"/>
      <c r="BT106" s="245"/>
      <c r="BU106" s="245"/>
      <c r="BV106" s="245"/>
    </row>
    <row r="107" spans="63:74" x14ac:dyDescent="0.25">
      <c r="BK107" s="245"/>
      <c r="BL107" s="245"/>
      <c r="BM107" s="245"/>
      <c r="BN107" s="245"/>
      <c r="BO107" s="245"/>
      <c r="BP107" s="245"/>
      <c r="BQ107" s="245"/>
      <c r="BR107" s="245"/>
      <c r="BS107" s="245"/>
      <c r="BT107" s="245"/>
      <c r="BU107" s="245"/>
      <c r="BV107" s="245"/>
    </row>
    <row r="108" spans="63:74" x14ac:dyDescent="0.25">
      <c r="BK108" s="245"/>
      <c r="BL108" s="245"/>
      <c r="BM108" s="245"/>
      <c r="BN108" s="245"/>
      <c r="BO108" s="245"/>
      <c r="BP108" s="245"/>
      <c r="BQ108" s="245"/>
      <c r="BR108" s="245"/>
      <c r="BS108" s="245"/>
      <c r="BT108" s="245"/>
      <c r="BU108" s="245"/>
      <c r="BV108" s="245"/>
    </row>
    <row r="109" spans="63:74" x14ac:dyDescent="0.25">
      <c r="BK109" s="245"/>
      <c r="BL109" s="245"/>
      <c r="BM109" s="245"/>
      <c r="BN109" s="245"/>
      <c r="BO109" s="245"/>
      <c r="BP109" s="245"/>
      <c r="BQ109" s="245"/>
      <c r="BR109" s="245"/>
      <c r="BS109" s="245"/>
      <c r="BT109" s="245"/>
      <c r="BU109" s="245"/>
      <c r="BV109" s="245"/>
    </row>
    <row r="110" spans="63:74" x14ac:dyDescent="0.25">
      <c r="BK110" s="245"/>
      <c r="BL110" s="245"/>
      <c r="BM110" s="245"/>
      <c r="BN110" s="245"/>
      <c r="BO110" s="245"/>
      <c r="BP110" s="245"/>
      <c r="BQ110" s="245"/>
      <c r="BR110" s="245"/>
      <c r="BS110" s="245"/>
      <c r="BT110" s="245"/>
      <c r="BU110" s="245"/>
      <c r="BV110" s="245"/>
    </row>
    <row r="111" spans="63:74" x14ac:dyDescent="0.25">
      <c r="BK111" s="245"/>
      <c r="BL111" s="245"/>
      <c r="BM111" s="245"/>
      <c r="BN111" s="245"/>
      <c r="BO111" s="245"/>
      <c r="BP111" s="245"/>
      <c r="BQ111" s="245"/>
      <c r="BR111" s="245"/>
      <c r="BS111" s="245"/>
      <c r="BT111" s="245"/>
      <c r="BU111" s="245"/>
      <c r="BV111" s="245"/>
    </row>
    <row r="112" spans="63:74" x14ac:dyDescent="0.25">
      <c r="BK112" s="245"/>
      <c r="BL112" s="245"/>
      <c r="BM112" s="245"/>
      <c r="BN112" s="245"/>
      <c r="BO112" s="245"/>
      <c r="BP112" s="245"/>
      <c r="BQ112" s="245"/>
      <c r="BR112" s="245"/>
      <c r="BS112" s="245"/>
      <c r="BT112" s="245"/>
      <c r="BU112" s="245"/>
      <c r="BV112" s="245"/>
    </row>
    <row r="113" spans="63:74" x14ac:dyDescent="0.25">
      <c r="BK113" s="245"/>
      <c r="BL113" s="245"/>
      <c r="BM113" s="245"/>
      <c r="BN113" s="245"/>
      <c r="BO113" s="245"/>
      <c r="BP113" s="245"/>
      <c r="BQ113" s="245"/>
      <c r="BR113" s="245"/>
      <c r="BS113" s="245"/>
      <c r="BT113" s="245"/>
      <c r="BU113" s="245"/>
      <c r="BV113" s="245"/>
    </row>
    <row r="114" spans="63:74" x14ac:dyDescent="0.25">
      <c r="BK114" s="245"/>
      <c r="BL114" s="245"/>
      <c r="BM114" s="245"/>
      <c r="BN114" s="245"/>
      <c r="BO114" s="245"/>
      <c r="BP114" s="245"/>
      <c r="BQ114" s="245"/>
      <c r="BR114" s="245"/>
      <c r="BS114" s="245"/>
      <c r="BT114" s="245"/>
      <c r="BU114" s="245"/>
      <c r="BV114" s="245"/>
    </row>
    <row r="115" spans="63:74" x14ac:dyDescent="0.25">
      <c r="BK115" s="245"/>
      <c r="BL115" s="245"/>
      <c r="BM115" s="245"/>
      <c r="BN115" s="245"/>
      <c r="BO115" s="245"/>
      <c r="BP115" s="245"/>
      <c r="BQ115" s="245"/>
      <c r="BR115" s="245"/>
      <c r="BS115" s="245"/>
      <c r="BT115" s="245"/>
      <c r="BU115" s="245"/>
      <c r="BV115" s="245"/>
    </row>
    <row r="116" spans="63:74" x14ac:dyDescent="0.25">
      <c r="BK116" s="245"/>
      <c r="BL116" s="245"/>
      <c r="BM116" s="245"/>
      <c r="BN116" s="245"/>
      <c r="BO116" s="245"/>
      <c r="BP116" s="245"/>
      <c r="BQ116" s="245"/>
      <c r="BR116" s="245"/>
      <c r="BS116" s="245"/>
      <c r="BT116" s="245"/>
      <c r="BU116" s="245"/>
      <c r="BV116" s="245"/>
    </row>
    <row r="117" spans="63:74" x14ac:dyDescent="0.25">
      <c r="BK117" s="245"/>
      <c r="BL117" s="245"/>
      <c r="BM117" s="245"/>
      <c r="BN117" s="245"/>
      <c r="BO117" s="245"/>
      <c r="BP117" s="245"/>
      <c r="BQ117" s="245"/>
      <c r="BR117" s="245"/>
      <c r="BS117" s="245"/>
      <c r="BT117" s="245"/>
      <c r="BU117" s="245"/>
      <c r="BV117" s="245"/>
    </row>
    <row r="118" spans="63:74" x14ac:dyDescent="0.25">
      <c r="BK118" s="245"/>
      <c r="BL118" s="245"/>
      <c r="BM118" s="245"/>
      <c r="BN118" s="245"/>
      <c r="BO118" s="245"/>
      <c r="BP118" s="245"/>
      <c r="BQ118" s="245"/>
      <c r="BR118" s="245"/>
      <c r="BS118" s="245"/>
      <c r="BT118" s="245"/>
      <c r="BU118" s="245"/>
      <c r="BV118" s="245"/>
    </row>
    <row r="119" spans="63:74" x14ac:dyDescent="0.25">
      <c r="BK119" s="245"/>
      <c r="BL119" s="245"/>
      <c r="BM119" s="245"/>
      <c r="BN119" s="245"/>
      <c r="BO119" s="245"/>
      <c r="BP119" s="245"/>
      <c r="BQ119" s="245"/>
      <c r="BR119" s="245"/>
      <c r="BS119" s="245"/>
      <c r="BT119" s="245"/>
      <c r="BU119" s="245"/>
      <c r="BV119" s="245"/>
    </row>
    <row r="120" spans="63:74" x14ac:dyDescent="0.25">
      <c r="BK120" s="245"/>
      <c r="BL120" s="245"/>
      <c r="BM120" s="245"/>
      <c r="BN120" s="245"/>
      <c r="BO120" s="245"/>
      <c r="BP120" s="245"/>
      <c r="BQ120" s="245"/>
      <c r="BR120" s="245"/>
      <c r="BS120" s="245"/>
      <c r="BT120" s="245"/>
      <c r="BU120" s="245"/>
      <c r="BV120" s="245"/>
    </row>
    <row r="121" spans="63:74" x14ac:dyDescent="0.25">
      <c r="BK121" s="245"/>
      <c r="BL121" s="245"/>
      <c r="BM121" s="245"/>
      <c r="BN121" s="245"/>
      <c r="BO121" s="245"/>
      <c r="BP121" s="245"/>
      <c r="BQ121" s="245"/>
      <c r="BR121" s="245"/>
      <c r="BS121" s="245"/>
      <c r="BT121" s="245"/>
      <c r="BU121" s="245"/>
      <c r="BV121" s="245"/>
    </row>
    <row r="122" spans="63:74" x14ac:dyDescent="0.25">
      <c r="BK122" s="245"/>
      <c r="BL122" s="245"/>
      <c r="BM122" s="245"/>
      <c r="BN122" s="245"/>
      <c r="BO122" s="245"/>
      <c r="BP122" s="245"/>
      <c r="BQ122" s="245"/>
      <c r="BR122" s="245"/>
      <c r="BS122" s="245"/>
      <c r="BT122" s="245"/>
      <c r="BU122" s="245"/>
      <c r="BV122" s="245"/>
    </row>
    <row r="123" spans="63:74" x14ac:dyDescent="0.25">
      <c r="BK123" s="245"/>
      <c r="BL123" s="245"/>
      <c r="BM123" s="245"/>
      <c r="BN123" s="245"/>
      <c r="BO123" s="245"/>
      <c r="BP123" s="245"/>
      <c r="BQ123" s="245"/>
      <c r="BR123" s="245"/>
      <c r="BS123" s="245"/>
      <c r="BT123" s="245"/>
      <c r="BU123" s="245"/>
      <c r="BV123" s="245"/>
    </row>
    <row r="124" spans="63:74" x14ac:dyDescent="0.25">
      <c r="BK124" s="245"/>
      <c r="BL124" s="245"/>
      <c r="BM124" s="245"/>
      <c r="BN124" s="245"/>
      <c r="BO124" s="245"/>
      <c r="BP124" s="245"/>
      <c r="BQ124" s="245"/>
      <c r="BR124" s="245"/>
      <c r="BS124" s="245"/>
      <c r="BT124" s="245"/>
      <c r="BU124" s="245"/>
      <c r="BV124" s="245"/>
    </row>
    <row r="125" spans="63:74" x14ac:dyDescent="0.25">
      <c r="BK125" s="245"/>
      <c r="BL125" s="245"/>
      <c r="BM125" s="245"/>
      <c r="BN125" s="245"/>
      <c r="BO125" s="245"/>
      <c r="BP125" s="245"/>
      <c r="BQ125" s="245"/>
      <c r="BR125" s="245"/>
      <c r="BS125" s="245"/>
      <c r="BT125" s="245"/>
      <c r="BU125" s="245"/>
      <c r="BV125" s="245"/>
    </row>
    <row r="126" spans="63:74" x14ac:dyDescent="0.25">
      <c r="BK126" s="245"/>
      <c r="BL126" s="245"/>
      <c r="BM126" s="245"/>
      <c r="BN126" s="245"/>
      <c r="BO126" s="245"/>
      <c r="BP126" s="245"/>
      <c r="BQ126" s="245"/>
      <c r="BR126" s="245"/>
      <c r="BS126" s="245"/>
      <c r="BT126" s="245"/>
      <c r="BU126" s="245"/>
      <c r="BV126" s="245"/>
    </row>
    <row r="127" spans="63:74" x14ac:dyDescent="0.25">
      <c r="BK127" s="245"/>
      <c r="BL127" s="245"/>
      <c r="BM127" s="245"/>
      <c r="BN127" s="245"/>
      <c r="BO127" s="245"/>
      <c r="BP127" s="245"/>
      <c r="BQ127" s="245"/>
      <c r="BR127" s="245"/>
      <c r="BS127" s="245"/>
      <c r="BT127" s="245"/>
      <c r="BU127" s="245"/>
      <c r="BV127" s="245"/>
    </row>
    <row r="128" spans="63:74" x14ac:dyDescent="0.25">
      <c r="BK128" s="245"/>
      <c r="BL128" s="245"/>
      <c r="BM128" s="245"/>
      <c r="BN128" s="245"/>
      <c r="BO128" s="245"/>
      <c r="BP128" s="245"/>
      <c r="BQ128" s="245"/>
      <c r="BR128" s="245"/>
      <c r="BS128" s="245"/>
      <c r="BT128" s="245"/>
      <c r="BU128" s="245"/>
      <c r="BV128" s="245"/>
    </row>
    <row r="129" spans="63:74" x14ac:dyDescent="0.25">
      <c r="BK129" s="245"/>
      <c r="BL129" s="245"/>
      <c r="BM129" s="245"/>
      <c r="BN129" s="245"/>
      <c r="BO129" s="245"/>
      <c r="BP129" s="245"/>
      <c r="BQ129" s="245"/>
      <c r="BR129" s="245"/>
      <c r="BS129" s="245"/>
      <c r="BT129" s="245"/>
      <c r="BU129" s="245"/>
      <c r="BV129" s="245"/>
    </row>
    <row r="130" spans="63:74" x14ac:dyDescent="0.25">
      <c r="BK130" s="245"/>
      <c r="BL130" s="245"/>
      <c r="BM130" s="245"/>
      <c r="BN130" s="245"/>
      <c r="BO130" s="245"/>
      <c r="BP130" s="245"/>
      <c r="BQ130" s="245"/>
      <c r="BR130" s="245"/>
      <c r="BS130" s="245"/>
      <c r="BT130" s="245"/>
      <c r="BU130" s="245"/>
      <c r="BV130" s="245"/>
    </row>
    <row r="131" spans="63:74" x14ac:dyDescent="0.25">
      <c r="BK131" s="245"/>
      <c r="BL131" s="245"/>
      <c r="BM131" s="245"/>
      <c r="BN131" s="245"/>
      <c r="BO131" s="245"/>
      <c r="BP131" s="245"/>
      <c r="BQ131" s="245"/>
      <c r="BR131" s="245"/>
      <c r="BS131" s="245"/>
      <c r="BT131" s="245"/>
      <c r="BU131" s="245"/>
      <c r="BV131" s="245"/>
    </row>
    <row r="132" spans="63:74" x14ac:dyDescent="0.25">
      <c r="BK132" s="245"/>
      <c r="BL132" s="245"/>
      <c r="BM132" s="245"/>
      <c r="BN132" s="245"/>
      <c r="BO132" s="245"/>
      <c r="BP132" s="245"/>
      <c r="BQ132" s="245"/>
      <c r="BR132" s="245"/>
      <c r="BS132" s="245"/>
      <c r="BT132" s="245"/>
      <c r="BU132" s="245"/>
      <c r="BV132" s="245"/>
    </row>
    <row r="133" spans="63:74" x14ac:dyDescent="0.25">
      <c r="BK133" s="245"/>
      <c r="BL133" s="245"/>
      <c r="BM133" s="245"/>
      <c r="BN133" s="245"/>
      <c r="BO133" s="245"/>
      <c r="BP133" s="245"/>
      <c r="BQ133" s="245"/>
      <c r="BR133" s="245"/>
      <c r="BS133" s="245"/>
      <c r="BT133" s="245"/>
      <c r="BU133" s="245"/>
      <c r="BV133" s="245"/>
    </row>
    <row r="134" spans="63:74" x14ac:dyDescent="0.25">
      <c r="BK134" s="245"/>
      <c r="BL134" s="245"/>
      <c r="BM134" s="245"/>
      <c r="BN134" s="245"/>
      <c r="BO134" s="245"/>
      <c r="BP134" s="245"/>
      <c r="BQ134" s="245"/>
      <c r="BR134" s="245"/>
      <c r="BS134" s="245"/>
      <c r="BT134" s="245"/>
      <c r="BU134" s="245"/>
      <c r="BV134" s="245"/>
    </row>
    <row r="135" spans="63:74" x14ac:dyDescent="0.25">
      <c r="BK135" s="245"/>
      <c r="BL135" s="245"/>
      <c r="BM135" s="245"/>
      <c r="BN135" s="245"/>
      <c r="BO135" s="245"/>
      <c r="BP135" s="245"/>
      <c r="BQ135" s="245"/>
      <c r="BR135" s="245"/>
      <c r="BS135" s="245"/>
      <c r="BT135" s="245"/>
      <c r="BU135" s="245"/>
      <c r="BV135" s="245"/>
    </row>
    <row r="136" spans="63:74" x14ac:dyDescent="0.25">
      <c r="BK136" s="245"/>
      <c r="BL136" s="245"/>
      <c r="BM136" s="245"/>
      <c r="BN136" s="245"/>
      <c r="BO136" s="245"/>
      <c r="BP136" s="245"/>
      <c r="BQ136" s="245"/>
      <c r="BR136" s="245"/>
      <c r="BS136" s="245"/>
      <c r="BT136" s="245"/>
      <c r="BU136" s="245"/>
      <c r="BV136" s="245"/>
    </row>
    <row r="137" spans="63:74" x14ac:dyDescent="0.25">
      <c r="BK137" s="245"/>
      <c r="BL137" s="245"/>
      <c r="BM137" s="245"/>
      <c r="BN137" s="245"/>
      <c r="BO137" s="245"/>
      <c r="BP137" s="245"/>
      <c r="BQ137" s="245"/>
      <c r="BR137" s="245"/>
      <c r="BS137" s="245"/>
      <c r="BT137" s="245"/>
      <c r="BU137" s="245"/>
      <c r="BV137" s="245"/>
    </row>
    <row r="138" spans="63:74" x14ac:dyDescent="0.25">
      <c r="BK138" s="245"/>
      <c r="BL138" s="245"/>
      <c r="BM138" s="245"/>
      <c r="BN138" s="245"/>
      <c r="BO138" s="245"/>
      <c r="BP138" s="245"/>
      <c r="BQ138" s="245"/>
      <c r="BR138" s="245"/>
      <c r="BS138" s="245"/>
      <c r="BT138" s="245"/>
      <c r="BU138" s="245"/>
      <c r="BV138" s="245"/>
    </row>
    <row r="139" spans="63:74" x14ac:dyDescent="0.25">
      <c r="BK139" s="245"/>
      <c r="BL139" s="245"/>
      <c r="BM139" s="245"/>
      <c r="BN139" s="245"/>
      <c r="BO139" s="245"/>
      <c r="BP139" s="245"/>
      <c r="BQ139" s="245"/>
      <c r="BR139" s="245"/>
      <c r="BS139" s="245"/>
      <c r="BT139" s="245"/>
      <c r="BU139" s="245"/>
      <c r="BV139" s="245"/>
    </row>
    <row r="140" spans="63:74" x14ac:dyDescent="0.25">
      <c r="BK140" s="245"/>
      <c r="BL140" s="245"/>
      <c r="BM140" s="245"/>
      <c r="BN140" s="245"/>
      <c r="BO140" s="245"/>
      <c r="BP140" s="245"/>
      <c r="BQ140" s="245"/>
      <c r="BR140" s="245"/>
      <c r="BS140" s="245"/>
      <c r="BT140" s="245"/>
      <c r="BU140" s="245"/>
      <c r="BV140" s="245"/>
    </row>
    <row r="141" spans="63:74" x14ac:dyDescent="0.25">
      <c r="BK141" s="245"/>
      <c r="BL141" s="245"/>
      <c r="BM141" s="245"/>
      <c r="BN141" s="245"/>
      <c r="BO141" s="245"/>
      <c r="BP141" s="245"/>
      <c r="BQ141" s="245"/>
      <c r="BR141" s="245"/>
      <c r="BS141" s="245"/>
      <c r="BT141" s="245"/>
      <c r="BU141" s="245"/>
      <c r="BV141" s="245"/>
    </row>
    <row r="142" spans="63:74" x14ac:dyDescent="0.25">
      <c r="BK142" s="245"/>
      <c r="BL142" s="245"/>
      <c r="BM142" s="245"/>
      <c r="BN142" s="245"/>
      <c r="BO142" s="245"/>
      <c r="BP142" s="245"/>
      <c r="BQ142" s="245"/>
      <c r="BR142" s="245"/>
      <c r="BS142" s="245"/>
      <c r="BT142" s="245"/>
      <c r="BU142" s="245"/>
      <c r="BV142" s="245"/>
    </row>
    <row r="143" spans="63:74" x14ac:dyDescent="0.25">
      <c r="BK143" s="245"/>
      <c r="BL143" s="245"/>
      <c r="BM143" s="245"/>
      <c r="BN143" s="245"/>
      <c r="BO143" s="245"/>
      <c r="BP143" s="245"/>
      <c r="BQ143" s="245"/>
      <c r="BR143" s="245"/>
      <c r="BS143" s="245"/>
      <c r="BT143" s="245"/>
      <c r="BU143" s="245"/>
      <c r="BV143" s="245"/>
    </row>
    <row r="144" spans="63:74" x14ac:dyDescent="0.25">
      <c r="BK144" s="245"/>
      <c r="BL144" s="245"/>
      <c r="BM144" s="245"/>
      <c r="BN144" s="245"/>
      <c r="BO144" s="245"/>
      <c r="BP144" s="245"/>
      <c r="BQ144" s="245"/>
      <c r="BR144" s="245"/>
      <c r="BS144" s="245"/>
      <c r="BT144" s="245"/>
      <c r="BU144" s="245"/>
      <c r="BV144" s="245"/>
    </row>
    <row r="145" spans="63:74" x14ac:dyDescent="0.25">
      <c r="BK145" s="245"/>
      <c r="BL145" s="245"/>
      <c r="BM145" s="245"/>
      <c r="BN145" s="245"/>
      <c r="BO145" s="245"/>
      <c r="BP145" s="245"/>
      <c r="BQ145" s="245"/>
      <c r="BR145" s="245"/>
      <c r="BS145" s="245"/>
      <c r="BT145" s="245"/>
      <c r="BU145" s="245"/>
      <c r="BV145" s="245"/>
    </row>
  </sheetData>
  <mergeCells count="26">
    <mergeCell ref="A1:A2"/>
    <mergeCell ref="B1:AL1"/>
    <mergeCell ref="C3:N3"/>
    <mergeCell ref="O3:Z3"/>
    <mergeCell ref="AA3:AL3"/>
    <mergeCell ref="AY3:BJ3"/>
    <mergeCell ref="BK3:BV3"/>
    <mergeCell ref="B77:Q77"/>
    <mergeCell ref="B80:Q80"/>
    <mergeCell ref="B70:Q70"/>
    <mergeCell ref="AM3:AX3"/>
    <mergeCell ref="B71:Q71"/>
    <mergeCell ref="B87:Q87"/>
    <mergeCell ref="B72:Q72"/>
    <mergeCell ref="B73:Q73"/>
    <mergeCell ref="B74:Q74"/>
    <mergeCell ref="B75:Q75"/>
    <mergeCell ref="B76:Q76"/>
    <mergeCell ref="B81:Q81"/>
    <mergeCell ref="B82:Q82"/>
    <mergeCell ref="B83:Q83"/>
    <mergeCell ref="B85:Q85"/>
    <mergeCell ref="B86:Q86"/>
    <mergeCell ref="B78:Q78"/>
    <mergeCell ref="B79:Q79"/>
    <mergeCell ref="B84:Q84"/>
  </mergeCells>
  <hyperlinks>
    <hyperlink ref="A1:A2" location="Contents!A1" display="Table of Contents" xr:uid="{00000000-0004-0000-0200-000000000000}"/>
  </hyperlinks>
  <pageMargins left="0.25" right="0.25" top="0.25" bottom="0.25" header="0.54" footer="0.5"/>
  <pageSetup scale="38"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ransitionEvaluation="1" transitionEntry="1" codeName="Sheet1">
    <pageSetUpPr fitToPage="1"/>
  </sheetPr>
  <dimension ref="A1:BV143"/>
  <sheetViews>
    <sheetView showGridLines="0" zoomScaleNormal="100" workbookViewId="0">
      <pane xSplit="2" ySplit="4" topLeftCell="AP12" activePane="bottomRight" state="frozen"/>
      <selection activeCell="BF63" sqref="BF63"/>
      <selection pane="topRight" activeCell="BF63" sqref="BF63"/>
      <selection pane="bottomLeft" activeCell="BF63" sqref="BF63"/>
      <selection pane="bottomRight" activeCell="AV30" sqref="AV30"/>
    </sheetView>
  </sheetViews>
  <sheetFormatPr defaultColWidth="9.54296875" defaultRowHeight="10.5" x14ac:dyDescent="0.25"/>
  <cols>
    <col min="1" max="1" width="8.54296875" style="10" customWidth="1"/>
    <col min="2" max="2" width="40.26953125" style="10" customWidth="1"/>
    <col min="3" max="3" width="8.54296875" style="10" bestFit="1" customWidth="1"/>
    <col min="4" max="50" width="6.54296875" style="10" customWidth="1"/>
    <col min="51" max="55" width="6.54296875" style="302" customWidth="1"/>
    <col min="56" max="58" width="6.54296875" style="483" customWidth="1"/>
    <col min="59" max="62" width="6.54296875" style="302" customWidth="1"/>
    <col min="63" max="74" width="6.54296875" style="10" customWidth="1"/>
    <col min="75" max="16384" width="9.54296875" style="10"/>
  </cols>
  <sheetData>
    <row r="1" spans="1:74" ht="13.4" customHeight="1" x14ac:dyDescent="0.3">
      <c r="A1" s="622" t="s">
        <v>767</v>
      </c>
      <c r="B1" s="630" t="s">
        <v>939</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ht="12.5" x14ac:dyDescent="0.25">
      <c r="A2" s="623"/>
      <c r="B2" s="402" t="str">
        <f>"U.S. Energy Information Administration  |  Short-Term Energy Outlook  - "&amp;Dates!D1</f>
        <v>U.S. Energy Information Administration  |  Short-Term Energy Outlook  - January 2024</v>
      </c>
      <c r="C2" s="404"/>
      <c r="D2" s="404"/>
      <c r="E2" s="404"/>
      <c r="F2" s="404"/>
      <c r="G2" s="404"/>
      <c r="H2" s="404"/>
      <c r="I2" s="404"/>
      <c r="J2" s="404"/>
      <c r="K2" s="404"/>
      <c r="L2" s="404"/>
      <c r="M2" s="404"/>
      <c r="N2" s="404"/>
      <c r="O2" s="404"/>
      <c r="P2" s="404"/>
      <c r="Q2" s="404"/>
      <c r="R2" s="404"/>
      <c r="S2" s="404"/>
      <c r="T2" s="404"/>
      <c r="U2" s="404"/>
      <c r="V2" s="404"/>
      <c r="W2" s="404"/>
      <c r="X2" s="404"/>
      <c r="Y2" s="404"/>
      <c r="Z2" s="404"/>
      <c r="AA2" s="404"/>
      <c r="AB2" s="404"/>
      <c r="AC2" s="404"/>
      <c r="AD2" s="404"/>
      <c r="AE2" s="404"/>
      <c r="AF2" s="404"/>
      <c r="AG2" s="404"/>
      <c r="AH2" s="404"/>
      <c r="AI2" s="404"/>
      <c r="AJ2" s="404"/>
      <c r="AK2" s="404"/>
      <c r="AL2" s="404"/>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37"/>
      <c r="B5" s="38" t="s">
        <v>100</v>
      </c>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484"/>
      <c r="BE5" s="484"/>
      <c r="BF5" s="484"/>
      <c r="BG5" s="484"/>
      <c r="BH5" s="484"/>
      <c r="BI5" s="484"/>
      <c r="BJ5" s="39"/>
      <c r="BK5" s="39"/>
      <c r="BL5" s="39"/>
      <c r="BM5" s="39"/>
      <c r="BN5" s="39"/>
      <c r="BO5" s="39"/>
      <c r="BP5" s="39"/>
      <c r="BQ5" s="39"/>
      <c r="BR5" s="39"/>
      <c r="BS5" s="39"/>
      <c r="BT5" s="39"/>
      <c r="BU5" s="39"/>
      <c r="BV5" s="39"/>
    </row>
    <row r="6" spans="1:74" ht="11.15" customHeight="1" x14ac:dyDescent="0.25">
      <c r="A6" s="40" t="s">
        <v>496</v>
      </c>
      <c r="B6" s="119" t="s">
        <v>446</v>
      </c>
      <c r="C6" s="170">
        <v>57.52</v>
      </c>
      <c r="D6" s="170">
        <v>50.54</v>
      </c>
      <c r="E6" s="170">
        <v>29.21</v>
      </c>
      <c r="F6" s="170">
        <v>16.55</v>
      </c>
      <c r="G6" s="170">
        <v>28.56</v>
      </c>
      <c r="H6" s="170">
        <v>38.31</v>
      </c>
      <c r="I6" s="170">
        <v>40.71</v>
      </c>
      <c r="J6" s="170">
        <v>42.34</v>
      </c>
      <c r="K6" s="170">
        <v>39.630000000000003</v>
      </c>
      <c r="L6" s="170">
        <v>39.4</v>
      </c>
      <c r="M6" s="170">
        <v>40.94</v>
      </c>
      <c r="N6" s="170">
        <v>47.02</v>
      </c>
      <c r="O6" s="170">
        <v>52</v>
      </c>
      <c r="P6" s="170">
        <v>59.04</v>
      </c>
      <c r="Q6" s="170">
        <v>62.33</v>
      </c>
      <c r="R6" s="170">
        <v>61.72</v>
      </c>
      <c r="S6" s="170">
        <v>65.17</v>
      </c>
      <c r="T6" s="170">
        <v>71.38</v>
      </c>
      <c r="U6" s="170">
        <v>72.489999999999995</v>
      </c>
      <c r="V6" s="170">
        <v>67.73</v>
      </c>
      <c r="W6" s="170">
        <v>71.650000000000006</v>
      </c>
      <c r="X6" s="170">
        <v>81.48</v>
      </c>
      <c r="Y6" s="170">
        <v>79.150000000000006</v>
      </c>
      <c r="Z6" s="170">
        <v>71.709999999999994</v>
      </c>
      <c r="AA6" s="170">
        <v>83.22</v>
      </c>
      <c r="AB6" s="170">
        <v>91.64</v>
      </c>
      <c r="AC6" s="170">
        <v>108.5</v>
      </c>
      <c r="AD6" s="170">
        <v>101.78</v>
      </c>
      <c r="AE6" s="170">
        <v>109.55</v>
      </c>
      <c r="AF6" s="170">
        <v>114.84</v>
      </c>
      <c r="AG6" s="170">
        <v>101.62</v>
      </c>
      <c r="AH6" s="170">
        <v>93.67</v>
      </c>
      <c r="AI6" s="170">
        <v>84.26</v>
      </c>
      <c r="AJ6" s="170">
        <v>87.55</v>
      </c>
      <c r="AK6" s="170">
        <v>84.37</v>
      </c>
      <c r="AL6" s="170">
        <v>76.44</v>
      </c>
      <c r="AM6" s="170">
        <v>78.12</v>
      </c>
      <c r="AN6" s="170">
        <v>76.83</v>
      </c>
      <c r="AO6" s="170">
        <v>73.28</v>
      </c>
      <c r="AP6" s="170">
        <v>79.45</v>
      </c>
      <c r="AQ6" s="170">
        <v>71.58</v>
      </c>
      <c r="AR6" s="170">
        <v>70.25</v>
      </c>
      <c r="AS6" s="170">
        <v>76.069999999999993</v>
      </c>
      <c r="AT6" s="170">
        <v>81.39</v>
      </c>
      <c r="AU6" s="170">
        <v>89.43</v>
      </c>
      <c r="AV6" s="170">
        <v>85.64</v>
      </c>
      <c r="AW6" s="170">
        <v>77.69</v>
      </c>
      <c r="AX6" s="170">
        <v>71.900000000000006</v>
      </c>
      <c r="AY6" s="236">
        <v>76.5</v>
      </c>
      <c r="AZ6" s="236">
        <v>78.5</v>
      </c>
      <c r="BA6" s="236">
        <v>80.5</v>
      </c>
      <c r="BB6" s="236">
        <v>80.5</v>
      </c>
      <c r="BC6" s="236">
        <v>79.5</v>
      </c>
      <c r="BD6" s="236">
        <v>78.5</v>
      </c>
      <c r="BE6" s="236">
        <v>77.5</v>
      </c>
      <c r="BF6" s="236">
        <v>77.5</v>
      </c>
      <c r="BG6" s="236">
        <v>77.5</v>
      </c>
      <c r="BH6" s="236">
        <v>76.5</v>
      </c>
      <c r="BI6" s="236">
        <v>76.5</v>
      </c>
      <c r="BJ6" s="236">
        <v>76.5</v>
      </c>
      <c r="BK6" s="236">
        <v>76.5</v>
      </c>
      <c r="BL6" s="236">
        <v>76.5</v>
      </c>
      <c r="BM6" s="236">
        <v>76.5</v>
      </c>
      <c r="BN6" s="236">
        <v>75.5</v>
      </c>
      <c r="BO6" s="236">
        <v>75.5</v>
      </c>
      <c r="BP6" s="236">
        <v>75.5</v>
      </c>
      <c r="BQ6" s="236">
        <v>74.5</v>
      </c>
      <c r="BR6" s="236">
        <v>74.5</v>
      </c>
      <c r="BS6" s="236">
        <v>74.5</v>
      </c>
      <c r="BT6" s="236">
        <v>73.5</v>
      </c>
      <c r="BU6" s="236">
        <v>73.5</v>
      </c>
      <c r="BV6" s="236">
        <v>73.5</v>
      </c>
    </row>
    <row r="7" spans="1:74" ht="11.15" customHeight="1" x14ac:dyDescent="0.25">
      <c r="A7" s="40" t="s">
        <v>89</v>
      </c>
      <c r="B7" s="119" t="s">
        <v>88</v>
      </c>
      <c r="C7" s="170">
        <v>63.65</v>
      </c>
      <c r="D7" s="170">
        <v>55.66</v>
      </c>
      <c r="E7" s="170">
        <v>32.01</v>
      </c>
      <c r="F7" s="170">
        <v>18.38</v>
      </c>
      <c r="G7" s="170">
        <v>29.38</v>
      </c>
      <c r="H7" s="170">
        <v>40.270000000000003</v>
      </c>
      <c r="I7" s="170">
        <v>43.24</v>
      </c>
      <c r="J7" s="170">
        <v>44.74</v>
      </c>
      <c r="K7" s="170">
        <v>40.909999999999997</v>
      </c>
      <c r="L7" s="170">
        <v>40.19</v>
      </c>
      <c r="M7" s="170">
        <v>42.69</v>
      </c>
      <c r="N7" s="170">
        <v>49.99</v>
      </c>
      <c r="O7" s="170">
        <v>54.77</v>
      </c>
      <c r="P7" s="170">
        <v>62.28</v>
      </c>
      <c r="Q7" s="170">
        <v>65.41</v>
      </c>
      <c r="R7" s="170">
        <v>64.81</v>
      </c>
      <c r="S7" s="170">
        <v>68.53</v>
      </c>
      <c r="T7" s="170">
        <v>73.16</v>
      </c>
      <c r="U7" s="170">
        <v>75.17</v>
      </c>
      <c r="V7" s="170">
        <v>70.75</v>
      </c>
      <c r="W7" s="170">
        <v>74.489999999999995</v>
      </c>
      <c r="X7" s="170">
        <v>83.54</v>
      </c>
      <c r="Y7" s="170">
        <v>81.05</v>
      </c>
      <c r="Z7" s="170">
        <v>74.17</v>
      </c>
      <c r="AA7" s="170">
        <v>86.51</v>
      </c>
      <c r="AB7" s="170">
        <v>97.13</v>
      </c>
      <c r="AC7" s="170">
        <v>117.25</v>
      </c>
      <c r="AD7" s="170">
        <v>104.58</v>
      </c>
      <c r="AE7" s="170">
        <v>113.38</v>
      </c>
      <c r="AF7" s="170">
        <v>122.71</v>
      </c>
      <c r="AG7" s="170">
        <v>111.93</v>
      </c>
      <c r="AH7" s="170">
        <v>100.45</v>
      </c>
      <c r="AI7" s="170">
        <v>89.76</v>
      </c>
      <c r="AJ7" s="170">
        <v>93.33</v>
      </c>
      <c r="AK7" s="170">
        <v>91.42</v>
      </c>
      <c r="AL7" s="170">
        <v>80.92</v>
      </c>
      <c r="AM7" s="170">
        <v>82.5</v>
      </c>
      <c r="AN7" s="170">
        <v>82.59</v>
      </c>
      <c r="AO7" s="170">
        <v>78.430000000000007</v>
      </c>
      <c r="AP7" s="170">
        <v>84.64</v>
      </c>
      <c r="AQ7" s="170">
        <v>75.47</v>
      </c>
      <c r="AR7" s="170">
        <v>74.84</v>
      </c>
      <c r="AS7" s="170">
        <v>80.11</v>
      </c>
      <c r="AT7" s="170">
        <v>86.15</v>
      </c>
      <c r="AU7" s="170">
        <v>93.72</v>
      </c>
      <c r="AV7" s="170">
        <v>90.6</v>
      </c>
      <c r="AW7" s="170">
        <v>82.94</v>
      </c>
      <c r="AX7" s="170">
        <v>77.63</v>
      </c>
      <c r="AY7" s="236">
        <v>81</v>
      </c>
      <c r="AZ7" s="236">
        <v>83</v>
      </c>
      <c r="BA7" s="236">
        <v>85</v>
      </c>
      <c r="BB7" s="236">
        <v>85</v>
      </c>
      <c r="BC7" s="236">
        <v>84</v>
      </c>
      <c r="BD7" s="236">
        <v>83</v>
      </c>
      <c r="BE7" s="236">
        <v>82</v>
      </c>
      <c r="BF7" s="236">
        <v>82</v>
      </c>
      <c r="BG7" s="236">
        <v>82</v>
      </c>
      <c r="BH7" s="236">
        <v>81</v>
      </c>
      <c r="BI7" s="236">
        <v>81</v>
      </c>
      <c r="BJ7" s="236">
        <v>81</v>
      </c>
      <c r="BK7" s="236">
        <v>81</v>
      </c>
      <c r="BL7" s="236">
        <v>81</v>
      </c>
      <c r="BM7" s="236">
        <v>81</v>
      </c>
      <c r="BN7" s="236">
        <v>80</v>
      </c>
      <c r="BO7" s="236">
        <v>80</v>
      </c>
      <c r="BP7" s="236">
        <v>80</v>
      </c>
      <c r="BQ7" s="236">
        <v>79</v>
      </c>
      <c r="BR7" s="236">
        <v>79</v>
      </c>
      <c r="BS7" s="236">
        <v>79</v>
      </c>
      <c r="BT7" s="236">
        <v>78</v>
      </c>
      <c r="BU7" s="236">
        <v>78</v>
      </c>
      <c r="BV7" s="236">
        <v>78</v>
      </c>
    </row>
    <row r="8" spans="1:74" ht="11.15" customHeight="1" x14ac:dyDescent="0.25">
      <c r="A8" s="40" t="s">
        <v>495</v>
      </c>
      <c r="B8" s="480" t="s">
        <v>941</v>
      </c>
      <c r="C8" s="170">
        <v>53.87</v>
      </c>
      <c r="D8" s="170">
        <v>47.39</v>
      </c>
      <c r="E8" s="170">
        <v>28.5</v>
      </c>
      <c r="F8" s="170">
        <v>16.739999999999998</v>
      </c>
      <c r="G8" s="170">
        <v>22.56</v>
      </c>
      <c r="H8" s="170">
        <v>36.14</v>
      </c>
      <c r="I8" s="170">
        <v>39.33</v>
      </c>
      <c r="J8" s="170">
        <v>41.72</v>
      </c>
      <c r="K8" s="170">
        <v>38.729999999999997</v>
      </c>
      <c r="L8" s="170">
        <v>37.81</v>
      </c>
      <c r="M8" s="170">
        <v>39.15</v>
      </c>
      <c r="N8" s="170">
        <v>45.34</v>
      </c>
      <c r="O8" s="170">
        <v>49.6</v>
      </c>
      <c r="P8" s="170">
        <v>55.71</v>
      </c>
      <c r="Q8" s="170">
        <v>59.84</v>
      </c>
      <c r="R8" s="170">
        <v>60.88</v>
      </c>
      <c r="S8" s="170">
        <v>63.81</v>
      </c>
      <c r="T8" s="170">
        <v>68.86</v>
      </c>
      <c r="U8" s="170">
        <v>69.91</v>
      </c>
      <c r="V8" s="170">
        <v>65.72</v>
      </c>
      <c r="W8" s="170">
        <v>69.27</v>
      </c>
      <c r="X8" s="170">
        <v>75.94</v>
      </c>
      <c r="Y8" s="170">
        <v>76.61</v>
      </c>
      <c r="Z8" s="170">
        <v>68.22</v>
      </c>
      <c r="AA8" s="170">
        <v>76.92</v>
      </c>
      <c r="AB8" s="170">
        <v>87.73</v>
      </c>
      <c r="AC8" s="170">
        <v>104.39</v>
      </c>
      <c r="AD8" s="170">
        <v>102.7</v>
      </c>
      <c r="AE8" s="170">
        <v>108.71</v>
      </c>
      <c r="AF8" s="170">
        <v>112.06</v>
      </c>
      <c r="AG8" s="170">
        <v>99.67</v>
      </c>
      <c r="AH8" s="170">
        <v>92.21</v>
      </c>
      <c r="AI8" s="170">
        <v>83.3</v>
      </c>
      <c r="AJ8" s="170">
        <v>84.26</v>
      </c>
      <c r="AK8" s="170">
        <v>79.31</v>
      </c>
      <c r="AL8" s="170">
        <v>70.89</v>
      </c>
      <c r="AM8" s="170">
        <v>70.23</v>
      </c>
      <c r="AN8" s="170">
        <v>69.52</v>
      </c>
      <c r="AO8" s="170">
        <v>68.45</v>
      </c>
      <c r="AP8" s="170">
        <v>74.83</v>
      </c>
      <c r="AQ8" s="170">
        <v>69.510000000000005</v>
      </c>
      <c r="AR8" s="170">
        <v>69.63</v>
      </c>
      <c r="AS8" s="170">
        <v>74.83</v>
      </c>
      <c r="AT8" s="170">
        <v>81.02</v>
      </c>
      <c r="AU8" s="170">
        <v>87.04</v>
      </c>
      <c r="AV8" s="170">
        <v>81.569999999999993</v>
      </c>
      <c r="AW8" s="170">
        <v>74.94</v>
      </c>
      <c r="AX8" s="170">
        <v>69.150000000000006</v>
      </c>
      <c r="AY8" s="236">
        <v>73.75</v>
      </c>
      <c r="AZ8" s="236">
        <v>75.75</v>
      </c>
      <c r="BA8" s="236">
        <v>77.75</v>
      </c>
      <c r="BB8" s="236">
        <v>77.75</v>
      </c>
      <c r="BC8" s="236">
        <v>76.75</v>
      </c>
      <c r="BD8" s="236">
        <v>75.75</v>
      </c>
      <c r="BE8" s="236">
        <v>74.75</v>
      </c>
      <c r="BF8" s="236">
        <v>74.75</v>
      </c>
      <c r="BG8" s="236">
        <v>74.75</v>
      </c>
      <c r="BH8" s="236">
        <v>73.75</v>
      </c>
      <c r="BI8" s="236">
        <v>73.75</v>
      </c>
      <c r="BJ8" s="236">
        <v>73.75</v>
      </c>
      <c r="BK8" s="236">
        <v>76.5</v>
      </c>
      <c r="BL8" s="236">
        <v>76.5</v>
      </c>
      <c r="BM8" s="236">
        <v>76.5</v>
      </c>
      <c r="BN8" s="236">
        <v>75.5</v>
      </c>
      <c r="BO8" s="236">
        <v>75.5</v>
      </c>
      <c r="BP8" s="236">
        <v>75.5</v>
      </c>
      <c r="BQ8" s="236">
        <v>74.5</v>
      </c>
      <c r="BR8" s="236">
        <v>74.5</v>
      </c>
      <c r="BS8" s="236">
        <v>74.5</v>
      </c>
      <c r="BT8" s="236">
        <v>73.5</v>
      </c>
      <c r="BU8" s="236">
        <v>73.5</v>
      </c>
      <c r="BV8" s="236">
        <v>73.5</v>
      </c>
    </row>
    <row r="9" spans="1:74" ht="11.15" customHeight="1" x14ac:dyDescent="0.25">
      <c r="A9" s="40" t="s">
        <v>755</v>
      </c>
      <c r="B9" s="480" t="s">
        <v>940</v>
      </c>
      <c r="C9" s="170">
        <v>57.92</v>
      </c>
      <c r="D9" s="170">
        <v>51.37</v>
      </c>
      <c r="E9" s="170">
        <v>32.549999999999997</v>
      </c>
      <c r="F9" s="170">
        <v>19.32</v>
      </c>
      <c r="G9" s="170">
        <v>23.55</v>
      </c>
      <c r="H9" s="170">
        <v>36.799999999999997</v>
      </c>
      <c r="I9" s="170">
        <v>40.08</v>
      </c>
      <c r="J9" s="170">
        <v>42.42</v>
      </c>
      <c r="K9" s="170">
        <v>39.81</v>
      </c>
      <c r="L9" s="170">
        <v>39.21</v>
      </c>
      <c r="M9" s="170">
        <v>40.68</v>
      </c>
      <c r="N9" s="170">
        <v>46.2</v>
      </c>
      <c r="O9" s="170">
        <v>51.39</v>
      </c>
      <c r="P9" s="170">
        <v>58.41</v>
      </c>
      <c r="Q9" s="170">
        <v>61.97</v>
      </c>
      <c r="R9" s="170">
        <v>62.4</v>
      </c>
      <c r="S9" s="170">
        <v>65.150000000000006</v>
      </c>
      <c r="T9" s="170">
        <v>70.55</v>
      </c>
      <c r="U9" s="170">
        <v>71.98</v>
      </c>
      <c r="V9" s="170">
        <v>67.89</v>
      </c>
      <c r="W9" s="170">
        <v>71.099999999999994</v>
      </c>
      <c r="X9" s="170">
        <v>78.83</v>
      </c>
      <c r="Y9" s="170">
        <v>78.47</v>
      </c>
      <c r="Z9" s="170">
        <v>71.98</v>
      </c>
      <c r="AA9" s="170">
        <v>80.260000000000005</v>
      </c>
      <c r="AB9" s="170">
        <v>90.21</v>
      </c>
      <c r="AC9" s="170">
        <v>106.98</v>
      </c>
      <c r="AD9" s="170">
        <v>105.22</v>
      </c>
      <c r="AE9" s="170">
        <v>110.43</v>
      </c>
      <c r="AF9" s="170">
        <v>114.44</v>
      </c>
      <c r="AG9" s="170">
        <v>102.82</v>
      </c>
      <c r="AH9" s="170">
        <v>95.8</v>
      </c>
      <c r="AI9" s="170">
        <v>86.57</v>
      </c>
      <c r="AJ9" s="170">
        <v>88.02</v>
      </c>
      <c r="AK9" s="170">
        <v>84.57</v>
      </c>
      <c r="AL9" s="170">
        <v>76.56</v>
      </c>
      <c r="AM9" s="170">
        <v>75.63</v>
      </c>
      <c r="AN9" s="170">
        <v>74.8</v>
      </c>
      <c r="AO9" s="170">
        <v>72.959999999999994</v>
      </c>
      <c r="AP9" s="170">
        <v>78.38</v>
      </c>
      <c r="AQ9" s="170">
        <v>72.349999999999994</v>
      </c>
      <c r="AR9" s="170">
        <v>71.430000000000007</v>
      </c>
      <c r="AS9" s="170">
        <v>76.41</v>
      </c>
      <c r="AT9" s="170">
        <v>81.760000000000005</v>
      </c>
      <c r="AU9" s="170">
        <v>89.29</v>
      </c>
      <c r="AV9" s="170">
        <v>86.76</v>
      </c>
      <c r="AW9" s="170">
        <v>77.19</v>
      </c>
      <c r="AX9" s="170">
        <v>71.400000000000006</v>
      </c>
      <c r="AY9" s="236">
        <v>76</v>
      </c>
      <c r="AZ9" s="236">
        <v>78</v>
      </c>
      <c r="BA9" s="236">
        <v>80</v>
      </c>
      <c r="BB9" s="236">
        <v>80</v>
      </c>
      <c r="BC9" s="236">
        <v>79</v>
      </c>
      <c r="BD9" s="236">
        <v>78</v>
      </c>
      <c r="BE9" s="236">
        <v>77</v>
      </c>
      <c r="BF9" s="236">
        <v>77</v>
      </c>
      <c r="BG9" s="236">
        <v>77</v>
      </c>
      <c r="BH9" s="236">
        <v>76</v>
      </c>
      <c r="BI9" s="236">
        <v>76</v>
      </c>
      <c r="BJ9" s="236">
        <v>76</v>
      </c>
      <c r="BK9" s="236">
        <v>76.5</v>
      </c>
      <c r="BL9" s="236">
        <v>76.5</v>
      </c>
      <c r="BM9" s="236">
        <v>76.5</v>
      </c>
      <c r="BN9" s="236">
        <v>75.5</v>
      </c>
      <c r="BO9" s="236">
        <v>75.5</v>
      </c>
      <c r="BP9" s="236">
        <v>75.5</v>
      </c>
      <c r="BQ9" s="236">
        <v>74.5</v>
      </c>
      <c r="BR9" s="236">
        <v>74.5</v>
      </c>
      <c r="BS9" s="236">
        <v>74.5</v>
      </c>
      <c r="BT9" s="236">
        <v>73.5</v>
      </c>
      <c r="BU9" s="236">
        <v>73.5</v>
      </c>
      <c r="BV9" s="236">
        <v>73.5</v>
      </c>
    </row>
    <row r="10" spans="1:74" ht="11.15" customHeight="1" x14ac:dyDescent="0.25">
      <c r="A10" s="37"/>
      <c r="B10" s="38" t="s">
        <v>942</v>
      </c>
      <c r="C10" s="175"/>
      <c r="D10" s="175"/>
      <c r="E10" s="175"/>
      <c r="F10" s="175"/>
      <c r="G10" s="175"/>
      <c r="H10" s="175"/>
      <c r="I10" s="175"/>
      <c r="J10" s="175"/>
      <c r="K10" s="175"/>
      <c r="L10" s="175"/>
      <c r="M10" s="175"/>
      <c r="N10" s="175"/>
      <c r="O10" s="175"/>
      <c r="P10" s="175"/>
      <c r="Q10" s="175"/>
      <c r="R10" s="175"/>
      <c r="S10" s="175"/>
      <c r="T10" s="175"/>
      <c r="U10" s="175"/>
      <c r="V10" s="175"/>
      <c r="W10" s="175"/>
      <c r="X10" s="175"/>
      <c r="Y10" s="175"/>
      <c r="Z10" s="175"/>
      <c r="AA10" s="175"/>
      <c r="AB10" s="175"/>
      <c r="AC10" s="175"/>
      <c r="AD10" s="175"/>
      <c r="AE10" s="175"/>
      <c r="AF10" s="175"/>
      <c r="AG10" s="175"/>
      <c r="AH10" s="175"/>
      <c r="AI10" s="175"/>
      <c r="AJ10" s="175"/>
      <c r="AK10" s="175"/>
      <c r="AL10" s="175"/>
      <c r="AM10" s="175"/>
      <c r="AN10" s="175"/>
      <c r="AO10" s="175"/>
      <c r="AP10" s="175"/>
      <c r="AQ10" s="175"/>
      <c r="AR10" s="175"/>
      <c r="AS10" s="175"/>
      <c r="AT10" s="175"/>
      <c r="AU10" s="175"/>
      <c r="AV10" s="175"/>
      <c r="AW10" s="175"/>
      <c r="AX10" s="175"/>
      <c r="AY10" s="300"/>
      <c r="AZ10" s="300"/>
      <c r="BA10" s="300"/>
      <c r="BB10" s="300"/>
      <c r="BC10" s="300"/>
      <c r="BD10" s="300"/>
      <c r="BE10" s="300"/>
      <c r="BF10" s="300"/>
      <c r="BG10" s="300"/>
      <c r="BH10" s="300"/>
      <c r="BI10" s="300"/>
      <c r="BJ10" s="300"/>
      <c r="BK10" s="300"/>
      <c r="BL10" s="300"/>
      <c r="BM10" s="300"/>
      <c r="BN10" s="300"/>
      <c r="BO10" s="300"/>
      <c r="BP10" s="300"/>
      <c r="BQ10" s="300"/>
      <c r="BR10" s="300"/>
      <c r="BS10" s="300"/>
      <c r="BT10" s="300"/>
      <c r="BU10" s="300"/>
      <c r="BV10" s="300"/>
    </row>
    <row r="11" spans="1:74" ht="11.15" customHeight="1" x14ac:dyDescent="0.25">
      <c r="A11" s="37"/>
      <c r="B11" s="38" t="s">
        <v>1424</v>
      </c>
      <c r="C11" s="175"/>
      <c r="D11" s="175"/>
      <c r="E11" s="175"/>
      <c r="F11" s="175"/>
      <c r="G11" s="175"/>
      <c r="H11" s="175"/>
      <c r="I11" s="175"/>
      <c r="J11" s="175"/>
      <c r="K11" s="175"/>
      <c r="L11" s="175"/>
      <c r="M11" s="175"/>
      <c r="N11" s="175"/>
      <c r="O11" s="175"/>
      <c r="P11" s="175"/>
      <c r="Q11" s="175"/>
      <c r="R11" s="175"/>
      <c r="S11" s="175"/>
      <c r="T11" s="175"/>
      <c r="U11" s="175"/>
      <c r="V11" s="175"/>
      <c r="W11" s="175"/>
      <c r="X11" s="175"/>
      <c r="Y11" s="175"/>
      <c r="Z11" s="175"/>
      <c r="AA11" s="175"/>
      <c r="AB11" s="175"/>
      <c r="AC11" s="175"/>
      <c r="AD11" s="175"/>
      <c r="AE11" s="175"/>
      <c r="AF11" s="175"/>
      <c r="AG11" s="175"/>
      <c r="AH11" s="175"/>
      <c r="AI11" s="175"/>
      <c r="AJ11" s="175"/>
      <c r="AK11" s="175"/>
      <c r="AL11" s="175"/>
      <c r="AM11" s="175"/>
      <c r="AN11" s="175"/>
      <c r="AO11" s="175"/>
      <c r="AP11" s="175"/>
      <c r="AQ11" s="175"/>
      <c r="AR11" s="175"/>
      <c r="AS11" s="175"/>
      <c r="AT11" s="175"/>
      <c r="AU11" s="175"/>
      <c r="AV11" s="175"/>
      <c r="AW11" s="175"/>
      <c r="AX11" s="175"/>
      <c r="AY11" s="300"/>
      <c r="AZ11" s="300"/>
      <c r="BA11" s="300"/>
      <c r="BB11" s="300"/>
      <c r="BC11" s="300"/>
      <c r="BD11" s="300"/>
      <c r="BE11" s="300"/>
      <c r="BF11" s="300"/>
      <c r="BG11" s="300"/>
      <c r="BH11" s="300"/>
      <c r="BI11" s="300"/>
      <c r="BJ11" s="300"/>
      <c r="BK11" s="300"/>
      <c r="BL11" s="300"/>
      <c r="BM11" s="300"/>
      <c r="BN11" s="300"/>
      <c r="BO11" s="300"/>
      <c r="BP11" s="300"/>
      <c r="BQ11" s="300"/>
      <c r="BR11" s="300"/>
      <c r="BS11" s="300"/>
      <c r="BT11" s="300"/>
      <c r="BU11" s="300"/>
      <c r="BV11" s="300"/>
    </row>
    <row r="12" spans="1:74" ht="11.15" customHeight="1" x14ac:dyDescent="0.25">
      <c r="A12" s="40" t="s">
        <v>740</v>
      </c>
      <c r="B12" s="119" t="s">
        <v>523</v>
      </c>
      <c r="C12" s="190">
        <v>174.3</v>
      </c>
      <c r="D12" s="190">
        <v>166.9</v>
      </c>
      <c r="E12" s="190">
        <v>112.7</v>
      </c>
      <c r="F12" s="190">
        <v>64.5</v>
      </c>
      <c r="G12" s="190">
        <v>104.9</v>
      </c>
      <c r="H12" s="190">
        <v>131.1</v>
      </c>
      <c r="I12" s="190">
        <v>138</v>
      </c>
      <c r="J12" s="190">
        <v>138.9</v>
      </c>
      <c r="K12" s="190">
        <v>135.4</v>
      </c>
      <c r="L12" s="190">
        <v>131.19999999999999</v>
      </c>
      <c r="M12" s="190">
        <v>128.69999999999999</v>
      </c>
      <c r="N12" s="190">
        <v>139.4</v>
      </c>
      <c r="O12" s="190">
        <v>157.5</v>
      </c>
      <c r="P12" s="190">
        <v>178.4</v>
      </c>
      <c r="Q12" s="190">
        <v>201.1</v>
      </c>
      <c r="R12" s="190">
        <v>205.5</v>
      </c>
      <c r="S12" s="190">
        <v>218.1</v>
      </c>
      <c r="T12" s="190">
        <v>225.2</v>
      </c>
      <c r="U12" s="190">
        <v>233.7</v>
      </c>
      <c r="V12" s="190">
        <v>230.2</v>
      </c>
      <c r="W12" s="190">
        <v>231</v>
      </c>
      <c r="X12" s="190">
        <v>249.4</v>
      </c>
      <c r="Y12" s="190">
        <v>248.4</v>
      </c>
      <c r="Z12" s="190">
        <v>230.4</v>
      </c>
      <c r="AA12" s="190">
        <v>242.3</v>
      </c>
      <c r="AB12" s="190">
        <v>263.89999999999998</v>
      </c>
      <c r="AC12" s="190">
        <v>323.2</v>
      </c>
      <c r="AD12" s="190">
        <v>325.95240000000001</v>
      </c>
      <c r="AE12" s="190">
        <v>386.60239999999999</v>
      </c>
      <c r="AF12" s="190">
        <v>412.33839999999998</v>
      </c>
      <c r="AG12" s="190">
        <v>337.64400000000001</v>
      </c>
      <c r="AH12" s="190">
        <v>305.18360000000001</v>
      </c>
      <c r="AI12" s="190">
        <v>290.3245</v>
      </c>
      <c r="AJ12" s="190">
        <v>300.13810000000001</v>
      </c>
      <c r="AK12" s="190">
        <v>270.36649999999997</v>
      </c>
      <c r="AL12" s="190">
        <v>229.08250000000001</v>
      </c>
      <c r="AM12" s="190">
        <v>261.60230000000001</v>
      </c>
      <c r="AN12" s="190">
        <v>260.42570000000001</v>
      </c>
      <c r="AO12" s="190">
        <v>263.38602764000001</v>
      </c>
      <c r="AP12" s="190">
        <v>274.38575888000003</v>
      </c>
      <c r="AQ12" s="190">
        <v>258.14268247000001</v>
      </c>
      <c r="AR12" s="190">
        <v>261.52202756000003</v>
      </c>
      <c r="AS12" s="190">
        <v>279.34427497000001</v>
      </c>
      <c r="AT12" s="190">
        <v>301.70080000000002</v>
      </c>
      <c r="AU12" s="190">
        <v>306.85489999999999</v>
      </c>
      <c r="AV12" s="190">
        <v>248.93020000000001</v>
      </c>
      <c r="AW12" s="190">
        <v>229.87010000000001</v>
      </c>
      <c r="AX12" s="190">
        <v>218.3297</v>
      </c>
      <c r="AY12" s="242">
        <v>236.74809999999999</v>
      </c>
      <c r="AZ12" s="242">
        <v>239.37049999999999</v>
      </c>
      <c r="BA12" s="242">
        <v>243.3828</v>
      </c>
      <c r="BB12" s="242">
        <v>255.86449999999999</v>
      </c>
      <c r="BC12" s="242">
        <v>265.75549999999998</v>
      </c>
      <c r="BD12" s="242">
        <v>275.94619999999998</v>
      </c>
      <c r="BE12" s="242">
        <v>272.57299999999998</v>
      </c>
      <c r="BF12" s="242">
        <v>270.67529999999999</v>
      </c>
      <c r="BG12" s="242">
        <v>256.5609</v>
      </c>
      <c r="BH12" s="242">
        <v>242.47659999999999</v>
      </c>
      <c r="BI12" s="242">
        <v>234.27090000000001</v>
      </c>
      <c r="BJ12" s="242">
        <v>229.68899999999999</v>
      </c>
      <c r="BK12" s="242">
        <v>229.6352</v>
      </c>
      <c r="BL12" s="242">
        <v>229.95339999999999</v>
      </c>
      <c r="BM12" s="242">
        <v>243.09909999999999</v>
      </c>
      <c r="BN12" s="242">
        <v>245.83500000000001</v>
      </c>
      <c r="BO12" s="242">
        <v>248.88470000000001</v>
      </c>
      <c r="BP12" s="242">
        <v>257.67809999999997</v>
      </c>
      <c r="BQ12" s="242">
        <v>254.3622</v>
      </c>
      <c r="BR12" s="242">
        <v>251.77500000000001</v>
      </c>
      <c r="BS12" s="242">
        <v>242.4751</v>
      </c>
      <c r="BT12" s="242">
        <v>229.4487</v>
      </c>
      <c r="BU12" s="242">
        <v>221.3914</v>
      </c>
      <c r="BV12" s="242">
        <v>212.04920000000001</v>
      </c>
    </row>
    <row r="13" spans="1:74" ht="11.15" customHeight="1" x14ac:dyDescent="0.25">
      <c r="A13" s="37" t="s">
        <v>756</v>
      </c>
      <c r="B13" s="119" t="s">
        <v>528</v>
      </c>
      <c r="C13" s="190">
        <v>185.8</v>
      </c>
      <c r="D13" s="190">
        <v>167.1</v>
      </c>
      <c r="E13" s="190">
        <v>127.8</v>
      </c>
      <c r="F13" s="190">
        <v>90.8</v>
      </c>
      <c r="G13" s="190">
        <v>87.8</v>
      </c>
      <c r="H13" s="190">
        <v>113.5</v>
      </c>
      <c r="I13" s="190">
        <v>125.4</v>
      </c>
      <c r="J13" s="190">
        <v>127.5</v>
      </c>
      <c r="K13" s="190">
        <v>119.5</v>
      </c>
      <c r="L13" s="190">
        <v>121.5</v>
      </c>
      <c r="M13" s="190">
        <v>131.5</v>
      </c>
      <c r="N13" s="190">
        <v>147.5</v>
      </c>
      <c r="O13" s="190">
        <v>158</v>
      </c>
      <c r="P13" s="190">
        <v>180.6</v>
      </c>
      <c r="Q13" s="190">
        <v>195.6</v>
      </c>
      <c r="R13" s="190">
        <v>191.1</v>
      </c>
      <c r="S13" s="190">
        <v>207.2</v>
      </c>
      <c r="T13" s="190">
        <v>214.7</v>
      </c>
      <c r="U13" s="190">
        <v>218.2</v>
      </c>
      <c r="V13" s="190">
        <v>214.6</v>
      </c>
      <c r="W13" s="190">
        <v>224</v>
      </c>
      <c r="X13" s="190">
        <v>250.4</v>
      </c>
      <c r="Y13" s="190">
        <v>245.4</v>
      </c>
      <c r="Z13" s="190">
        <v>227.3</v>
      </c>
      <c r="AA13" s="190">
        <v>255</v>
      </c>
      <c r="AB13" s="190">
        <v>283</v>
      </c>
      <c r="AC13" s="190">
        <v>358.2</v>
      </c>
      <c r="AD13" s="190">
        <v>395.21679999999998</v>
      </c>
      <c r="AE13" s="190">
        <v>423.03039999999999</v>
      </c>
      <c r="AF13" s="190">
        <v>435.41809999999998</v>
      </c>
      <c r="AG13" s="190">
        <v>368.70389999999998</v>
      </c>
      <c r="AH13" s="190">
        <v>356.71660000000003</v>
      </c>
      <c r="AI13" s="190">
        <v>345.30250000000001</v>
      </c>
      <c r="AJ13" s="190">
        <v>413.77859999999998</v>
      </c>
      <c r="AK13" s="190">
        <v>362.411</v>
      </c>
      <c r="AL13" s="190">
        <v>305.2208</v>
      </c>
      <c r="AM13" s="190">
        <v>325.91489999999999</v>
      </c>
      <c r="AN13" s="190">
        <v>285.02640000000002</v>
      </c>
      <c r="AO13" s="190">
        <v>274.21944739999998</v>
      </c>
      <c r="AP13" s="190">
        <v>257.14560627999998</v>
      </c>
      <c r="AQ13" s="190">
        <v>236.90454403999999</v>
      </c>
      <c r="AR13" s="190">
        <v>242.73614601</v>
      </c>
      <c r="AS13" s="190">
        <v>268.77344390000002</v>
      </c>
      <c r="AT13" s="190">
        <v>315.54910000000001</v>
      </c>
      <c r="AU13" s="190">
        <v>339.9119</v>
      </c>
      <c r="AV13" s="190">
        <v>310.35919999999999</v>
      </c>
      <c r="AW13" s="190">
        <v>282.35879999999997</v>
      </c>
      <c r="AX13" s="190">
        <v>253.38919999999999</v>
      </c>
      <c r="AY13" s="242">
        <v>261.06959999999998</v>
      </c>
      <c r="AZ13" s="242">
        <v>264.77859999999998</v>
      </c>
      <c r="BA13" s="242">
        <v>269.09690000000001</v>
      </c>
      <c r="BB13" s="242">
        <v>264.47449999999998</v>
      </c>
      <c r="BC13" s="242">
        <v>267.31630000000001</v>
      </c>
      <c r="BD13" s="242">
        <v>260.57940000000002</v>
      </c>
      <c r="BE13" s="242">
        <v>258.2688</v>
      </c>
      <c r="BF13" s="242">
        <v>264.15969999999999</v>
      </c>
      <c r="BG13" s="242">
        <v>266.73450000000003</v>
      </c>
      <c r="BH13" s="242">
        <v>272.1447</v>
      </c>
      <c r="BI13" s="242">
        <v>280.18770000000001</v>
      </c>
      <c r="BJ13" s="242">
        <v>270.66359999999997</v>
      </c>
      <c r="BK13" s="242">
        <v>264.88279999999997</v>
      </c>
      <c r="BL13" s="242">
        <v>263.36880000000002</v>
      </c>
      <c r="BM13" s="242">
        <v>262.87400000000002</v>
      </c>
      <c r="BN13" s="242">
        <v>255.37450000000001</v>
      </c>
      <c r="BO13" s="242">
        <v>253.10040000000001</v>
      </c>
      <c r="BP13" s="242">
        <v>249.92599999999999</v>
      </c>
      <c r="BQ13" s="242">
        <v>245.1465</v>
      </c>
      <c r="BR13" s="242">
        <v>252.06610000000001</v>
      </c>
      <c r="BS13" s="242">
        <v>253.4562</v>
      </c>
      <c r="BT13" s="242">
        <v>256.07100000000003</v>
      </c>
      <c r="BU13" s="242">
        <v>256.86709999999999</v>
      </c>
      <c r="BV13" s="242">
        <v>243.5796</v>
      </c>
    </row>
    <row r="14" spans="1:74" ht="11.15" customHeight="1" x14ac:dyDescent="0.25">
      <c r="A14" s="40" t="s">
        <v>499</v>
      </c>
      <c r="B14" s="480" t="s">
        <v>1234</v>
      </c>
      <c r="C14" s="190">
        <v>186.3</v>
      </c>
      <c r="D14" s="190">
        <v>162.69999999999999</v>
      </c>
      <c r="E14" s="190">
        <v>123.8</v>
      </c>
      <c r="F14" s="190">
        <v>87.2</v>
      </c>
      <c r="G14" s="190">
        <v>79.5</v>
      </c>
      <c r="H14" s="190">
        <v>100.2</v>
      </c>
      <c r="I14" s="190">
        <v>115.2</v>
      </c>
      <c r="J14" s="190">
        <v>117.9</v>
      </c>
      <c r="K14" s="190">
        <v>109.1</v>
      </c>
      <c r="L14" s="190">
        <v>108.9</v>
      </c>
      <c r="M14" s="190">
        <v>115.6</v>
      </c>
      <c r="N14" s="190">
        <v>134.1</v>
      </c>
      <c r="O14" s="190">
        <v>148.1</v>
      </c>
      <c r="P14" s="190">
        <v>166.7</v>
      </c>
      <c r="Q14" s="190">
        <v>172.6</v>
      </c>
      <c r="R14" s="190">
        <v>170</v>
      </c>
      <c r="S14" s="190">
        <v>180.6</v>
      </c>
      <c r="T14" s="190">
        <v>192.7</v>
      </c>
      <c r="U14" s="190">
        <v>193.1</v>
      </c>
      <c r="V14" s="190">
        <v>188.5</v>
      </c>
      <c r="W14" s="190">
        <v>204.1</v>
      </c>
      <c r="X14" s="190">
        <v>235.6</v>
      </c>
      <c r="Y14" s="190">
        <v>226.7</v>
      </c>
      <c r="Z14" s="190">
        <v>211.1</v>
      </c>
      <c r="AA14" s="190">
        <v>243.8</v>
      </c>
      <c r="AB14" s="190">
        <v>274.2</v>
      </c>
      <c r="AC14" s="190">
        <v>347.9</v>
      </c>
      <c r="AD14" s="190">
        <v>386.47829999999999</v>
      </c>
      <c r="AE14" s="190">
        <v>449.47539999999998</v>
      </c>
      <c r="AF14" s="190">
        <v>418.53199999999998</v>
      </c>
      <c r="AG14" s="190">
        <v>359.15440000000001</v>
      </c>
      <c r="AH14" s="190">
        <v>341.27120000000002</v>
      </c>
      <c r="AI14" s="190">
        <v>334.15410000000003</v>
      </c>
      <c r="AJ14" s="190">
        <v>421.14420000000001</v>
      </c>
      <c r="AK14" s="190">
        <v>382.6814</v>
      </c>
      <c r="AL14" s="190">
        <v>295.77319999999997</v>
      </c>
      <c r="AM14" s="190">
        <v>307.88</v>
      </c>
      <c r="AN14" s="190">
        <v>265.42219999999998</v>
      </c>
      <c r="AO14" s="190">
        <v>257.39330000000001</v>
      </c>
      <c r="AP14" s="190">
        <v>243.74449999999999</v>
      </c>
      <c r="AQ14" s="190">
        <v>218.50120000000001</v>
      </c>
      <c r="AR14" s="190">
        <v>228.77809999999999</v>
      </c>
      <c r="AS14" s="190">
        <v>250.541</v>
      </c>
      <c r="AT14" s="190">
        <v>294.6968</v>
      </c>
      <c r="AU14" s="190">
        <v>316.4606</v>
      </c>
      <c r="AV14" s="190">
        <v>299.10590000000002</v>
      </c>
      <c r="AW14" s="190">
        <v>280.71249999999998</v>
      </c>
      <c r="AX14" s="190">
        <v>258.47140000000002</v>
      </c>
      <c r="AY14" s="242">
        <v>259.58350000000002</v>
      </c>
      <c r="AZ14" s="242">
        <v>260.21379999999999</v>
      </c>
      <c r="BA14" s="242">
        <v>259.05340000000001</v>
      </c>
      <c r="BB14" s="242">
        <v>249.81549999999999</v>
      </c>
      <c r="BC14" s="242">
        <v>254.4836</v>
      </c>
      <c r="BD14" s="242">
        <v>241.6765</v>
      </c>
      <c r="BE14" s="242">
        <v>238.3544</v>
      </c>
      <c r="BF14" s="242">
        <v>245.74080000000001</v>
      </c>
      <c r="BG14" s="242">
        <v>247.9495</v>
      </c>
      <c r="BH14" s="242">
        <v>260.09949999999998</v>
      </c>
      <c r="BI14" s="242">
        <v>267.74160000000001</v>
      </c>
      <c r="BJ14" s="242">
        <v>262.10840000000002</v>
      </c>
      <c r="BK14" s="242">
        <v>262.07600000000002</v>
      </c>
      <c r="BL14" s="242">
        <v>257.60989999999998</v>
      </c>
      <c r="BM14" s="242">
        <v>254.7055</v>
      </c>
      <c r="BN14" s="242">
        <v>244.90880000000001</v>
      </c>
      <c r="BO14" s="242">
        <v>243.83840000000001</v>
      </c>
      <c r="BP14" s="242">
        <v>240.2458</v>
      </c>
      <c r="BQ14" s="242">
        <v>235.18680000000001</v>
      </c>
      <c r="BR14" s="242">
        <v>239.8049</v>
      </c>
      <c r="BS14" s="242">
        <v>242.5675</v>
      </c>
      <c r="BT14" s="242">
        <v>245.2903</v>
      </c>
      <c r="BU14" s="242">
        <v>248.0052</v>
      </c>
      <c r="BV14" s="242">
        <v>240.5009</v>
      </c>
    </row>
    <row r="15" spans="1:74" ht="11.15" customHeight="1" x14ac:dyDescent="0.25">
      <c r="A15" s="40" t="s">
        <v>757</v>
      </c>
      <c r="B15" s="119" t="s">
        <v>366</v>
      </c>
      <c r="C15" s="190">
        <v>195.8</v>
      </c>
      <c r="D15" s="190">
        <v>166.7</v>
      </c>
      <c r="E15" s="190">
        <v>125.7</v>
      </c>
      <c r="F15" s="190">
        <v>74</v>
      </c>
      <c r="G15" s="190">
        <v>72.8</v>
      </c>
      <c r="H15" s="190">
        <v>104.6</v>
      </c>
      <c r="I15" s="190">
        <v>117.5</v>
      </c>
      <c r="J15" s="190">
        <v>118.8</v>
      </c>
      <c r="K15" s="190">
        <v>111</v>
      </c>
      <c r="L15" s="190">
        <v>113.4</v>
      </c>
      <c r="M15" s="190">
        <v>121.6</v>
      </c>
      <c r="N15" s="190">
        <v>139.5</v>
      </c>
      <c r="O15" s="190">
        <v>148.5</v>
      </c>
      <c r="P15" s="190">
        <v>164.2</v>
      </c>
      <c r="Q15" s="190">
        <v>176.3</v>
      </c>
      <c r="R15" s="190">
        <v>172.4</v>
      </c>
      <c r="S15" s="190">
        <v>182.2</v>
      </c>
      <c r="T15" s="190">
        <v>190.6</v>
      </c>
      <c r="U15" s="190">
        <v>198.1</v>
      </c>
      <c r="V15" s="190">
        <v>196.5</v>
      </c>
      <c r="W15" s="190">
        <v>203.2</v>
      </c>
      <c r="X15" s="190">
        <v>230.3</v>
      </c>
      <c r="Y15" s="190">
        <v>230.9</v>
      </c>
      <c r="Z15" s="190">
        <v>216.8</v>
      </c>
      <c r="AA15" s="190">
        <v>245.1</v>
      </c>
      <c r="AB15" s="190">
        <v>265.3</v>
      </c>
      <c r="AC15" s="190">
        <v>332.6</v>
      </c>
      <c r="AD15" s="190">
        <v>393.27229999999997</v>
      </c>
      <c r="AE15" s="190">
        <v>395.19990000000001</v>
      </c>
      <c r="AF15" s="190">
        <v>411.08569999999997</v>
      </c>
      <c r="AG15" s="190">
        <v>351.45839999999998</v>
      </c>
      <c r="AH15" s="190">
        <v>337.36919999999998</v>
      </c>
      <c r="AI15" s="190">
        <v>331.51240000000001</v>
      </c>
      <c r="AJ15" s="190">
        <v>379.1592</v>
      </c>
      <c r="AK15" s="190">
        <v>322.42169999999999</v>
      </c>
      <c r="AL15" s="190">
        <v>295.16000000000003</v>
      </c>
      <c r="AM15" s="190">
        <v>358.27190000000002</v>
      </c>
      <c r="AN15" s="190">
        <v>283.7045</v>
      </c>
      <c r="AO15" s="190">
        <v>273.49950000000001</v>
      </c>
      <c r="AP15" s="190">
        <v>243.92420000000001</v>
      </c>
      <c r="AQ15" s="190">
        <v>224.01249999999999</v>
      </c>
      <c r="AR15" s="190">
        <v>231.60400000000001</v>
      </c>
      <c r="AS15" s="190">
        <v>254.90039999999999</v>
      </c>
      <c r="AT15" s="190">
        <v>303.7919</v>
      </c>
      <c r="AU15" s="190">
        <v>317.28930000000003</v>
      </c>
      <c r="AV15" s="190">
        <v>292.85969999999998</v>
      </c>
      <c r="AW15" s="190">
        <v>278.40159999999997</v>
      </c>
      <c r="AX15" s="190">
        <v>241.28819999999999</v>
      </c>
      <c r="AY15" s="242">
        <v>252.53890000000001</v>
      </c>
      <c r="AZ15" s="242">
        <v>257.46350000000001</v>
      </c>
      <c r="BA15" s="242">
        <v>257.53969999999998</v>
      </c>
      <c r="BB15" s="242">
        <v>264.86950000000002</v>
      </c>
      <c r="BC15" s="242">
        <v>266.84710000000001</v>
      </c>
      <c r="BD15" s="242">
        <v>256.19709999999998</v>
      </c>
      <c r="BE15" s="242">
        <v>255.25989999999999</v>
      </c>
      <c r="BF15" s="242">
        <v>259.93830000000003</v>
      </c>
      <c r="BG15" s="242">
        <v>262.48590000000002</v>
      </c>
      <c r="BH15" s="242">
        <v>264.97410000000002</v>
      </c>
      <c r="BI15" s="242">
        <v>272.1703</v>
      </c>
      <c r="BJ15" s="242">
        <v>270.21550000000002</v>
      </c>
      <c r="BK15" s="242">
        <v>266.62079999999997</v>
      </c>
      <c r="BL15" s="242">
        <v>261.9624</v>
      </c>
      <c r="BM15" s="242">
        <v>261.02370000000002</v>
      </c>
      <c r="BN15" s="242">
        <v>252.5341</v>
      </c>
      <c r="BO15" s="242">
        <v>251.48179999999999</v>
      </c>
      <c r="BP15" s="242">
        <v>248.05529999999999</v>
      </c>
      <c r="BQ15" s="242">
        <v>244.4376</v>
      </c>
      <c r="BR15" s="242">
        <v>249.7628</v>
      </c>
      <c r="BS15" s="242">
        <v>255.9847</v>
      </c>
      <c r="BT15" s="242">
        <v>261.19439999999997</v>
      </c>
      <c r="BU15" s="242">
        <v>262.68799999999999</v>
      </c>
      <c r="BV15" s="242">
        <v>253.8006</v>
      </c>
    </row>
    <row r="16" spans="1:74" ht="11.15" customHeight="1" x14ac:dyDescent="0.25">
      <c r="A16" s="40" t="s">
        <v>500</v>
      </c>
      <c r="B16" s="119" t="s">
        <v>102</v>
      </c>
      <c r="C16" s="190">
        <v>193.9</v>
      </c>
      <c r="D16" s="190">
        <v>173.5</v>
      </c>
      <c r="E16" s="190">
        <v>137.1</v>
      </c>
      <c r="F16" s="190">
        <v>97.6</v>
      </c>
      <c r="G16" s="190">
        <v>81.7</v>
      </c>
      <c r="H16" s="190">
        <v>94.9</v>
      </c>
      <c r="I16" s="190">
        <v>107.1</v>
      </c>
      <c r="J16" s="190">
        <v>122.4</v>
      </c>
      <c r="K16" s="190">
        <v>120</v>
      </c>
      <c r="L16" s="190">
        <v>115.1</v>
      </c>
      <c r="M16" s="190">
        <v>114.5</v>
      </c>
      <c r="N16" s="190">
        <v>129</v>
      </c>
      <c r="O16" s="190">
        <v>146.19999999999999</v>
      </c>
      <c r="P16" s="190">
        <v>161.69999999999999</v>
      </c>
      <c r="Q16" s="190">
        <v>176.6</v>
      </c>
      <c r="R16" s="190">
        <v>175.6</v>
      </c>
      <c r="S16" s="190">
        <v>176</v>
      </c>
      <c r="T16" s="190">
        <v>186.7</v>
      </c>
      <c r="U16" s="190">
        <v>196.9</v>
      </c>
      <c r="V16" s="190">
        <v>190.1</v>
      </c>
      <c r="W16" s="190">
        <v>195</v>
      </c>
      <c r="X16" s="190">
        <v>209.1</v>
      </c>
      <c r="Y16" s="190">
        <v>214.1</v>
      </c>
      <c r="Z16" s="190">
        <v>209</v>
      </c>
      <c r="AA16" s="190">
        <v>216</v>
      </c>
      <c r="AB16" s="190">
        <v>243.2</v>
      </c>
      <c r="AC16" s="190">
        <v>286.7</v>
      </c>
      <c r="AD16" s="190">
        <v>255.49180000000001</v>
      </c>
      <c r="AE16" s="190">
        <v>255.94210000000001</v>
      </c>
      <c r="AF16" s="190">
        <v>263.75700000000001</v>
      </c>
      <c r="AG16" s="190">
        <v>244.73220000000001</v>
      </c>
      <c r="AH16" s="190">
        <v>233.09309999999999</v>
      </c>
      <c r="AI16" s="190">
        <v>211.99860000000001</v>
      </c>
      <c r="AJ16" s="190">
        <v>206.95179999999999</v>
      </c>
      <c r="AK16" s="190">
        <v>203.86869999999999</v>
      </c>
      <c r="AL16" s="190">
        <v>190.64789999999999</v>
      </c>
      <c r="AM16" s="190">
        <v>197.5822</v>
      </c>
      <c r="AN16" s="190">
        <v>199.21270000000001</v>
      </c>
      <c r="AO16" s="190">
        <v>191.6112</v>
      </c>
      <c r="AP16" s="190">
        <v>195.56139999999999</v>
      </c>
      <c r="AQ16" s="190">
        <v>188.73249999999999</v>
      </c>
      <c r="AR16" s="190">
        <v>184.44540000000001</v>
      </c>
      <c r="AS16" s="190">
        <v>188.94489999999999</v>
      </c>
      <c r="AT16" s="190">
        <v>202.94550000000001</v>
      </c>
      <c r="AU16" s="190">
        <v>217.3467</v>
      </c>
      <c r="AV16" s="190">
        <v>215.92080000000001</v>
      </c>
      <c r="AW16" s="190">
        <v>207.50360000000001</v>
      </c>
      <c r="AX16" s="190">
        <v>194.18510000000001</v>
      </c>
      <c r="AY16" s="242">
        <v>196.73330000000001</v>
      </c>
      <c r="AZ16" s="242">
        <v>201.56649999999999</v>
      </c>
      <c r="BA16" s="242">
        <v>202.87629999999999</v>
      </c>
      <c r="BB16" s="242">
        <v>201.7508</v>
      </c>
      <c r="BC16" s="242">
        <v>202.46899999999999</v>
      </c>
      <c r="BD16" s="242">
        <v>201.76609999999999</v>
      </c>
      <c r="BE16" s="242">
        <v>197.78890000000001</v>
      </c>
      <c r="BF16" s="242">
        <v>200.56559999999999</v>
      </c>
      <c r="BG16" s="242">
        <v>198.9402</v>
      </c>
      <c r="BH16" s="242">
        <v>195.29480000000001</v>
      </c>
      <c r="BI16" s="242">
        <v>197.3964</v>
      </c>
      <c r="BJ16" s="242">
        <v>197.52879999999999</v>
      </c>
      <c r="BK16" s="242">
        <v>198.9074</v>
      </c>
      <c r="BL16" s="242">
        <v>200.21360000000001</v>
      </c>
      <c r="BM16" s="242">
        <v>197.20699999999999</v>
      </c>
      <c r="BN16" s="242">
        <v>192.92609999999999</v>
      </c>
      <c r="BO16" s="242">
        <v>193.8734</v>
      </c>
      <c r="BP16" s="242">
        <v>194.7808</v>
      </c>
      <c r="BQ16" s="242">
        <v>191.4657</v>
      </c>
      <c r="BR16" s="242">
        <v>194.48</v>
      </c>
      <c r="BS16" s="242">
        <v>192.9393</v>
      </c>
      <c r="BT16" s="242">
        <v>189.32130000000001</v>
      </c>
      <c r="BU16" s="242">
        <v>191.42830000000001</v>
      </c>
      <c r="BV16" s="242">
        <v>191.5581</v>
      </c>
    </row>
    <row r="17" spans="1:74" ht="11.15" customHeight="1" x14ac:dyDescent="0.25">
      <c r="A17" s="40"/>
      <c r="B17" s="41" t="s">
        <v>1002</v>
      </c>
      <c r="C17" s="190"/>
      <c r="D17" s="190"/>
      <c r="E17" s="190"/>
      <c r="F17" s="190"/>
      <c r="G17" s="190"/>
      <c r="H17" s="190"/>
      <c r="I17" s="190"/>
      <c r="J17" s="190"/>
      <c r="K17" s="190"/>
      <c r="L17" s="190"/>
      <c r="M17" s="190"/>
      <c r="N17" s="190"/>
      <c r="O17" s="190"/>
      <c r="P17" s="190"/>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0"/>
      <c r="AT17" s="190"/>
      <c r="AU17" s="190"/>
      <c r="AV17" s="190"/>
      <c r="AW17" s="190"/>
      <c r="AX17" s="190"/>
      <c r="AY17" s="242"/>
      <c r="AZ17" s="242"/>
      <c r="BA17" s="242"/>
      <c r="BB17" s="242"/>
      <c r="BC17" s="242"/>
      <c r="BD17" s="242"/>
      <c r="BE17" s="242"/>
      <c r="BF17" s="242"/>
      <c r="BG17" s="242"/>
      <c r="BH17" s="242"/>
      <c r="BI17" s="242"/>
      <c r="BJ17" s="242"/>
      <c r="BK17" s="242"/>
      <c r="BL17" s="242"/>
      <c r="BM17" s="242"/>
      <c r="BN17" s="242"/>
      <c r="BO17" s="242"/>
      <c r="BP17" s="242"/>
      <c r="BQ17" s="242"/>
      <c r="BR17" s="242"/>
      <c r="BS17" s="242"/>
      <c r="BT17" s="242"/>
      <c r="BU17" s="242"/>
      <c r="BV17" s="242"/>
    </row>
    <row r="18" spans="1:74" ht="11.15" customHeight="1" x14ac:dyDescent="0.25">
      <c r="A18" s="596" t="s">
        <v>1354</v>
      </c>
      <c r="B18" s="480" t="s">
        <v>1411</v>
      </c>
      <c r="C18" s="190">
        <v>43</v>
      </c>
      <c r="D18" s="190">
        <v>39.700000000000003</v>
      </c>
      <c r="E18" s="190">
        <v>29.2</v>
      </c>
      <c r="F18" s="190">
        <v>32.700000000000003</v>
      </c>
      <c r="G18" s="190">
        <v>41.7</v>
      </c>
      <c r="H18" s="190">
        <v>49.6</v>
      </c>
      <c r="I18" s="190">
        <v>49.1</v>
      </c>
      <c r="J18" s="190">
        <v>50.6</v>
      </c>
      <c r="K18" s="190">
        <v>49.5</v>
      </c>
      <c r="L18" s="190">
        <v>52.6</v>
      </c>
      <c r="M18" s="190">
        <v>54.5</v>
      </c>
      <c r="N18" s="190">
        <v>64.400000000000006</v>
      </c>
      <c r="O18" s="190">
        <v>86.3</v>
      </c>
      <c r="P18" s="190">
        <v>90.5</v>
      </c>
      <c r="Q18" s="190">
        <v>92.2</v>
      </c>
      <c r="R18" s="190">
        <v>82.3</v>
      </c>
      <c r="S18" s="190">
        <v>81.599999999999994</v>
      </c>
      <c r="T18" s="190">
        <v>96.5</v>
      </c>
      <c r="U18" s="190">
        <v>109</v>
      </c>
      <c r="V18" s="190">
        <v>111.5</v>
      </c>
      <c r="W18" s="190">
        <v>129.1</v>
      </c>
      <c r="X18" s="190">
        <v>145.4</v>
      </c>
      <c r="Y18" s="190">
        <v>125.2</v>
      </c>
      <c r="Z18" s="190">
        <v>103.3</v>
      </c>
      <c r="AA18" s="190">
        <v>116.9</v>
      </c>
      <c r="AB18" s="190">
        <v>128.30000000000001</v>
      </c>
      <c r="AC18" s="190">
        <v>144.80000000000001</v>
      </c>
      <c r="AD18" s="190">
        <v>130.19999999999999</v>
      </c>
      <c r="AE18" s="190">
        <v>122.3</v>
      </c>
      <c r="AF18" s="190">
        <v>121.9</v>
      </c>
      <c r="AG18" s="190">
        <v>114.2</v>
      </c>
      <c r="AH18" s="190">
        <v>109.3</v>
      </c>
      <c r="AI18" s="190">
        <v>99.1</v>
      </c>
      <c r="AJ18" s="190">
        <v>85.9</v>
      </c>
      <c r="AK18" s="190">
        <v>85.2</v>
      </c>
      <c r="AL18" s="190">
        <v>69.2</v>
      </c>
      <c r="AM18" s="190">
        <v>84.2</v>
      </c>
      <c r="AN18" s="190">
        <v>82.8</v>
      </c>
      <c r="AO18" s="190">
        <v>79.400000000000006</v>
      </c>
      <c r="AP18" s="190">
        <v>81.099999999999994</v>
      </c>
      <c r="AQ18" s="190">
        <v>66.599999999999994</v>
      </c>
      <c r="AR18" s="190">
        <v>57.4</v>
      </c>
      <c r="AS18" s="190">
        <v>62.9</v>
      </c>
      <c r="AT18" s="190">
        <v>67.900000000000006</v>
      </c>
      <c r="AU18" s="190">
        <v>73</v>
      </c>
      <c r="AV18" s="190">
        <v>67.477272726999999</v>
      </c>
      <c r="AW18" s="190">
        <v>63.923809523999999</v>
      </c>
      <c r="AX18" s="190">
        <v>68.686666666999997</v>
      </c>
      <c r="AY18" s="242">
        <v>72.753010000000003</v>
      </c>
      <c r="AZ18" s="242">
        <v>75.816680000000005</v>
      </c>
      <c r="BA18" s="242">
        <v>79.466679999999997</v>
      </c>
      <c r="BB18" s="242">
        <v>80.747730000000004</v>
      </c>
      <c r="BC18" s="242">
        <v>79.854680000000002</v>
      </c>
      <c r="BD18" s="242">
        <v>77.96848</v>
      </c>
      <c r="BE18" s="242">
        <v>78.205179999999999</v>
      </c>
      <c r="BF18" s="242">
        <v>78.313320000000004</v>
      </c>
      <c r="BG18" s="242">
        <v>79.279740000000004</v>
      </c>
      <c r="BH18" s="242">
        <v>78.367130000000003</v>
      </c>
      <c r="BI18" s="242">
        <v>78.74297</v>
      </c>
      <c r="BJ18" s="242">
        <v>77.756730000000005</v>
      </c>
      <c r="BK18" s="242">
        <v>78.281459999999996</v>
      </c>
      <c r="BL18" s="242">
        <v>77.888990000000007</v>
      </c>
      <c r="BM18" s="242">
        <v>78.438299999999998</v>
      </c>
      <c r="BN18" s="242">
        <v>78.445149999999998</v>
      </c>
      <c r="BO18" s="242">
        <v>78.498320000000007</v>
      </c>
      <c r="BP18" s="242">
        <v>77.743629999999996</v>
      </c>
      <c r="BQ18" s="242">
        <v>77.54956</v>
      </c>
      <c r="BR18" s="242">
        <v>76.592179999999999</v>
      </c>
      <c r="BS18" s="242">
        <v>77.213310000000007</v>
      </c>
      <c r="BT18" s="242">
        <v>75.914929999999998</v>
      </c>
      <c r="BU18" s="242">
        <v>75.830979999999997</v>
      </c>
      <c r="BV18" s="242">
        <v>74.698580000000007</v>
      </c>
    </row>
    <row r="19" spans="1:74" ht="11.15" customHeight="1" x14ac:dyDescent="0.25">
      <c r="A19" s="40"/>
      <c r="B19" s="41" t="s">
        <v>221</v>
      </c>
      <c r="C19" s="171"/>
      <c r="D19" s="171"/>
      <c r="E19" s="171"/>
      <c r="F19" s="171"/>
      <c r="G19" s="171"/>
      <c r="H19" s="171"/>
      <c r="I19" s="171"/>
      <c r="J19" s="171"/>
      <c r="K19" s="171"/>
      <c r="L19" s="171"/>
      <c r="M19" s="171"/>
      <c r="N19" s="171"/>
      <c r="O19" s="171"/>
      <c r="P19" s="171"/>
      <c r="Q19" s="171"/>
      <c r="R19" s="171"/>
      <c r="S19" s="171"/>
      <c r="T19" s="171"/>
      <c r="U19" s="171"/>
      <c r="V19" s="171"/>
      <c r="W19" s="171"/>
      <c r="X19" s="171"/>
      <c r="Y19" s="171"/>
      <c r="Z19" s="171"/>
      <c r="AA19" s="171"/>
      <c r="AB19" s="171"/>
      <c r="AC19" s="171"/>
      <c r="AD19" s="171"/>
      <c r="AE19" s="171"/>
      <c r="AF19" s="171"/>
      <c r="AG19" s="171"/>
      <c r="AH19" s="171"/>
      <c r="AI19" s="171"/>
      <c r="AJ19" s="171"/>
      <c r="AK19" s="171"/>
      <c r="AL19" s="171"/>
      <c r="AM19" s="171"/>
      <c r="AN19" s="171"/>
      <c r="AO19" s="171"/>
      <c r="AP19" s="171"/>
      <c r="AQ19" s="171"/>
      <c r="AR19" s="171"/>
      <c r="AS19" s="171"/>
      <c r="AT19" s="171"/>
      <c r="AU19" s="171"/>
      <c r="AV19" s="171"/>
      <c r="AW19" s="171"/>
      <c r="AX19" s="171"/>
      <c r="AY19" s="237"/>
      <c r="AZ19" s="237"/>
      <c r="BA19" s="237"/>
      <c r="BB19" s="237"/>
      <c r="BC19" s="237"/>
      <c r="BD19" s="237"/>
      <c r="BE19" s="237"/>
      <c r="BF19" s="237"/>
      <c r="BG19" s="237"/>
      <c r="BH19" s="237"/>
      <c r="BI19" s="237"/>
      <c r="BJ19" s="237"/>
      <c r="BK19" s="237"/>
      <c r="BL19" s="237"/>
      <c r="BM19" s="237"/>
      <c r="BN19" s="237"/>
      <c r="BO19" s="237"/>
      <c r="BP19" s="237"/>
      <c r="BQ19" s="237"/>
      <c r="BR19" s="237"/>
      <c r="BS19" s="237"/>
      <c r="BT19" s="237"/>
      <c r="BU19" s="237"/>
      <c r="BV19" s="237"/>
    </row>
    <row r="20" spans="1:74" ht="11.15" customHeight="1" x14ac:dyDescent="0.25">
      <c r="A20" s="40" t="s">
        <v>474</v>
      </c>
      <c r="B20" s="119" t="s">
        <v>222</v>
      </c>
      <c r="C20" s="190">
        <v>254.77500000000001</v>
      </c>
      <c r="D20" s="190">
        <v>244.2</v>
      </c>
      <c r="E20" s="190">
        <v>223.42</v>
      </c>
      <c r="F20" s="190">
        <v>184.05</v>
      </c>
      <c r="G20" s="190">
        <v>186.95</v>
      </c>
      <c r="H20" s="190">
        <v>208.22</v>
      </c>
      <c r="I20" s="190">
        <v>218.32499999999999</v>
      </c>
      <c r="J20" s="190">
        <v>218.24</v>
      </c>
      <c r="K20" s="190">
        <v>218.27500000000001</v>
      </c>
      <c r="L20" s="190">
        <v>215.8</v>
      </c>
      <c r="M20" s="190">
        <v>210.82</v>
      </c>
      <c r="N20" s="190">
        <v>219.52500000000001</v>
      </c>
      <c r="O20" s="190">
        <v>233.42500000000001</v>
      </c>
      <c r="P20" s="190">
        <v>250.1</v>
      </c>
      <c r="Q20" s="190">
        <v>281.04000000000002</v>
      </c>
      <c r="R20" s="190">
        <v>285.82499999999999</v>
      </c>
      <c r="S20" s="190">
        <v>298.52</v>
      </c>
      <c r="T20" s="190">
        <v>306.375</v>
      </c>
      <c r="U20" s="190">
        <v>313.60000000000002</v>
      </c>
      <c r="V20" s="190">
        <v>315.77999999999997</v>
      </c>
      <c r="W20" s="190">
        <v>317.5</v>
      </c>
      <c r="X20" s="190">
        <v>329.05</v>
      </c>
      <c r="Y20" s="190">
        <v>339.48</v>
      </c>
      <c r="Z20" s="190">
        <v>330.65</v>
      </c>
      <c r="AA20" s="190">
        <v>331.46</v>
      </c>
      <c r="AB20" s="190">
        <v>351.72500000000002</v>
      </c>
      <c r="AC20" s="190">
        <v>422.17500000000001</v>
      </c>
      <c r="AD20" s="190">
        <v>410.85</v>
      </c>
      <c r="AE20" s="190">
        <v>444.36</v>
      </c>
      <c r="AF20" s="190">
        <v>492.9</v>
      </c>
      <c r="AG20" s="190">
        <v>455.92500000000001</v>
      </c>
      <c r="AH20" s="190">
        <v>397.5</v>
      </c>
      <c r="AI20" s="190">
        <v>370.02499999999998</v>
      </c>
      <c r="AJ20" s="190">
        <v>381.52</v>
      </c>
      <c r="AK20" s="190">
        <v>368.5</v>
      </c>
      <c r="AL20" s="190">
        <v>321</v>
      </c>
      <c r="AM20" s="190">
        <v>333.92</v>
      </c>
      <c r="AN20" s="190">
        <v>338.875</v>
      </c>
      <c r="AO20" s="190">
        <v>342.2</v>
      </c>
      <c r="AP20" s="190">
        <v>360.3</v>
      </c>
      <c r="AQ20" s="190">
        <v>355.48</v>
      </c>
      <c r="AR20" s="190">
        <v>357.1</v>
      </c>
      <c r="AS20" s="190">
        <v>359.7</v>
      </c>
      <c r="AT20" s="190">
        <v>383.97500000000002</v>
      </c>
      <c r="AU20" s="190">
        <v>383.6</v>
      </c>
      <c r="AV20" s="190">
        <v>361.28</v>
      </c>
      <c r="AW20" s="190">
        <v>331.8</v>
      </c>
      <c r="AX20" s="190">
        <v>313.39999999999998</v>
      </c>
      <c r="AY20" s="242">
        <v>311.1377</v>
      </c>
      <c r="AZ20" s="242">
        <v>319.18079999999998</v>
      </c>
      <c r="BA20" s="242">
        <v>326.15800000000002</v>
      </c>
      <c r="BB20" s="242">
        <v>337.66359999999997</v>
      </c>
      <c r="BC20" s="242">
        <v>348.53390000000002</v>
      </c>
      <c r="BD20" s="242">
        <v>358.55849999999998</v>
      </c>
      <c r="BE20" s="242">
        <v>357.87970000000001</v>
      </c>
      <c r="BF20" s="242">
        <v>358.1404</v>
      </c>
      <c r="BG20" s="242">
        <v>342.45740000000001</v>
      </c>
      <c r="BH20" s="242">
        <v>327.33890000000002</v>
      </c>
      <c r="BI20" s="242">
        <v>322.05500000000001</v>
      </c>
      <c r="BJ20" s="242">
        <v>316.51080000000002</v>
      </c>
      <c r="BK20" s="242">
        <v>314.52019999999999</v>
      </c>
      <c r="BL20" s="242">
        <v>312.95100000000002</v>
      </c>
      <c r="BM20" s="242">
        <v>325.82850000000002</v>
      </c>
      <c r="BN20" s="242">
        <v>330.04489999999998</v>
      </c>
      <c r="BO20" s="242">
        <v>333.87740000000002</v>
      </c>
      <c r="BP20" s="242">
        <v>340.5138</v>
      </c>
      <c r="BQ20" s="242">
        <v>337.99790000000002</v>
      </c>
      <c r="BR20" s="242">
        <v>336.01049999999998</v>
      </c>
      <c r="BS20" s="242">
        <v>330.0881</v>
      </c>
      <c r="BT20" s="242">
        <v>316.40280000000001</v>
      </c>
      <c r="BU20" s="242">
        <v>308.99979999999999</v>
      </c>
      <c r="BV20" s="242">
        <v>299.71379999999999</v>
      </c>
    </row>
    <row r="21" spans="1:74" ht="11.15" customHeight="1" x14ac:dyDescent="0.25">
      <c r="A21" s="40" t="s">
        <v>497</v>
      </c>
      <c r="B21" s="119" t="s">
        <v>223</v>
      </c>
      <c r="C21" s="190">
        <v>263.55</v>
      </c>
      <c r="D21" s="190">
        <v>253.25</v>
      </c>
      <c r="E21" s="190">
        <v>232.9</v>
      </c>
      <c r="F21" s="190">
        <v>193.82499999999999</v>
      </c>
      <c r="G21" s="190">
        <v>196.05</v>
      </c>
      <c r="H21" s="190">
        <v>216.96</v>
      </c>
      <c r="I21" s="190">
        <v>227.2</v>
      </c>
      <c r="J21" s="190">
        <v>227.22</v>
      </c>
      <c r="K21" s="190">
        <v>227.35</v>
      </c>
      <c r="L21" s="190">
        <v>224.82499999999999</v>
      </c>
      <c r="M21" s="190">
        <v>219.98</v>
      </c>
      <c r="N21" s="190">
        <v>228.35</v>
      </c>
      <c r="O21" s="190">
        <v>242.02500000000001</v>
      </c>
      <c r="P21" s="190">
        <v>258.7</v>
      </c>
      <c r="Q21" s="190">
        <v>289.76</v>
      </c>
      <c r="R21" s="190">
        <v>294.77499999999998</v>
      </c>
      <c r="S21" s="190">
        <v>307.62</v>
      </c>
      <c r="T21" s="190">
        <v>315.67500000000001</v>
      </c>
      <c r="U21" s="190">
        <v>323.05</v>
      </c>
      <c r="V21" s="190">
        <v>325.54000000000002</v>
      </c>
      <c r="W21" s="190">
        <v>327.14999999999998</v>
      </c>
      <c r="X21" s="190">
        <v>338.42500000000001</v>
      </c>
      <c r="Y21" s="190">
        <v>349.1</v>
      </c>
      <c r="Z21" s="190">
        <v>340.6</v>
      </c>
      <c r="AA21" s="190">
        <v>341.28</v>
      </c>
      <c r="AB21" s="190">
        <v>361.1</v>
      </c>
      <c r="AC21" s="190">
        <v>432.17500000000001</v>
      </c>
      <c r="AD21" s="190">
        <v>421.27499999999998</v>
      </c>
      <c r="AE21" s="190">
        <v>454.5</v>
      </c>
      <c r="AF21" s="190">
        <v>503.22500000000002</v>
      </c>
      <c r="AG21" s="190">
        <v>466.8</v>
      </c>
      <c r="AH21" s="190">
        <v>408.74</v>
      </c>
      <c r="AI21" s="190">
        <v>381.67500000000001</v>
      </c>
      <c r="AJ21" s="190">
        <v>393.54</v>
      </c>
      <c r="AK21" s="190">
        <v>379.92500000000001</v>
      </c>
      <c r="AL21" s="190">
        <v>332.35</v>
      </c>
      <c r="AM21" s="190">
        <v>344.52</v>
      </c>
      <c r="AN21" s="190">
        <v>350.125</v>
      </c>
      <c r="AO21" s="190">
        <v>353.5</v>
      </c>
      <c r="AP21" s="190">
        <v>371.07499999999999</v>
      </c>
      <c r="AQ21" s="190">
        <v>366.62</v>
      </c>
      <c r="AR21" s="190">
        <v>368.42500000000001</v>
      </c>
      <c r="AS21" s="190">
        <v>371.24</v>
      </c>
      <c r="AT21" s="190">
        <v>395.42500000000001</v>
      </c>
      <c r="AU21" s="190">
        <v>395.75</v>
      </c>
      <c r="AV21" s="190">
        <v>374.2</v>
      </c>
      <c r="AW21" s="190">
        <v>344.25</v>
      </c>
      <c r="AX21" s="190">
        <v>325.7</v>
      </c>
      <c r="AY21" s="242">
        <v>322.75670000000002</v>
      </c>
      <c r="AZ21" s="242">
        <v>330.60700000000003</v>
      </c>
      <c r="BA21" s="242">
        <v>337.46510000000001</v>
      </c>
      <c r="BB21" s="242">
        <v>349.13499999999999</v>
      </c>
      <c r="BC21" s="242">
        <v>359.30099999999999</v>
      </c>
      <c r="BD21" s="242">
        <v>369.23910000000001</v>
      </c>
      <c r="BE21" s="242">
        <v>369.36869999999999</v>
      </c>
      <c r="BF21" s="242">
        <v>369.75619999999998</v>
      </c>
      <c r="BG21" s="242">
        <v>354.25650000000002</v>
      </c>
      <c r="BH21" s="242">
        <v>339.38799999999998</v>
      </c>
      <c r="BI21" s="242">
        <v>334.23219999999998</v>
      </c>
      <c r="BJ21" s="242">
        <v>328.76530000000002</v>
      </c>
      <c r="BK21" s="242">
        <v>326.70620000000002</v>
      </c>
      <c r="BL21" s="242">
        <v>324.95</v>
      </c>
      <c r="BM21" s="242">
        <v>337.70760000000001</v>
      </c>
      <c r="BN21" s="242">
        <v>342.0813</v>
      </c>
      <c r="BO21" s="242">
        <v>345.79840000000002</v>
      </c>
      <c r="BP21" s="242">
        <v>352.33589999999998</v>
      </c>
      <c r="BQ21" s="242">
        <v>350.0154</v>
      </c>
      <c r="BR21" s="242">
        <v>348.142</v>
      </c>
      <c r="BS21" s="242">
        <v>342.39389999999997</v>
      </c>
      <c r="BT21" s="242">
        <v>328.94880000000001</v>
      </c>
      <c r="BU21" s="242">
        <v>321.6644</v>
      </c>
      <c r="BV21" s="242">
        <v>312.4461</v>
      </c>
    </row>
    <row r="22" spans="1:74" ht="11.15" customHeight="1" x14ac:dyDescent="0.25">
      <c r="A22" s="40" t="s">
        <v>498</v>
      </c>
      <c r="B22" s="119" t="s">
        <v>778</v>
      </c>
      <c r="C22" s="190">
        <v>304.75</v>
      </c>
      <c r="D22" s="190">
        <v>290.95</v>
      </c>
      <c r="E22" s="190">
        <v>272.86</v>
      </c>
      <c r="F22" s="190">
        <v>249.3</v>
      </c>
      <c r="G22" s="190">
        <v>239.22499999999999</v>
      </c>
      <c r="H22" s="190">
        <v>240.8</v>
      </c>
      <c r="I22" s="190">
        <v>243.375</v>
      </c>
      <c r="J22" s="190">
        <v>242.92</v>
      </c>
      <c r="K22" s="190">
        <v>241.375</v>
      </c>
      <c r="L22" s="190">
        <v>238.875</v>
      </c>
      <c r="M22" s="190">
        <v>243.2</v>
      </c>
      <c r="N22" s="190">
        <v>258.47500000000002</v>
      </c>
      <c r="O22" s="190">
        <v>268.05</v>
      </c>
      <c r="P22" s="190">
        <v>284.7</v>
      </c>
      <c r="Q22" s="190">
        <v>315.22000000000003</v>
      </c>
      <c r="R22" s="190">
        <v>313.02499999999998</v>
      </c>
      <c r="S22" s="190">
        <v>321.7</v>
      </c>
      <c r="T22" s="190">
        <v>328.67500000000001</v>
      </c>
      <c r="U22" s="190">
        <v>333.875</v>
      </c>
      <c r="V22" s="190">
        <v>335</v>
      </c>
      <c r="W22" s="190">
        <v>338.4</v>
      </c>
      <c r="X22" s="190">
        <v>361.17500000000001</v>
      </c>
      <c r="Y22" s="190">
        <v>372.7</v>
      </c>
      <c r="Z22" s="190">
        <v>364.1</v>
      </c>
      <c r="AA22" s="190">
        <v>372.42</v>
      </c>
      <c r="AB22" s="190">
        <v>403.22500000000002</v>
      </c>
      <c r="AC22" s="190">
        <v>510.45</v>
      </c>
      <c r="AD22" s="190">
        <v>511.95</v>
      </c>
      <c r="AE22" s="190">
        <v>557.1</v>
      </c>
      <c r="AF22" s="190">
        <v>575.35</v>
      </c>
      <c r="AG22" s="190">
        <v>548.57500000000005</v>
      </c>
      <c r="AH22" s="190">
        <v>501.32</v>
      </c>
      <c r="AI22" s="190">
        <v>499.25</v>
      </c>
      <c r="AJ22" s="190">
        <v>521.14</v>
      </c>
      <c r="AK22" s="190">
        <v>525.5</v>
      </c>
      <c r="AL22" s="190">
        <v>471.35</v>
      </c>
      <c r="AM22" s="190">
        <v>457.64</v>
      </c>
      <c r="AN22" s="190">
        <v>441.32499999999999</v>
      </c>
      <c r="AO22" s="190">
        <v>421.05</v>
      </c>
      <c r="AP22" s="190">
        <v>409.9</v>
      </c>
      <c r="AQ22" s="190">
        <v>391.5</v>
      </c>
      <c r="AR22" s="190">
        <v>380.17500000000001</v>
      </c>
      <c r="AS22" s="190">
        <v>388.22</v>
      </c>
      <c r="AT22" s="190">
        <v>437.02499999999998</v>
      </c>
      <c r="AU22" s="190">
        <v>456.27499999999998</v>
      </c>
      <c r="AV22" s="190">
        <v>450.68</v>
      </c>
      <c r="AW22" s="190">
        <v>425.375</v>
      </c>
      <c r="AX22" s="190">
        <v>397.17500000000001</v>
      </c>
      <c r="AY22" s="242">
        <v>390.0804</v>
      </c>
      <c r="AZ22" s="242">
        <v>394.49259999999998</v>
      </c>
      <c r="BA22" s="242">
        <v>399.35599999999999</v>
      </c>
      <c r="BB22" s="242">
        <v>394.5317</v>
      </c>
      <c r="BC22" s="242">
        <v>391.2183</v>
      </c>
      <c r="BD22" s="242">
        <v>384.73050000000001</v>
      </c>
      <c r="BE22" s="242">
        <v>381.24259999999998</v>
      </c>
      <c r="BF22" s="242">
        <v>385.04809999999998</v>
      </c>
      <c r="BG22" s="242">
        <v>390.17500000000001</v>
      </c>
      <c r="BH22" s="242">
        <v>391.02109999999999</v>
      </c>
      <c r="BI22" s="242">
        <v>402.28</v>
      </c>
      <c r="BJ22" s="242">
        <v>402.05889999999999</v>
      </c>
      <c r="BK22" s="242">
        <v>396.6499</v>
      </c>
      <c r="BL22" s="242">
        <v>393.2294</v>
      </c>
      <c r="BM22" s="242">
        <v>394.7577</v>
      </c>
      <c r="BN22" s="242">
        <v>387.78550000000001</v>
      </c>
      <c r="BO22" s="242">
        <v>385.29730000000001</v>
      </c>
      <c r="BP22" s="242">
        <v>381.1653</v>
      </c>
      <c r="BQ22" s="242">
        <v>375.61900000000003</v>
      </c>
      <c r="BR22" s="242">
        <v>377.5197</v>
      </c>
      <c r="BS22" s="242">
        <v>380.02769999999998</v>
      </c>
      <c r="BT22" s="242">
        <v>381.1576</v>
      </c>
      <c r="BU22" s="242">
        <v>384.6909</v>
      </c>
      <c r="BV22" s="242">
        <v>379.69630000000001</v>
      </c>
    </row>
    <row r="23" spans="1:74" ht="11.15" customHeight="1" x14ac:dyDescent="0.25">
      <c r="A23" s="40" t="s">
        <v>460</v>
      </c>
      <c r="B23" s="119" t="s">
        <v>524</v>
      </c>
      <c r="C23" s="190">
        <v>305.2</v>
      </c>
      <c r="D23" s="190">
        <v>281.2</v>
      </c>
      <c r="E23" s="190">
        <v>240.5</v>
      </c>
      <c r="F23" s="190">
        <v>204.4</v>
      </c>
      <c r="G23" s="190">
        <v>190.5</v>
      </c>
      <c r="H23" s="190">
        <v>205.7</v>
      </c>
      <c r="I23" s="190">
        <v>213.4</v>
      </c>
      <c r="J23" s="190">
        <v>216.1</v>
      </c>
      <c r="K23" s="190">
        <v>212.3</v>
      </c>
      <c r="L23" s="190">
        <v>213.9</v>
      </c>
      <c r="M23" s="190">
        <v>220.8</v>
      </c>
      <c r="N23" s="190">
        <v>241.9</v>
      </c>
      <c r="O23" s="190">
        <v>254.9</v>
      </c>
      <c r="P23" s="190">
        <v>279</v>
      </c>
      <c r="Q23" s="190">
        <v>287.3</v>
      </c>
      <c r="R23" s="190">
        <v>278.5</v>
      </c>
      <c r="S23" s="190">
        <v>282.5</v>
      </c>
      <c r="T23" s="190">
        <v>295.2</v>
      </c>
      <c r="U23" s="190">
        <v>298</v>
      </c>
      <c r="V23" s="190">
        <v>293.2</v>
      </c>
      <c r="W23" s="190">
        <v>299.89999999999998</v>
      </c>
      <c r="X23" s="190">
        <v>342.2</v>
      </c>
      <c r="Y23" s="190">
        <v>351.2</v>
      </c>
      <c r="Z23" s="190">
        <v>344.3</v>
      </c>
      <c r="AA23" s="190">
        <v>377.6</v>
      </c>
      <c r="AB23" s="190">
        <v>405.8</v>
      </c>
      <c r="AC23" s="190">
        <v>492.8</v>
      </c>
      <c r="AD23" s="190">
        <v>514.29999999999995</v>
      </c>
      <c r="AE23" s="190">
        <v>597.29999999999995</v>
      </c>
      <c r="AF23" s="190">
        <v>586.29999999999995</v>
      </c>
      <c r="AG23" s="190">
        <v>525.6</v>
      </c>
      <c r="AH23" s="190">
        <v>495.3</v>
      </c>
      <c r="AI23" s="190">
        <v>481.5</v>
      </c>
      <c r="AJ23" s="190">
        <v>578.6</v>
      </c>
      <c r="AK23" s="190">
        <v>524</v>
      </c>
      <c r="AL23" s="190">
        <v>434.4</v>
      </c>
      <c r="AM23" s="190">
        <v>431.3</v>
      </c>
      <c r="AN23" s="190">
        <v>398.8</v>
      </c>
      <c r="AO23" s="190">
        <v>386.6</v>
      </c>
      <c r="AP23" s="190">
        <v>370.9</v>
      </c>
      <c r="AQ23" s="190">
        <v>342.3</v>
      </c>
      <c r="AR23" s="190">
        <v>339.5</v>
      </c>
      <c r="AS23" s="190">
        <v>347.2</v>
      </c>
      <c r="AT23" s="190">
        <v>381.9</v>
      </c>
      <c r="AU23" s="190">
        <v>415.1</v>
      </c>
      <c r="AV23" s="190">
        <v>408.9</v>
      </c>
      <c r="AW23" s="190">
        <v>401.1</v>
      </c>
      <c r="AX23" s="190">
        <v>386.0299</v>
      </c>
      <c r="AY23" s="242">
        <v>378.63569999999999</v>
      </c>
      <c r="AZ23" s="242">
        <v>380.21420000000001</v>
      </c>
      <c r="BA23" s="242">
        <v>376.18049999999999</v>
      </c>
      <c r="BB23" s="242">
        <v>361.54899999999998</v>
      </c>
      <c r="BC23" s="242">
        <v>359.78859999999997</v>
      </c>
      <c r="BD23" s="242">
        <v>348.93619999999999</v>
      </c>
      <c r="BE23" s="242">
        <v>343.07040000000001</v>
      </c>
      <c r="BF23" s="242">
        <v>346.61610000000002</v>
      </c>
      <c r="BG23" s="242">
        <v>348.339</v>
      </c>
      <c r="BH23" s="242">
        <v>376.94959999999998</v>
      </c>
      <c r="BI23" s="242">
        <v>392.05489999999998</v>
      </c>
      <c r="BJ23" s="242">
        <v>383.76889999999997</v>
      </c>
      <c r="BK23" s="242">
        <v>381.50850000000003</v>
      </c>
      <c r="BL23" s="242">
        <v>374.66879999999998</v>
      </c>
      <c r="BM23" s="242">
        <v>368.08890000000002</v>
      </c>
      <c r="BN23" s="242">
        <v>354.37639999999999</v>
      </c>
      <c r="BO23" s="242">
        <v>348.9264</v>
      </c>
      <c r="BP23" s="242">
        <v>342.75569999999999</v>
      </c>
      <c r="BQ23" s="242">
        <v>334.03469999999999</v>
      </c>
      <c r="BR23" s="242">
        <v>332.11989999999997</v>
      </c>
      <c r="BS23" s="242">
        <v>338.98149999999998</v>
      </c>
      <c r="BT23" s="242">
        <v>352.87439999999998</v>
      </c>
      <c r="BU23" s="242">
        <v>362.346</v>
      </c>
      <c r="BV23" s="242">
        <v>360.28899999999999</v>
      </c>
    </row>
    <row r="24" spans="1:74" ht="11.15" customHeight="1" x14ac:dyDescent="0.25">
      <c r="A24" s="37"/>
      <c r="B24" s="42" t="s">
        <v>125</v>
      </c>
      <c r="C24" s="176"/>
      <c r="D24" s="176"/>
      <c r="E24" s="176"/>
      <c r="F24" s="176"/>
      <c r="G24" s="176"/>
      <c r="H24" s="176"/>
      <c r="I24" s="176"/>
      <c r="J24" s="176"/>
      <c r="K24" s="176"/>
      <c r="L24" s="176"/>
      <c r="M24" s="176"/>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c r="AV24" s="176"/>
      <c r="AW24" s="176"/>
      <c r="AX24" s="176"/>
      <c r="AY24" s="301"/>
      <c r="AZ24" s="301"/>
      <c r="BA24" s="301"/>
      <c r="BB24" s="301"/>
      <c r="BC24" s="301"/>
      <c r="BD24" s="301"/>
      <c r="BE24" s="301"/>
      <c r="BF24" s="301"/>
      <c r="BG24" s="301"/>
      <c r="BH24" s="301"/>
      <c r="BI24" s="301"/>
      <c r="BJ24" s="301"/>
      <c r="BK24" s="573"/>
      <c r="BL24" s="301"/>
      <c r="BM24" s="301"/>
      <c r="BN24" s="301"/>
      <c r="BO24" s="301"/>
      <c r="BP24" s="301"/>
      <c r="BQ24" s="301"/>
      <c r="BR24" s="301"/>
      <c r="BS24" s="301"/>
      <c r="BT24" s="301"/>
      <c r="BU24" s="301"/>
      <c r="BV24" s="301"/>
    </row>
    <row r="25" spans="1:74" ht="11.15" customHeight="1" x14ac:dyDescent="0.25">
      <c r="A25" s="40" t="s">
        <v>706</v>
      </c>
      <c r="B25" s="119" t="s">
        <v>124</v>
      </c>
      <c r="C25" s="170">
        <v>2.0987800000000001</v>
      </c>
      <c r="D25" s="170">
        <v>1.9844900000000001</v>
      </c>
      <c r="E25" s="170">
        <v>1.85981</v>
      </c>
      <c r="F25" s="170">
        <v>1.80786</v>
      </c>
      <c r="G25" s="170">
        <v>1.8161719999999999</v>
      </c>
      <c r="H25" s="170">
        <v>1.694609</v>
      </c>
      <c r="I25" s="170">
        <v>1.8359129999999999</v>
      </c>
      <c r="J25" s="170">
        <v>2.3896999999999999</v>
      </c>
      <c r="K25" s="170">
        <v>1.996958</v>
      </c>
      <c r="L25" s="170">
        <v>2.4832100000000001</v>
      </c>
      <c r="M25" s="170">
        <v>2.7117900000000001</v>
      </c>
      <c r="N25" s="170">
        <v>2.6910099999999999</v>
      </c>
      <c r="O25" s="170">
        <v>2.81569</v>
      </c>
      <c r="P25" s="170">
        <v>5.5586500000000001</v>
      </c>
      <c r="Q25" s="170">
        <v>2.7221799999999998</v>
      </c>
      <c r="R25" s="170">
        <v>2.7668569999999999</v>
      </c>
      <c r="S25" s="170">
        <v>3.0234899999999998</v>
      </c>
      <c r="T25" s="170">
        <v>3.38714</v>
      </c>
      <c r="U25" s="170">
        <v>3.98976</v>
      </c>
      <c r="V25" s="170">
        <v>4.2287299999999997</v>
      </c>
      <c r="W25" s="170">
        <v>5.3612399999999996</v>
      </c>
      <c r="X25" s="170">
        <v>5.7248900000000003</v>
      </c>
      <c r="Y25" s="170">
        <v>5.24695</v>
      </c>
      <c r="Z25" s="170">
        <v>3.9066399999999999</v>
      </c>
      <c r="AA25" s="170">
        <v>4.5508199999999999</v>
      </c>
      <c r="AB25" s="170">
        <v>4.8729100000000001</v>
      </c>
      <c r="AC25" s="170">
        <v>5.0911</v>
      </c>
      <c r="AD25" s="170">
        <v>6.84701</v>
      </c>
      <c r="AE25" s="170">
        <v>8.4574599999999993</v>
      </c>
      <c r="AF25" s="170">
        <v>8.0002999999999993</v>
      </c>
      <c r="AG25" s="170">
        <v>7.5680759999999996</v>
      </c>
      <c r="AH25" s="170">
        <v>9.1432000000000002</v>
      </c>
      <c r="AI25" s="170">
        <v>8.1873199999999997</v>
      </c>
      <c r="AJ25" s="170">
        <v>5.8807400000000003</v>
      </c>
      <c r="AK25" s="170">
        <v>5.6625500000000004</v>
      </c>
      <c r="AL25" s="170">
        <v>5.7456699999999996</v>
      </c>
      <c r="AM25" s="170">
        <v>3.3975300000000002</v>
      </c>
      <c r="AN25" s="170">
        <v>2.47282</v>
      </c>
      <c r="AO25" s="170">
        <v>2.4000900000000001</v>
      </c>
      <c r="AP25" s="170">
        <v>2.24424</v>
      </c>
      <c r="AQ25" s="170">
        <v>2.2338499999999999</v>
      </c>
      <c r="AR25" s="170">
        <v>2.2650199999999998</v>
      </c>
      <c r="AS25" s="170">
        <v>2.6494499999999999</v>
      </c>
      <c r="AT25" s="170">
        <v>2.6806199999999998</v>
      </c>
      <c r="AU25" s="170">
        <v>2.7429600000000001</v>
      </c>
      <c r="AV25" s="170">
        <v>3.0962200000000002</v>
      </c>
      <c r="AW25" s="170">
        <v>2.81569</v>
      </c>
      <c r="AX25" s="170">
        <v>2.6182799999999999</v>
      </c>
      <c r="AY25" s="236">
        <v>2.8478020000000002</v>
      </c>
      <c r="AZ25" s="236">
        <v>2.7056360000000002</v>
      </c>
      <c r="BA25" s="236">
        <v>2.6869779999999999</v>
      </c>
      <c r="BB25" s="236">
        <v>2.3474689999999998</v>
      </c>
      <c r="BC25" s="236">
        <v>2.2349950000000001</v>
      </c>
      <c r="BD25" s="236">
        <v>2.349996</v>
      </c>
      <c r="BE25" s="236">
        <v>2.6306729999999998</v>
      </c>
      <c r="BF25" s="236">
        <v>2.797469</v>
      </c>
      <c r="BG25" s="236">
        <v>2.9227970000000001</v>
      </c>
      <c r="BH25" s="236">
        <v>2.9755090000000002</v>
      </c>
      <c r="BI25" s="236">
        <v>3.2148089999999998</v>
      </c>
      <c r="BJ25" s="236">
        <v>3.464496</v>
      </c>
      <c r="BK25" s="236">
        <v>3.4444490000000001</v>
      </c>
      <c r="BL25" s="236">
        <v>2.8847200000000002</v>
      </c>
      <c r="BM25" s="236">
        <v>2.791766</v>
      </c>
      <c r="BN25" s="236">
        <v>2.5534150000000002</v>
      </c>
      <c r="BO25" s="236">
        <v>2.6990560000000001</v>
      </c>
      <c r="BP25" s="236">
        <v>2.9796580000000001</v>
      </c>
      <c r="BQ25" s="236">
        <v>3.0941480000000001</v>
      </c>
      <c r="BR25" s="236">
        <v>3.0736330000000001</v>
      </c>
      <c r="BS25" s="236">
        <v>3.1673149999999999</v>
      </c>
      <c r="BT25" s="236">
        <v>3.177899</v>
      </c>
      <c r="BU25" s="236">
        <v>3.302705</v>
      </c>
      <c r="BV25" s="236">
        <v>3.5521379999999998</v>
      </c>
    </row>
    <row r="26" spans="1:74" ht="11.15" customHeight="1" x14ac:dyDescent="0.25">
      <c r="A26" s="40" t="s">
        <v>126</v>
      </c>
      <c r="B26" s="119" t="s">
        <v>119</v>
      </c>
      <c r="C26" s="170">
        <v>2.02</v>
      </c>
      <c r="D26" s="170">
        <v>1.91</v>
      </c>
      <c r="E26" s="170">
        <v>1.79</v>
      </c>
      <c r="F26" s="170">
        <v>1.74</v>
      </c>
      <c r="G26" s="170">
        <v>1.748</v>
      </c>
      <c r="H26" s="170">
        <v>1.631</v>
      </c>
      <c r="I26" s="170">
        <v>1.7669999999999999</v>
      </c>
      <c r="J26" s="170">
        <v>2.2999999999999998</v>
      </c>
      <c r="K26" s="170">
        <v>1.9219999999999999</v>
      </c>
      <c r="L26" s="170">
        <v>2.39</v>
      </c>
      <c r="M26" s="170">
        <v>2.61</v>
      </c>
      <c r="N26" s="170">
        <v>2.59</v>
      </c>
      <c r="O26" s="170">
        <v>2.71</v>
      </c>
      <c r="P26" s="170">
        <v>5.35</v>
      </c>
      <c r="Q26" s="170">
        <v>2.62</v>
      </c>
      <c r="R26" s="170">
        <v>2.6629999999999998</v>
      </c>
      <c r="S26" s="170">
        <v>2.91</v>
      </c>
      <c r="T26" s="170">
        <v>3.26</v>
      </c>
      <c r="U26" s="170">
        <v>3.84</v>
      </c>
      <c r="V26" s="170">
        <v>4.07</v>
      </c>
      <c r="W26" s="170">
        <v>5.16</v>
      </c>
      <c r="X26" s="170">
        <v>5.51</v>
      </c>
      <c r="Y26" s="170">
        <v>5.05</v>
      </c>
      <c r="Z26" s="170">
        <v>3.76</v>
      </c>
      <c r="AA26" s="170">
        <v>4.38</v>
      </c>
      <c r="AB26" s="170">
        <v>4.6900000000000004</v>
      </c>
      <c r="AC26" s="170">
        <v>4.9000000000000004</v>
      </c>
      <c r="AD26" s="170">
        <v>6.59</v>
      </c>
      <c r="AE26" s="170">
        <v>8.14</v>
      </c>
      <c r="AF26" s="170">
        <v>7.7</v>
      </c>
      <c r="AG26" s="170">
        <v>7.2839999999999998</v>
      </c>
      <c r="AH26" s="170">
        <v>8.8000000000000007</v>
      </c>
      <c r="AI26" s="170">
        <v>7.88</v>
      </c>
      <c r="AJ26" s="170">
        <v>5.66</v>
      </c>
      <c r="AK26" s="170">
        <v>5.45</v>
      </c>
      <c r="AL26" s="170">
        <v>5.53</v>
      </c>
      <c r="AM26" s="170">
        <v>3.27</v>
      </c>
      <c r="AN26" s="170">
        <v>2.38</v>
      </c>
      <c r="AO26" s="170">
        <v>2.31</v>
      </c>
      <c r="AP26" s="170">
        <v>2.16</v>
      </c>
      <c r="AQ26" s="170">
        <v>2.15</v>
      </c>
      <c r="AR26" s="170">
        <v>2.1800000000000002</v>
      </c>
      <c r="AS26" s="170">
        <v>2.5499999999999998</v>
      </c>
      <c r="AT26" s="170">
        <v>2.58</v>
      </c>
      <c r="AU26" s="170">
        <v>2.64</v>
      </c>
      <c r="AV26" s="170">
        <v>2.98</v>
      </c>
      <c r="AW26" s="170">
        <v>2.71</v>
      </c>
      <c r="AX26" s="170">
        <v>2.52</v>
      </c>
      <c r="AY26" s="236">
        <v>2.740907</v>
      </c>
      <c r="AZ26" s="236">
        <v>2.6040770000000002</v>
      </c>
      <c r="BA26" s="236">
        <v>2.5861190000000001</v>
      </c>
      <c r="BB26" s="236">
        <v>2.2593540000000001</v>
      </c>
      <c r="BC26" s="236">
        <v>2.1511019999999998</v>
      </c>
      <c r="BD26" s="236">
        <v>2.2617859999999999</v>
      </c>
      <c r="BE26" s="236">
        <v>2.531927</v>
      </c>
      <c r="BF26" s="236">
        <v>2.6924630000000001</v>
      </c>
      <c r="BG26" s="236">
        <v>2.8130860000000002</v>
      </c>
      <c r="BH26" s="236">
        <v>2.86382</v>
      </c>
      <c r="BI26" s="236">
        <v>3.0941380000000001</v>
      </c>
      <c r="BJ26" s="236">
        <v>3.3344529999999999</v>
      </c>
      <c r="BK26" s="236">
        <v>3.3151570000000001</v>
      </c>
      <c r="BL26" s="236">
        <v>2.7764389999999999</v>
      </c>
      <c r="BM26" s="236">
        <v>2.6869740000000002</v>
      </c>
      <c r="BN26" s="236">
        <v>2.45757</v>
      </c>
      <c r="BO26" s="236">
        <v>2.5977440000000001</v>
      </c>
      <c r="BP26" s="236">
        <v>2.8678129999999999</v>
      </c>
      <c r="BQ26" s="236">
        <v>2.9780060000000002</v>
      </c>
      <c r="BR26" s="236">
        <v>2.9582609999999998</v>
      </c>
      <c r="BS26" s="236">
        <v>3.0484260000000001</v>
      </c>
      <c r="BT26" s="236">
        <v>3.0586129999999998</v>
      </c>
      <c r="BU26" s="236">
        <v>3.1787350000000001</v>
      </c>
      <c r="BV26" s="236">
        <v>3.4188049999999999</v>
      </c>
    </row>
    <row r="27" spans="1:74" ht="11.15" customHeight="1" x14ac:dyDescent="0.25">
      <c r="A27" s="40"/>
      <c r="B27" s="41" t="s">
        <v>963</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239"/>
      <c r="AZ27" s="239"/>
      <c r="BA27" s="239"/>
      <c r="BB27" s="239"/>
      <c r="BC27" s="239"/>
      <c r="BD27" s="239"/>
      <c r="BE27" s="239"/>
      <c r="BF27" s="239"/>
      <c r="BG27" s="239"/>
      <c r="BH27" s="239"/>
      <c r="BI27" s="239"/>
      <c r="BJ27" s="239"/>
      <c r="BK27" s="239"/>
      <c r="BL27" s="239"/>
      <c r="BM27" s="239"/>
      <c r="BN27" s="239"/>
      <c r="BO27" s="239"/>
      <c r="BP27" s="239"/>
      <c r="BQ27" s="239"/>
      <c r="BR27" s="239"/>
      <c r="BS27" s="239"/>
      <c r="BT27" s="239"/>
      <c r="BU27" s="239"/>
      <c r="BV27" s="239"/>
    </row>
    <row r="28" spans="1:74" ht="11.15" customHeight="1" x14ac:dyDescent="0.25">
      <c r="A28" s="40" t="s">
        <v>650</v>
      </c>
      <c r="B28" s="119" t="s">
        <v>367</v>
      </c>
      <c r="C28" s="170">
        <v>3.71</v>
      </c>
      <c r="D28" s="170">
        <v>3.58</v>
      </c>
      <c r="E28" s="170">
        <v>3.39</v>
      </c>
      <c r="F28" s="170">
        <v>3</v>
      </c>
      <c r="G28" s="170">
        <v>2.91</v>
      </c>
      <c r="H28" s="170">
        <v>2.72</v>
      </c>
      <c r="I28" s="170">
        <v>2.58</v>
      </c>
      <c r="J28" s="170">
        <v>2.85</v>
      </c>
      <c r="K28" s="170">
        <v>3.3</v>
      </c>
      <c r="L28" s="170">
        <v>3.29</v>
      </c>
      <c r="M28" s="170">
        <v>3.98</v>
      </c>
      <c r="N28" s="170">
        <v>4.1100000000000003</v>
      </c>
      <c r="O28" s="170">
        <v>4.04</v>
      </c>
      <c r="P28" s="170">
        <v>9.32</v>
      </c>
      <c r="Q28" s="170">
        <v>4.41</v>
      </c>
      <c r="R28" s="170">
        <v>4</v>
      </c>
      <c r="S28" s="170">
        <v>4.1100000000000003</v>
      </c>
      <c r="T28" s="170">
        <v>4.16</v>
      </c>
      <c r="U28" s="170">
        <v>4.6900000000000004</v>
      </c>
      <c r="V28" s="170">
        <v>4.95</v>
      </c>
      <c r="W28" s="170">
        <v>5.42</v>
      </c>
      <c r="X28" s="170">
        <v>6.61</v>
      </c>
      <c r="Y28" s="170">
        <v>6.9</v>
      </c>
      <c r="Z28" s="170">
        <v>6.77</v>
      </c>
      <c r="AA28" s="170">
        <v>6.47</v>
      </c>
      <c r="AB28" s="170">
        <v>7.32</v>
      </c>
      <c r="AC28" s="170">
        <v>6.18</v>
      </c>
      <c r="AD28" s="170">
        <v>6.68</v>
      </c>
      <c r="AE28" s="170">
        <v>8.08</v>
      </c>
      <c r="AF28" s="170">
        <v>9.3000000000000007</v>
      </c>
      <c r="AG28" s="170">
        <v>7.85</v>
      </c>
      <c r="AH28" s="170">
        <v>9.4</v>
      </c>
      <c r="AI28" s="170">
        <v>9.58</v>
      </c>
      <c r="AJ28" s="170">
        <v>7.16</v>
      </c>
      <c r="AK28" s="170">
        <v>6.74</v>
      </c>
      <c r="AL28" s="170">
        <v>8.0399999999999991</v>
      </c>
      <c r="AM28" s="170">
        <v>7.27</v>
      </c>
      <c r="AN28" s="170">
        <v>5.98</v>
      </c>
      <c r="AO28" s="170">
        <v>5.05</v>
      </c>
      <c r="AP28" s="170">
        <v>4.08</v>
      </c>
      <c r="AQ28" s="170">
        <v>3.59</v>
      </c>
      <c r="AR28" s="170">
        <v>3.6</v>
      </c>
      <c r="AS28" s="170">
        <v>3.93</v>
      </c>
      <c r="AT28" s="170">
        <v>3.78</v>
      </c>
      <c r="AU28" s="170">
        <v>3.9</v>
      </c>
      <c r="AV28" s="170">
        <v>4.13</v>
      </c>
      <c r="AW28" s="170">
        <v>4.6935019999999996</v>
      </c>
      <c r="AX28" s="170">
        <v>4.8355249999999996</v>
      </c>
      <c r="AY28" s="236">
        <v>4.9000260000000004</v>
      </c>
      <c r="AZ28" s="236">
        <v>5.0049869999999999</v>
      </c>
      <c r="BA28" s="236">
        <v>4.2567459999999997</v>
      </c>
      <c r="BB28" s="236">
        <v>3.7431809999999999</v>
      </c>
      <c r="BC28" s="236">
        <v>3.4484309999999998</v>
      </c>
      <c r="BD28" s="236">
        <v>3.5345680000000002</v>
      </c>
      <c r="BE28" s="236">
        <v>3.5378690000000002</v>
      </c>
      <c r="BF28" s="236">
        <v>3.659249</v>
      </c>
      <c r="BG28" s="236">
        <v>3.8873500000000001</v>
      </c>
      <c r="BH28" s="236">
        <v>4.1862979999999999</v>
      </c>
      <c r="BI28" s="236">
        <v>4.3567220000000004</v>
      </c>
      <c r="BJ28" s="236">
        <v>5.0709710000000001</v>
      </c>
      <c r="BK28" s="236">
        <v>5.2056290000000001</v>
      </c>
      <c r="BL28" s="236">
        <v>5.0692979999999999</v>
      </c>
      <c r="BM28" s="236">
        <v>4.3347759999999997</v>
      </c>
      <c r="BN28" s="236">
        <v>3.9054479999999998</v>
      </c>
      <c r="BO28" s="236">
        <v>3.7770980000000001</v>
      </c>
      <c r="BP28" s="236">
        <v>4.0367569999999997</v>
      </c>
      <c r="BQ28" s="236">
        <v>3.96522</v>
      </c>
      <c r="BR28" s="236">
        <v>3.9643079999999999</v>
      </c>
      <c r="BS28" s="236">
        <v>4.1585299999999998</v>
      </c>
      <c r="BT28" s="236">
        <v>4.5361130000000003</v>
      </c>
      <c r="BU28" s="236">
        <v>4.4720700000000004</v>
      </c>
      <c r="BV28" s="236">
        <v>5.1803460000000001</v>
      </c>
    </row>
    <row r="29" spans="1:74" ht="11.15" customHeight="1" x14ac:dyDescent="0.25">
      <c r="A29" s="40" t="s">
        <v>640</v>
      </c>
      <c r="B29" s="119" t="s">
        <v>368</v>
      </c>
      <c r="C29" s="170">
        <v>7.24</v>
      </c>
      <c r="D29" s="170">
        <v>7.03</v>
      </c>
      <c r="E29" s="170">
        <v>7.29</v>
      </c>
      <c r="F29" s="170">
        <v>7.24</v>
      </c>
      <c r="G29" s="170">
        <v>7.73</v>
      </c>
      <c r="H29" s="170">
        <v>8.23</v>
      </c>
      <c r="I29" s="170">
        <v>8.49</v>
      </c>
      <c r="J29" s="170">
        <v>8.48</v>
      </c>
      <c r="K29" s="170">
        <v>8.4499999999999993</v>
      </c>
      <c r="L29" s="170">
        <v>7.59</v>
      </c>
      <c r="M29" s="170">
        <v>7.64</v>
      </c>
      <c r="N29" s="170">
        <v>7.39</v>
      </c>
      <c r="O29" s="170">
        <v>7.38</v>
      </c>
      <c r="P29" s="170">
        <v>7.35</v>
      </c>
      <c r="Q29" s="170">
        <v>8.01</v>
      </c>
      <c r="R29" s="170">
        <v>8.49</v>
      </c>
      <c r="S29" s="170">
        <v>8.99</v>
      </c>
      <c r="T29" s="170">
        <v>9.59</v>
      </c>
      <c r="U29" s="170">
        <v>9.92</v>
      </c>
      <c r="V29" s="170">
        <v>10.23</v>
      </c>
      <c r="W29" s="170">
        <v>10.31</v>
      </c>
      <c r="X29" s="170">
        <v>10.48</v>
      </c>
      <c r="Y29" s="170">
        <v>10.06</v>
      </c>
      <c r="Z29" s="170">
        <v>10.34</v>
      </c>
      <c r="AA29" s="170">
        <v>9.82</v>
      </c>
      <c r="AB29" s="170">
        <v>10.02</v>
      </c>
      <c r="AC29" s="170">
        <v>10.210000000000001</v>
      </c>
      <c r="AD29" s="170">
        <v>10.6</v>
      </c>
      <c r="AE29" s="170">
        <v>12.07</v>
      </c>
      <c r="AF29" s="170">
        <v>13.45</v>
      </c>
      <c r="AG29" s="170">
        <v>13.5</v>
      </c>
      <c r="AH29" s="170">
        <v>14.14</v>
      </c>
      <c r="AI29" s="170">
        <v>14.54</v>
      </c>
      <c r="AJ29" s="170">
        <v>12.84</v>
      </c>
      <c r="AK29" s="170">
        <v>11.87</v>
      </c>
      <c r="AL29" s="170">
        <v>11.99</v>
      </c>
      <c r="AM29" s="170">
        <v>12.41</v>
      </c>
      <c r="AN29" s="170">
        <v>11.97</v>
      </c>
      <c r="AO29" s="170">
        <v>10.93</v>
      </c>
      <c r="AP29" s="170">
        <v>10.41</v>
      </c>
      <c r="AQ29" s="170">
        <v>10.44</v>
      </c>
      <c r="AR29" s="170">
        <v>10.65</v>
      </c>
      <c r="AS29" s="170">
        <v>10.83</v>
      </c>
      <c r="AT29" s="170">
        <v>11.02</v>
      </c>
      <c r="AU29" s="170">
        <v>10.86</v>
      </c>
      <c r="AV29" s="170">
        <v>10.07</v>
      </c>
      <c r="AW29" s="170">
        <v>9.2967390000000005</v>
      </c>
      <c r="AX29" s="170">
        <v>9.2331669999999999</v>
      </c>
      <c r="AY29" s="236">
        <v>8.8654510000000002</v>
      </c>
      <c r="AZ29" s="236">
        <v>8.7270009999999996</v>
      </c>
      <c r="BA29" s="236">
        <v>8.675141</v>
      </c>
      <c r="BB29" s="236">
        <v>8.6890979999999995</v>
      </c>
      <c r="BC29" s="236">
        <v>9.0253150000000009</v>
      </c>
      <c r="BD29" s="236">
        <v>9.4490750000000006</v>
      </c>
      <c r="BE29" s="236">
        <v>9.3723500000000008</v>
      </c>
      <c r="BF29" s="236">
        <v>9.4134440000000001</v>
      </c>
      <c r="BG29" s="236">
        <v>9.5431659999999994</v>
      </c>
      <c r="BH29" s="236">
        <v>8.5505759999999995</v>
      </c>
      <c r="BI29" s="236">
        <v>8.1370400000000007</v>
      </c>
      <c r="BJ29" s="236">
        <v>8.2426840000000006</v>
      </c>
      <c r="BK29" s="236">
        <v>8.325196</v>
      </c>
      <c r="BL29" s="236">
        <v>8.2375190000000007</v>
      </c>
      <c r="BM29" s="236">
        <v>8.3268660000000008</v>
      </c>
      <c r="BN29" s="236">
        <v>8.4058130000000002</v>
      </c>
      <c r="BO29" s="236">
        <v>8.9132800000000003</v>
      </c>
      <c r="BP29" s="236">
        <v>9.4608150000000002</v>
      </c>
      <c r="BQ29" s="236">
        <v>9.4885000000000002</v>
      </c>
      <c r="BR29" s="236">
        <v>9.5404560000000007</v>
      </c>
      <c r="BS29" s="236">
        <v>9.6223290000000006</v>
      </c>
      <c r="BT29" s="236">
        <v>8.7046060000000001</v>
      </c>
      <c r="BU29" s="236">
        <v>8.2896850000000004</v>
      </c>
      <c r="BV29" s="236">
        <v>8.3688520000000004</v>
      </c>
    </row>
    <row r="30" spans="1:74" ht="11.15" customHeight="1" x14ac:dyDescent="0.25">
      <c r="A30" s="40" t="s">
        <v>504</v>
      </c>
      <c r="B30" s="119" t="s">
        <v>369</v>
      </c>
      <c r="C30" s="170">
        <v>9.43</v>
      </c>
      <c r="D30" s="170">
        <v>9.19</v>
      </c>
      <c r="E30" s="170">
        <v>9.8000000000000007</v>
      </c>
      <c r="F30" s="170">
        <v>10.42</v>
      </c>
      <c r="G30" s="170">
        <v>11.79</v>
      </c>
      <c r="H30" s="170">
        <v>15.33</v>
      </c>
      <c r="I30" s="170">
        <v>17.489999999999998</v>
      </c>
      <c r="J30" s="170">
        <v>18.27</v>
      </c>
      <c r="K30" s="170">
        <v>16.850000000000001</v>
      </c>
      <c r="L30" s="170">
        <v>12.26</v>
      </c>
      <c r="M30" s="170">
        <v>10.99</v>
      </c>
      <c r="N30" s="170">
        <v>9.75</v>
      </c>
      <c r="O30" s="170">
        <v>9.6199999999999992</v>
      </c>
      <c r="P30" s="170">
        <v>9.2799999999999994</v>
      </c>
      <c r="Q30" s="170">
        <v>10.47</v>
      </c>
      <c r="R30" s="170">
        <v>12.27</v>
      </c>
      <c r="S30" s="170">
        <v>14.07</v>
      </c>
      <c r="T30" s="170">
        <v>17.739999999999998</v>
      </c>
      <c r="U30" s="170">
        <v>19.809999999999999</v>
      </c>
      <c r="V30" s="170">
        <v>20.86</v>
      </c>
      <c r="W30" s="170">
        <v>20.13</v>
      </c>
      <c r="X30" s="170">
        <v>17.399999999999999</v>
      </c>
      <c r="Y30" s="170">
        <v>13.11</v>
      </c>
      <c r="Z30" s="170">
        <v>13.08</v>
      </c>
      <c r="AA30" s="170">
        <v>12.04</v>
      </c>
      <c r="AB30" s="170">
        <v>12.14</v>
      </c>
      <c r="AC30" s="170">
        <v>12.94</v>
      </c>
      <c r="AD30" s="170">
        <v>13.97</v>
      </c>
      <c r="AE30" s="170">
        <v>17.670000000000002</v>
      </c>
      <c r="AF30" s="170">
        <v>22.5</v>
      </c>
      <c r="AG30" s="170">
        <v>24.55</v>
      </c>
      <c r="AH30" s="170">
        <v>25.34</v>
      </c>
      <c r="AI30" s="170">
        <v>24.5</v>
      </c>
      <c r="AJ30" s="170">
        <v>18.61</v>
      </c>
      <c r="AK30" s="170">
        <v>15.55</v>
      </c>
      <c r="AL30" s="170">
        <v>14.68</v>
      </c>
      <c r="AM30" s="170">
        <v>15.25</v>
      </c>
      <c r="AN30" s="170">
        <v>14.98</v>
      </c>
      <c r="AO30" s="170">
        <v>13.76</v>
      </c>
      <c r="AP30" s="170">
        <v>14.4</v>
      </c>
      <c r="AQ30" s="170">
        <v>16.7</v>
      </c>
      <c r="AR30" s="170">
        <v>20.11</v>
      </c>
      <c r="AS30" s="170">
        <v>21.98</v>
      </c>
      <c r="AT30" s="170">
        <v>23.23</v>
      </c>
      <c r="AU30" s="170">
        <v>21.86</v>
      </c>
      <c r="AV30" s="170">
        <v>16.7</v>
      </c>
      <c r="AW30" s="170">
        <v>13.103680000000001</v>
      </c>
      <c r="AX30" s="170">
        <v>12.3576</v>
      </c>
      <c r="AY30" s="236">
        <v>11.76014</v>
      </c>
      <c r="AZ30" s="236">
        <v>11.385350000000001</v>
      </c>
      <c r="BA30" s="236">
        <v>11.796989999999999</v>
      </c>
      <c r="BB30" s="236">
        <v>12.332979999999999</v>
      </c>
      <c r="BC30" s="236">
        <v>14.491110000000001</v>
      </c>
      <c r="BD30" s="236">
        <v>17.691279999999999</v>
      </c>
      <c r="BE30" s="236">
        <v>19.315329999999999</v>
      </c>
      <c r="BF30" s="236">
        <v>20.025230000000001</v>
      </c>
      <c r="BG30" s="236">
        <v>18.90598</v>
      </c>
      <c r="BH30" s="236">
        <v>14.567909999999999</v>
      </c>
      <c r="BI30" s="236">
        <v>11.91151</v>
      </c>
      <c r="BJ30" s="236">
        <v>11.256220000000001</v>
      </c>
      <c r="BK30" s="236">
        <v>11.13594</v>
      </c>
      <c r="BL30" s="236">
        <v>10.886430000000001</v>
      </c>
      <c r="BM30" s="236">
        <v>11.36313</v>
      </c>
      <c r="BN30" s="236">
        <v>11.95331</v>
      </c>
      <c r="BO30" s="236">
        <v>14.196730000000001</v>
      </c>
      <c r="BP30" s="236">
        <v>17.545809999999999</v>
      </c>
      <c r="BQ30" s="236">
        <v>19.28077</v>
      </c>
      <c r="BR30" s="236">
        <v>20.03032</v>
      </c>
      <c r="BS30" s="236">
        <v>18.946300000000001</v>
      </c>
      <c r="BT30" s="236">
        <v>14.60586</v>
      </c>
      <c r="BU30" s="236">
        <v>11.946339999999999</v>
      </c>
      <c r="BV30" s="236">
        <v>11.29571</v>
      </c>
    </row>
    <row r="31" spans="1:74" ht="11.15" customHeight="1" x14ac:dyDescent="0.25">
      <c r="A31" s="37"/>
      <c r="B31" s="42" t="s">
        <v>943</v>
      </c>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c r="AV31" s="176"/>
      <c r="AW31" s="176"/>
      <c r="AX31" s="176"/>
      <c r="AY31" s="301"/>
      <c r="AZ31" s="301"/>
      <c r="BA31" s="301"/>
      <c r="BB31" s="301"/>
      <c r="BC31" s="301"/>
      <c r="BD31" s="301"/>
      <c r="BE31" s="301"/>
      <c r="BF31" s="301"/>
      <c r="BG31" s="301"/>
      <c r="BH31" s="301"/>
      <c r="BI31" s="301"/>
      <c r="BJ31" s="301"/>
      <c r="BK31" s="301"/>
      <c r="BL31" s="301"/>
      <c r="BM31" s="301"/>
      <c r="BN31" s="301"/>
      <c r="BO31" s="301"/>
      <c r="BP31" s="301"/>
      <c r="BQ31" s="301"/>
      <c r="BR31" s="301"/>
      <c r="BS31" s="301"/>
      <c r="BT31" s="301"/>
      <c r="BU31" s="301"/>
      <c r="BV31" s="301"/>
    </row>
    <row r="32" spans="1:74" ht="11.15" customHeight="1" x14ac:dyDescent="0.25">
      <c r="A32" s="37"/>
      <c r="B32" s="43" t="s">
        <v>101</v>
      </c>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301"/>
      <c r="AZ32" s="301"/>
      <c r="BA32" s="301"/>
      <c r="BB32" s="301"/>
      <c r="BC32" s="301"/>
      <c r="BD32" s="301"/>
      <c r="BE32" s="301"/>
      <c r="BF32" s="301"/>
      <c r="BG32" s="301"/>
      <c r="BH32" s="301"/>
      <c r="BI32" s="301"/>
      <c r="BJ32" s="301"/>
      <c r="BK32" s="301"/>
      <c r="BL32" s="301"/>
      <c r="BM32" s="301"/>
      <c r="BN32" s="301"/>
      <c r="BO32" s="301"/>
      <c r="BP32" s="301"/>
      <c r="BQ32" s="301"/>
      <c r="BR32" s="301"/>
      <c r="BS32" s="301"/>
      <c r="BT32" s="301"/>
      <c r="BU32" s="301"/>
      <c r="BV32" s="301"/>
    </row>
    <row r="33" spans="1:74" ht="11.15" customHeight="1" x14ac:dyDescent="0.25">
      <c r="A33" s="40" t="s">
        <v>501</v>
      </c>
      <c r="B33" s="119" t="s">
        <v>370</v>
      </c>
      <c r="C33" s="170">
        <v>1.94</v>
      </c>
      <c r="D33" s="170">
        <v>1.9</v>
      </c>
      <c r="E33" s="170">
        <v>1.93</v>
      </c>
      <c r="F33" s="170">
        <v>1.92</v>
      </c>
      <c r="G33" s="170">
        <v>1.89</v>
      </c>
      <c r="H33" s="170">
        <v>1.9</v>
      </c>
      <c r="I33" s="170">
        <v>1.91</v>
      </c>
      <c r="J33" s="170">
        <v>1.94</v>
      </c>
      <c r="K33" s="170">
        <v>1.94</v>
      </c>
      <c r="L33" s="170">
        <v>1.91</v>
      </c>
      <c r="M33" s="170">
        <v>1.91</v>
      </c>
      <c r="N33" s="170">
        <v>1.92</v>
      </c>
      <c r="O33" s="170">
        <v>1.9</v>
      </c>
      <c r="P33" s="170">
        <v>1.93</v>
      </c>
      <c r="Q33" s="170">
        <v>1.89</v>
      </c>
      <c r="R33" s="170">
        <v>1.9</v>
      </c>
      <c r="S33" s="170">
        <v>1.89</v>
      </c>
      <c r="T33" s="170">
        <v>1.95</v>
      </c>
      <c r="U33" s="170">
        <v>2.0099999999999998</v>
      </c>
      <c r="V33" s="170">
        <v>2.06</v>
      </c>
      <c r="W33" s="170">
        <v>2.0099999999999998</v>
      </c>
      <c r="X33" s="170">
        <v>2.0299999999999998</v>
      </c>
      <c r="Y33" s="170">
        <v>2.04</v>
      </c>
      <c r="Z33" s="170">
        <v>2.0699999999999998</v>
      </c>
      <c r="AA33" s="170">
        <v>2.2000000000000002</v>
      </c>
      <c r="AB33" s="170">
        <v>2.17</v>
      </c>
      <c r="AC33" s="170">
        <v>2.15</v>
      </c>
      <c r="AD33" s="170">
        <v>2.1800000000000002</v>
      </c>
      <c r="AE33" s="170">
        <v>2.23</v>
      </c>
      <c r="AF33" s="170">
        <v>2.3199999999999998</v>
      </c>
      <c r="AG33" s="170">
        <v>2.4700000000000002</v>
      </c>
      <c r="AH33" s="170">
        <v>2.5099999999999998</v>
      </c>
      <c r="AI33" s="170">
        <v>2.5099999999999998</v>
      </c>
      <c r="AJ33" s="170">
        <v>2.46</v>
      </c>
      <c r="AK33" s="170">
        <v>2.48</v>
      </c>
      <c r="AL33" s="170">
        <v>2.65</v>
      </c>
      <c r="AM33" s="170">
        <v>2.59</v>
      </c>
      <c r="AN33" s="170">
        <v>2.6</v>
      </c>
      <c r="AO33" s="170">
        <v>2.5099999999999998</v>
      </c>
      <c r="AP33" s="170">
        <v>2.48</v>
      </c>
      <c r="AQ33" s="170">
        <v>2.5099999999999998</v>
      </c>
      <c r="AR33" s="170">
        <v>2.4700000000000002</v>
      </c>
      <c r="AS33" s="170">
        <v>2.4900000000000002</v>
      </c>
      <c r="AT33" s="170">
        <v>2.5</v>
      </c>
      <c r="AU33" s="170">
        <v>2.5316118654999999</v>
      </c>
      <c r="AV33" s="170">
        <v>2.5392587190000002</v>
      </c>
      <c r="AW33" s="170">
        <v>2.5348760000000001</v>
      </c>
      <c r="AX33" s="170">
        <v>2.526275</v>
      </c>
      <c r="AY33" s="236">
        <v>2.5321310000000001</v>
      </c>
      <c r="AZ33" s="236">
        <v>2.5151330000000001</v>
      </c>
      <c r="BA33" s="236">
        <v>2.5133899999999998</v>
      </c>
      <c r="BB33" s="236">
        <v>2.513137</v>
      </c>
      <c r="BC33" s="236">
        <v>2.5059909999999999</v>
      </c>
      <c r="BD33" s="236">
        <v>2.4882089999999999</v>
      </c>
      <c r="BE33" s="236">
        <v>2.489779</v>
      </c>
      <c r="BF33" s="236">
        <v>2.4926300000000001</v>
      </c>
      <c r="BG33" s="236">
        <v>2.4707720000000002</v>
      </c>
      <c r="BH33" s="236">
        <v>2.4439229999999998</v>
      </c>
      <c r="BI33" s="236">
        <v>2.4403800000000002</v>
      </c>
      <c r="BJ33" s="236">
        <v>2.4392879999999999</v>
      </c>
      <c r="BK33" s="236">
        <v>2.4567839999999999</v>
      </c>
      <c r="BL33" s="236">
        <v>2.4497499999999999</v>
      </c>
      <c r="BM33" s="236">
        <v>2.4519880000000001</v>
      </c>
      <c r="BN33" s="236">
        <v>2.4541650000000002</v>
      </c>
      <c r="BO33" s="236">
        <v>2.4513690000000001</v>
      </c>
      <c r="BP33" s="236">
        <v>2.437967</v>
      </c>
      <c r="BQ33" s="236">
        <v>2.443724</v>
      </c>
      <c r="BR33" s="236">
        <v>2.4502489999999999</v>
      </c>
      <c r="BS33" s="236">
        <v>2.4306709999999998</v>
      </c>
      <c r="BT33" s="236">
        <v>2.4056609999999998</v>
      </c>
      <c r="BU33" s="236">
        <v>2.404153</v>
      </c>
      <c r="BV33" s="236">
        <v>2.4046460000000001</v>
      </c>
    </row>
    <row r="34" spans="1:74" ht="11.15" customHeight="1" x14ac:dyDescent="0.25">
      <c r="A34" s="40" t="s">
        <v>503</v>
      </c>
      <c r="B34" s="119" t="s">
        <v>371</v>
      </c>
      <c r="C34" s="170">
        <v>2.62</v>
      </c>
      <c r="D34" s="170">
        <v>2.4</v>
      </c>
      <c r="E34" s="170">
        <v>2.14</v>
      </c>
      <c r="F34" s="170">
        <v>2.1</v>
      </c>
      <c r="G34" s="170">
        <v>2.17</v>
      </c>
      <c r="H34" s="170">
        <v>2.0299999999999998</v>
      </c>
      <c r="I34" s="170">
        <v>2.06</v>
      </c>
      <c r="J34" s="170">
        <v>2.41</v>
      </c>
      <c r="K34" s="170">
        <v>2.42</v>
      </c>
      <c r="L34" s="170">
        <v>2.5</v>
      </c>
      <c r="M34" s="170">
        <v>2.99</v>
      </c>
      <c r="N34" s="170">
        <v>3.17</v>
      </c>
      <c r="O34" s="170">
        <v>3.2</v>
      </c>
      <c r="P34" s="170">
        <v>17.12</v>
      </c>
      <c r="Q34" s="170">
        <v>3.29</v>
      </c>
      <c r="R34" s="170">
        <v>3.06</v>
      </c>
      <c r="S34" s="170">
        <v>3.26</v>
      </c>
      <c r="T34" s="170">
        <v>3.53</v>
      </c>
      <c r="U34" s="170">
        <v>4.08</v>
      </c>
      <c r="V34" s="170">
        <v>4.42</v>
      </c>
      <c r="W34" s="170">
        <v>5.04</v>
      </c>
      <c r="X34" s="170">
        <v>5.69</v>
      </c>
      <c r="Y34" s="170">
        <v>5.77</v>
      </c>
      <c r="Z34" s="170">
        <v>5.64</v>
      </c>
      <c r="AA34" s="170">
        <v>6.56</v>
      </c>
      <c r="AB34" s="170">
        <v>6</v>
      </c>
      <c r="AC34" s="170">
        <v>5.0999999999999996</v>
      </c>
      <c r="AD34" s="170">
        <v>6.21</v>
      </c>
      <c r="AE34" s="170">
        <v>7.57</v>
      </c>
      <c r="AF34" s="170">
        <v>8.01</v>
      </c>
      <c r="AG34" s="170">
        <v>7.53</v>
      </c>
      <c r="AH34" s="170">
        <v>9</v>
      </c>
      <c r="AI34" s="170">
        <v>8.15</v>
      </c>
      <c r="AJ34" s="170">
        <v>5.8</v>
      </c>
      <c r="AK34" s="170">
        <v>5.71</v>
      </c>
      <c r="AL34" s="170">
        <v>8.92</v>
      </c>
      <c r="AM34" s="170">
        <v>7.08</v>
      </c>
      <c r="AN34" s="170">
        <v>4.3899999999999997</v>
      </c>
      <c r="AO34" s="170">
        <v>3.35</v>
      </c>
      <c r="AP34" s="170">
        <v>2.69</v>
      </c>
      <c r="AQ34" s="170">
        <v>2.54</v>
      </c>
      <c r="AR34" s="170">
        <v>2.58</v>
      </c>
      <c r="AS34" s="170">
        <v>2.96</v>
      </c>
      <c r="AT34" s="170">
        <v>2.92</v>
      </c>
      <c r="AU34" s="170">
        <v>2.8563231695</v>
      </c>
      <c r="AV34" s="170">
        <v>2.9269258807999998</v>
      </c>
      <c r="AW34" s="170">
        <v>2.9200279999999998</v>
      </c>
      <c r="AX34" s="170">
        <v>2.9930530000000002</v>
      </c>
      <c r="AY34" s="236">
        <v>3.3288489999999999</v>
      </c>
      <c r="AZ34" s="236">
        <v>3.148828</v>
      </c>
      <c r="BA34" s="236">
        <v>2.9516960000000001</v>
      </c>
      <c r="BB34" s="236">
        <v>2.6221580000000002</v>
      </c>
      <c r="BC34" s="236">
        <v>2.4292379999999998</v>
      </c>
      <c r="BD34" s="236">
        <v>2.4252340000000001</v>
      </c>
      <c r="BE34" s="236">
        <v>2.6033019999999998</v>
      </c>
      <c r="BF34" s="236">
        <v>2.754184</v>
      </c>
      <c r="BG34" s="236">
        <v>2.8709859999999998</v>
      </c>
      <c r="BH34" s="236">
        <v>3.0116049999999999</v>
      </c>
      <c r="BI34" s="236">
        <v>3.3491759999999999</v>
      </c>
      <c r="BJ34" s="236">
        <v>3.7678639999999999</v>
      </c>
      <c r="BK34" s="236">
        <v>3.9298109999999999</v>
      </c>
      <c r="BL34" s="236">
        <v>3.3648929999999999</v>
      </c>
      <c r="BM34" s="236">
        <v>3.038986</v>
      </c>
      <c r="BN34" s="236">
        <v>2.8217449999999999</v>
      </c>
      <c r="BO34" s="236">
        <v>2.7703700000000002</v>
      </c>
      <c r="BP34" s="236">
        <v>2.895743</v>
      </c>
      <c r="BQ34" s="236">
        <v>3.0083510000000002</v>
      </c>
      <c r="BR34" s="236">
        <v>2.995581</v>
      </c>
      <c r="BS34" s="236">
        <v>3.0835159999999999</v>
      </c>
      <c r="BT34" s="236">
        <v>3.196237</v>
      </c>
      <c r="BU34" s="236">
        <v>3.4201600000000001</v>
      </c>
      <c r="BV34" s="236">
        <v>3.8244720000000001</v>
      </c>
    </row>
    <row r="35" spans="1:74" ht="11.15" customHeight="1" x14ac:dyDescent="0.25">
      <c r="A35" s="40" t="s">
        <v>502</v>
      </c>
      <c r="B35" s="480" t="s">
        <v>944</v>
      </c>
      <c r="C35" s="170">
        <v>13.16</v>
      </c>
      <c r="D35" s="170">
        <v>12.68</v>
      </c>
      <c r="E35" s="170">
        <v>10.29</v>
      </c>
      <c r="F35" s="170">
        <v>8.1999999999999993</v>
      </c>
      <c r="G35" s="170">
        <v>5.7</v>
      </c>
      <c r="H35" s="170">
        <v>6.26</v>
      </c>
      <c r="I35" s="170">
        <v>7.38</v>
      </c>
      <c r="J35" s="170">
        <v>9.67</v>
      </c>
      <c r="K35" s="170">
        <v>9.56</v>
      </c>
      <c r="L35" s="170">
        <v>8.68</v>
      </c>
      <c r="M35" s="170">
        <v>8.86</v>
      </c>
      <c r="N35" s="170">
        <v>9.2100000000000009</v>
      </c>
      <c r="O35" s="170">
        <v>10.33</v>
      </c>
      <c r="P35" s="170">
        <v>11.38</v>
      </c>
      <c r="Q35" s="170">
        <v>12.41</v>
      </c>
      <c r="R35" s="170">
        <v>12.81</v>
      </c>
      <c r="S35" s="170">
        <v>12.82</v>
      </c>
      <c r="T35" s="170">
        <v>13.56</v>
      </c>
      <c r="U35" s="170">
        <v>14.34</v>
      </c>
      <c r="V35" s="170">
        <v>14.47</v>
      </c>
      <c r="W35" s="170">
        <v>13.8</v>
      </c>
      <c r="X35" s="170">
        <v>15.05</v>
      </c>
      <c r="Y35" s="170">
        <v>17.02</v>
      </c>
      <c r="Z35" s="170">
        <v>16.350000000000001</v>
      </c>
      <c r="AA35" s="170">
        <v>15.49</v>
      </c>
      <c r="AB35" s="170">
        <v>16.489999999999998</v>
      </c>
      <c r="AC35" s="170">
        <v>20.329999999999998</v>
      </c>
      <c r="AD35" s="170">
        <v>25.06</v>
      </c>
      <c r="AE35" s="170">
        <v>26.15</v>
      </c>
      <c r="AF35" s="170">
        <v>26.3</v>
      </c>
      <c r="AG35" s="170">
        <v>30.36</v>
      </c>
      <c r="AH35" s="170">
        <v>25.72</v>
      </c>
      <c r="AI35" s="170">
        <v>23.76</v>
      </c>
      <c r="AJ35" s="170">
        <v>21.76</v>
      </c>
      <c r="AK35" s="170">
        <v>23.74</v>
      </c>
      <c r="AL35" s="170">
        <v>19.86</v>
      </c>
      <c r="AM35" s="170">
        <v>19.41</v>
      </c>
      <c r="AN35" s="170">
        <v>18.61</v>
      </c>
      <c r="AO35" s="170">
        <v>19.920000000000002</v>
      </c>
      <c r="AP35" s="170">
        <v>18.77</v>
      </c>
      <c r="AQ35" s="170">
        <v>18.11</v>
      </c>
      <c r="AR35" s="170">
        <v>16.78</v>
      </c>
      <c r="AS35" s="170">
        <v>16.7</v>
      </c>
      <c r="AT35" s="170">
        <v>18.68</v>
      </c>
      <c r="AU35" s="170">
        <v>22.049866658999999</v>
      </c>
      <c r="AV35" s="170">
        <v>21.494100161999999</v>
      </c>
      <c r="AW35" s="170">
        <v>18.70073</v>
      </c>
      <c r="AX35" s="170">
        <v>17.156169999999999</v>
      </c>
      <c r="AY35" s="236">
        <v>15.982390000000001</v>
      </c>
      <c r="AZ35" s="236">
        <v>15.412839999999999</v>
      </c>
      <c r="BA35" s="236">
        <v>15.806559999999999</v>
      </c>
      <c r="BB35" s="236">
        <v>16.58052</v>
      </c>
      <c r="BC35" s="236">
        <v>16.260539999999999</v>
      </c>
      <c r="BD35" s="236">
        <v>16.526050000000001</v>
      </c>
      <c r="BE35" s="236">
        <v>15.93473</v>
      </c>
      <c r="BF35" s="236">
        <v>15.459059999999999</v>
      </c>
      <c r="BG35" s="236">
        <v>15.23419</v>
      </c>
      <c r="BH35" s="236">
        <v>15.217549999999999</v>
      </c>
      <c r="BI35" s="236">
        <v>15.276590000000001</v>
      </c>
      <c r="BJ35" s="236">
        <v>15.66447</v>
      </c>
      <c r="BK35" s="236">
        <v>15.658239999999999</v>
      </c>
      <c r="BL35" s="236">
        <v>15.287459999999999</v>
      </c>
      <c r="BM35" s="236">
        <v>15.580730000000001</v>
      </c>
      <c r="BN35" s="236">
        <v>16.13766</v>
      </c>
      <c r="BO35" s="236">
        <v>15.57019</v>
      </c>
      <c r="BP35" s="236">
        <v>15.83799</v>
      </c>
      <c r="BQ35" s="236">
        <v>15.29288</v>
      </c>
      <c r="BR35" s="236">
        <v>14.84972</v>
      </c>
      <c r="BS35" s="236">
        <v>14.623609999999999</v>
      </c>
      <c r="BT35" s="236">
        <v>14.57109</v>
      </c>
      <c r="BU35" s="236">
        <v>14.52333</v>
      </c>
      <c r="BV35" s="236">
        <v>14.818519999999999</v>
      </c>
    </row>
    <row r="36" spans="1:74" ht="11.15" customHeight="1" x14ac:dyDescent="0.25">
      <c r="A36" s="40" t="s">
        <v>14</v>
      </c>
      <c r="B36" s="119" t="s">
        <v>378</v>
      </c>
      <c r="C36" s="170">
        <v>14.62</v>
      </c>
      <c r="D36" s="170">
        <v>13.83</v>
      </c>
      <c r="E36" s="170">
        <v>10.85</v>
      </c>
      <c r="F36" s="170">
        <v>8.83</v>
      </c>
      <c r="G36" s="170">
        <v>7.42</v>
      </c>
      <c r="H36" s="170">
        <v>9.14</v>
      </c>
      <c r="I36" s="170">
        <v>10.96</v>
      </c>
      <c r="J36" s="170">
        <v>10.7</v>
      </c>
      <c r="K36" s="170">
        <v>9.8699999999999992</v>
      </c>
      <c r="L36" s="170">
        <v>10.37</v>
      </c>
      <c r="M36" s="170">
        <v>10.63</v>
      </c>
      <c r="N36" s="170">
        <v>11.54</v>
      </c>
      <c r="O36" s="170">
        <v>12.39</v>
      </c>
      <c r="P36" s="170">
        <v>13.05</v>
      </c>
      <c r="Q36" s="170">
        <v>14.72</v>
      </c>
      <c r="R36" s="170">
        <v>15.14</v>
      </c>
      <c r="S36" s="170">
        <v>15.55</v>
      </c>
      <c r="T36" s="170">
        <v>16.260000000000002</v>
      </c>
      <c r="U36" s="170">
        <v>16.05</v>
      </c>
      <c r="V36" s="170">
        <v>16.04</v>
      </c>
      <c r="W36" s="170">
        <v>16.78</v>
      </c>
      <c r="X36" s="170">
        <v>18.100000000000001</v>
      </c>
      <c r="Y36" s="170">
        <v>18.46</v>
      </c>
      <c r="Z36" s="170">
        <v>17.87</v>
      </c>
      <c r="AA36" s="170">
        <v>20.100000000000001</v>
      </c>
      <c r="AB36" s="170">
        <v>20.79</v>
      </c>
      <c r="AC36" s="170">
        <v>25.68</v>
      </c>
      <c r="AD36" s="170">
        <v>28.32</v>
      </c>
      <c r="AE36" s="170">
        <v>30.12</v>
      </c>
      <c r="AF36" s="170">
        <v>33.020000000000003</v>
      </c>
      <c r="AG36" s="170">
        <v>27.38</v>
      </c>
      <c r="AH36" s="170">
        <v>26.9</v>
      </c>
      <c r="AI36" s="170">
        <v>25.57</v>
      </c>
      <c r="AJ36" s="170">
        <v>27.81</v>
      </c>
      <c r="AK36" s="170">
        <v>29.28</v>
      </c>
      <c r="AL36" s="170">
        <v>23.17</v>
      </c>
      <c r="AM36" s="170">
        <v>24.14</v>
      </c>
      <c r="AN36" s="170">
        <v>22.91</v>
      </c>
      <c r="AO36" s="170">
        <v>21.4</v>
      </c>
      <c r="AP36" s="170">
        <v>20.77</v>
      </c>
      <c r="AQ36" s="170">
        <v>19.899999999999999</v>
      </c>
      <c r="AR36" s="170">
        <v>19.079999999999998</v>
      </c>
      <c r="AS36" s="170">
        <v>19.63</v>
      </c>
      <c r="AT36" s="170">
        <v>22.77</v>
      </c>
      <c r="AU36" s="170">
        <v>24.023701765999999</v>
      </c>
      <c r="AV36" s="170">
        <v>23.961135211999999</v>
      </c>
      <c r="AW36" s="170">
        <v>22.434159999999999</v>
      </c>
      <c r="AX36" s="170">
        <v>20.185110000000002</v>
      </c>
      <c r="AY36" s="236">
        <v>20.061140000000002</v>
      </c>
      <c r="AZ36" s="236">
        <v>20.310780000000001</v>
      </c>
      <c r="BA36" s="236">
        <v>20.79739</v>
      </c>
      <c r="BB36" s="236">
        <v>20.392440000000001</v>
      </c>
      <c r="BC36" s="236">
        <v>20.327089999999998</v>
      </c>
      <c r="BD36" s="236">
        <v>20.166360000000001</v>
      </c>
      <c r="BE36" s="236">
        <v>20.084379999999999</v>
      </c>
      <c r="BF36" s="236">
        <v>20.034210000000002</v>
      </c>
      <c r="BG36" s="236">
        <v>20.123139999999999</v>
      </c>
      <c r="BH36" s="236">
        <v>20.5518</v>
      </c>
      <c r="BI36" s="236">
        <v>21.515360000000001</v>
      </c>
      <c r="BJ36" s="236">
        <v>20.944389999999999</v>
      </c>
      <c r="BK36" s="236">
        <v>20.463979999999999</v>
      </c>
      <c r="BL36" s="236">
        <v>20.33473</v>
      </c>
      <c r="BM36" s="236">
        <v>20.46453</v>
      </c>
      <c r="BN36" s="236">
        <v>19.813079999999999</v>
      </c>
      <c r="BO36" s="236">
        <v>19.38654</v>
      </c>
      <c r="BP36" s="236">
        <v>19.344899999999999</v>
      </c>
      <c r="BQ36" s="236">
        <v>19.150079999999999</v>
      </c>
      <c r="BR36" s="236">
        <v>19.133520000000001</v>
      </c>
      <c r="BS36" s="236">
        <v>19.16169</v>
      </c>
      <c r="BT36" s="236">
        <v>19.414909999999999</v>
      </c>
      <c r="BU36" s="236">
        <v>19.919540000000001</v>
      </c>
      <c r="BV36" s="236">
        <v>19.026009999999999</v>
      </c>
    </row>
    <row r="37" spans="1:74" ht="11.15" customHeight="1" x14ac:dyDescent="0.25">
      <c r="A37" s="40"/>
      <c r="B37" s="43" t="s">
        <v>1266</v>
      </c>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239"/>
      <c r="AZ37" s="239"/>
      <c r="BA37" s="239"/>
      <c r="BB37" s="239"/>
      <c r="BC37" s="239"/>
      <c r="BD37" s="239"/>
      <c r="BE37" s="239"/>
      <c r="BF37" s="239"/>
      <c r="BG37" s="239"/>
      <c r="BH37" s="239"/>
      <c r="BI37" s="239"/>
      <c r="BJ37" s="239"/>
      <c r="BK37" s="239"/>
      <c r="BL37" s="239"/>
      <c r="BM37" s="239"/>
      <c r="BN37" s="239"/>
      <c r="BO37" s="239"/>
      <c r="BP37" s="239"/>
      <c r="BQ37" s="239"/>
      <c r="BR37" s="239"/>
      <c r="BS37" s="239"/>
      <c r="BT37" s="239"/>
      <c r="BU37" s="239"/>
      <c r="BV37" s="239"/>
    </row>
    <row r="38" spans="1:74" ht="11.15" customHeight="1" x14ac:dyDescent="0.25">
      <c r="A38" s="40" t="s">
        <v>3</v>
      </c>
      <c r="B38" s="119" t="s">
        <v>367</v>
      </c>
      <c r="C38" s="170">
        <v>6.37</v>
      </c>
      <c r="D38" s="170">
        <v>6.44</v>
      </c>
      <c r="E38" s="170">
        <v>6.39</v>
      </c>
      <c r="F38" s="170">
        <v>6.39</v>
      </c>
      <c r="G38" s="170">
        <v>6.54</v>
      </c>
      <c r="H38" s="170">
        <v>6.94</v>
      </c>
      <c r="I38" s="170">
        <v>7.16</v>
      </c>
      <c r="J38" s="170">
        <v>7.07</v>
      </c>
      <c r="K38" s="170">
        <v>7</v>
      </c>
      <c r="L38" s="170">
        <v>6.72</v>
      </c>
      <c r="M38" s="170">
        <v>6.49</v>
      </c>
      <c r="N38" s="170">
        <v>6.41</v>
      </c>
      <c r="O38" s="170">
        <v>6.32</v>
      </c>
      <c r="P38" s="170">
        <v>7.75</v>
      </c>
      <c r="Q38" s="170">
        <v>6.98</v>
      </c>
      <c r="R38" s="170">
        <v>6.7</v>
      </c>
      <c r="S38" s="170">
        <v>6.65</v>
      </c>
      <c r="T38" s="170">
        <v>7.22</v>
      </c>
      <c r="U38" s="170">
        <v>7.42</v>
      </c>
      <c r="V38" s="170">
        <v>7.54</v>
      </c>
      <c r="W38" s="170">
        <v>7.61</v>
      </c>
      <c r="X38" s="170">
        <v>7.44</v>
      </c>
      <c r="Y38" s="170">
        <v>7.37</v>
      </c>
      <c r="Z38" s="170">
        <v>7.06</v>
      </c>
      <c r="AA38" s="170">
        <v>7.19</v>
      </c>
      <c r="AB38" s="170">
        <v>7.28</v>
      </c>
      <c r="AC38" s="170">
        <v>7.37</v>
      </c>
      <c r="AD38" s="170">
        <v>7.7</v>
      </c>
      <c r="AE38" s="170">
        <v>8.25</v>
      </c>
      <c r="AF38" s="170">
        <v>8.85</v>
      </c>
      <c r="AG38" s="170">
        <v>9.31</v>
      </c>
      <c r="AH38" s="170">
        <v>9.3800000000000008</v>
      </c>
      <c r="AI38" s="170">
        <v>9.06</v>
      </c>
      <c r="AJ38" s="170">
        <v>8.4499999999999993</v>
      </c>
      <c r="AK38" s="170">
        <v>8.14</v>
      </c>
      <c r="AL38" s="170">
        <v>8.5</v>
      </c>
      <c r="AM38" s="170">
        <v>8.32</v>
      </c>
      <c r="AN38" s="170">
        <v>8.1</v>
      </c>
      <c r="AO38" s="170">
        <v>7.79</v>
      </c>
      <c r="AP38" s="170">
        <v>7.5</v>
      </c>
      <c r="AQ38" s="170">
        <v>7.62</v>
      </c>
      <c r="AR38" s="170">
        <v>8.08</v>
      </c>
      <c r="AS38" s="170">
        <v>8.35</v>
      </c>
      <c r="AT38" s="170">
        <v>8.82</v>
      </c>
      <c r="AU38" s="170">
        <v>8.5299999999999994</v>
      </c>
      <c r="AV38" s="170">
        <v>8.09</v>
      </c>
      <c r="AW38" s="170">
        <v>7.865253</v>
      </c>
      <c r="AX38" s="170">
        <v>7.9984999999999999</v>
      </c>
      <c r="AY38" s="236">
        <v>8.2394730000000003</v>
      </c>
      <c r="AZ38" s="236">
        <v>8.176876</v>
      </c>
      <c r="BA38" s="236">
        <v>7.8902669999999997</v>
      </c>
      <c r="BB38" s="236">
        <v>7.6979319999999998</v>
      </c>
      <c r="BC38" s="236">
        <v>7.6898669999999996</v>
      </c>
      <c r="BD38" s="236">
        <v>8.0441839999999996</v>
      </c>
      <c r="BE38" s="236">
        <v>8.2926909999999996</v>
      </c>
      <c r="BF38" s="236">
        <v>8.643891</v>
      </c>
      <c r="BG38" s="236">
        <v>8.5172080000000001</v>
      </c>
      <c r="BH38" s="236">
        <v>8.1743790000000001</v>
      </c>
      <c r="BI38" s="236">
        <v>7.9795740000000004</v>
      </c>
      <c r="BJ38" s="236">
        <v>8.3388720000000003</v>
      </c>
      <c r="BK38" s="236">
        <v>8.5363989999999994</v>
      </c>
      <c r="BL38" s="236">
        <v>8.3306749999999994</v>
      </c>
      <c r="BM38" s="236">
        <v>8.0200270000000007</v>
      </c>
      <c r="BN38" s="236">
        <v>7.6106930000000004</v>
      </c>
      <c r="BO38" s="236">
        <v>7.824452</v>
      </c>
      <c r="BP38" s="236">
        <v>8.2427840000000003</v>
      </c>
      <c r="BQ38" s="236">
        <v>8.4823869999999992</v>
      </c>
      <c r="BR38" s="236">
        <v>8.8457640000000008</v>
      </c>
      <c r="BS38" s="236">
        <v>8.7046039999999998</v>
      </c>
      <c r="BT38" s="236">
        <v>8.316497</v>
      </c>
      <c r="BU38" s="236">
        <v>8.1159979999999994</v>
      </c>
      <c r="BV38" s="236">
        <v>8.4880230000000001</v>
      </c>
    </row>
    <row r="39" spans="1:74" ht="11.15" customHeight="1" x14ac:dyDescent="0.25">
      <c r="A39" s="40" t="s">
        <v>4</v>
      </c>
      <c r="B39" s="119" t="s">
        <v>368</v>
      </c>
      <c r="C39" s="170">
        <v>10.18</v>
      </c>
      <c r="D39" s="170">
        <v>10.3</v>
      </c>
      <c r="E39" s="170">
        <v>10.34</v>
      </c>
      <c r="F39" s="170">
        <v>10.37</v>
      </c>
      <c r="G39" s="170">
        <v>10.4</v>
      </c>
      <c r="H39" s="170">
        <v>10.89</v>
      </c>
      <c r="I39" s="170">
        <v>10.84</v>
      </c>
      <c r="J39" s="170">
        <v>10.9</v>
      </c>
      <c r="K39" s="170">
        <v>11.02</v>
      </c>
      <c r="L39" s="170">
        <v>10.72</v>
      </c>
      <c r="M39" s="170">
        <v>10.53</v>
      </c>
      <c r="N39" s="170">
        <v>10.41</v>
      </c>
      <c r="O39" s="170">
        <v>10.27</v>
      </c>
      <c r="P39" s="170">
        <v>11.36</v>
      </c>
      <c r="Q39" s="170">
        <v>11.08</v>
      </c>
      <c r="R39" s="170">
        <v>10.87</v>
      </c>
      <c r="S39" s="170">
        <v>10.86</v>
      </c>
      <c r="T39" s="170">
        <v>11.33</v>
      </c>
      <c r="U39" s="170">
        <v>11.46</v>
      </c>
      <c r="V39" s="170">
        <v>11.52</v>
      </c>
      <c r="W39" s="170">
        <v>11.65</v>
      </c>
      <c r="X39" s="170">
        <v>11.52</v>
      </c>
      <c r="Y39" s="170">
        <v>11.29</v>
      </c>
      <c r="Z39" s="170">
        <v>11.15</v>
      </c>
      <c r="AA39" s="170">
        <v>11.26</v>
      </c>
      <c r="AB39" s="170">
        <v>11.66</v>
      </c>
      <c r="AC39" s="170">
        <v>11.65</v>
      </c>
      <c r="AD39" s="170">
        <v>11.82</v>
      </c>
      <c r="AE39" s="170">
        <v>12</v>
      </c>
      <c r="AF39" s="170">
        <v>12.75</v>
      </c>
      <c r="AG39" s="170">
        <v>13.02</v>
      </c>
      <c r="AH39" s="170">
        <v>13.41</v>
      </c>
      <c r="AI39" s="170">
        <v>13.28</v>
      </c>
      <c r="AJ39" s="170">
        <v>12.89</v>
      </c>
      <c r="AK39" s="170">
        <v>12.33</v>
      </c>
      <c r="AL39" s="170">
        <v>12.28</v>
      </c>
      <c r="AM39" s="170">
        <v>12.75</v>
      </c>
      <c r="AN39" s="170">
        <v>12.7</v>
      </c>
      <c r="AO39" s="170">
        <v>12.48</v>
      </c>
      <c r="AP39" s="170">
        <v>12.21</v>
      </c>
      <c r="AQ39" s="170">
        <v>12.32</v>
      </c>
      <c r="AR39" s="170">
        <v>12.77</v>
      </c>
      <c r="AS39" s="170">
        <v>13.1</v>
      </c>
      <c r="AT39" s="170">
        <v>13.27</v>
      </c>
      <c r="AU39" s="170">
        <v>13.25</v>
      </c>
      <c r="AV39" s="170">
        <v>12.91</v>
      </c>
      <c r="AW39" s="170">
        <v>12.025740000000001</v>
      </c>
      <c r="AX39" s="170">
        <v>11.782640000000001</v>
      </c>
      <c r="AY39" s="236">
        <v>12.12734</v>
      </c>
      <c r="AZ39" s="236">
        <v>12.073410000000001</v>
      </c>
      <c r="BA39" s="236">
        <v>11.9358</v>
      </c>
      <c r="BB39" s="236">
        <v>11.767720000000001</v>
      </c>
      <c r="BC39" s="236">
        <v>11.97434</v>
      </c>
      <c r="BD39" s="236">
        <v>12.518380000000001</v>
      </c>
      <c r="BE39" s="236">
        <v>12.997579999999999</v>
      </c>
      <c r="BF39" s="236">
        <v>13.31593</v>
      </c>
      <c r="BG39" s="236">
        <v>13.43735</v>
      </c>
      <c r="BH39" s="236">
        <v>13.11431</v>
      </c>
      <c r="BI39" s="236">
        <v>12.243460000000001</v>
      </c>
      <c r="BJ39" s="236">
        <v>12.00113</v>
      </c>
      <c r="BK39" s="236">
        <v>12.321630000000001</v>
      </c>
      <c r="BL39" s="236">
        <v>12.304740000000001</v>
      </c>
      <c r="BM39" s="236">
        <v>12.21752</v>
      </c>
      <c r="BN39" s="236">
        <v>12.0936</v>
      </c>
      <c r="BO39" s="236">
        <v>12.377459999999999</v>
      </c>
      <c r="BP39" s="236">
        <v>12.98953</v>
      </c>
      <c r="BQ39" s="236">
        <v>13.461220000000001</v>
      </c>
      <c r="BR39" s="236">
        <v>13.75497</v>
      </c>
      <c r="BS39" s="236">
        <v>13.840400000000001</v>
      </c>
      <c r="BT39" s="236">
        <v>13.486129999999999</v>
      </c>
      <c r="BU39" s="236">
        <v>12.539339999999999</v>
      </c>
      <c r="BV39" s="236">
        <v>12.28275</v>
      </c>
    </row>
    <row r="40" spans="1:74" ht="11.15" customHeight="1" x14ac:dyDescent="0.25">
      <c r="A40" s="40" t="s">
        <v>505</v>
      </c>
      <c r="B40" s="208" t="s">
        <v>369</v>
      </c>
      <c r="C40" s="361">
        <v>12.76</v>
      </c>
      <c r="D40" s="361">
        <v>12.82</v>
      </c>
      <c r="E40" s="361">
        <v>13.04</v>
      </c>
      <c r="F40" s="361">
        <v>13.24</v>
      </c>
      <c r="G40" s="361">
        <v>13.1</v>
      </c>
      <c r="H40" s="361">
        <v>13.22</v>
      </c>
      <c r="I40" s="361">
        <v>13.21</v>
      </c>
      <c r="J40" s="361">
        <v>13.26</v>
      </c>
      <c r="K40" s="361">
        <v>13.49</v>
      </c>
      <c r="L40" s="361">
        <v>13.66</v>
      </c>
      <c r="M40" s="361">
        <v>13.31</v>
      </c>
      <c r="N40" s="361">
        <v>12.78</v>
      </c>
      <c r="O40" s="361">
        <v>12.62</v>
      </c>
      <c r="P40" s="361">
        <v>13.01</v>
      </c>
      <c r="Q40" s="361">
        <v>13.24</v>
      </c>
      <c r="R40" s="361">
        <v>13.73</v>
      </c>
      <c r="S40" s="361">
        <v>13.86</v>
      </c>
      <c r="T40" s="361">
        <v>13.83</v>
      </c>
      <c r="U40" s="361">
        <v>13.83</v>
      </c>
      <c r="V40" s="361">
        <v>13.92</v>
      </c>
      <c r="W40" s="361">
        <v>14.14</v>
      </c>
      <c r="X40" s="361">
        <v>14.06</v>
      </c>
      <c r="Y40" s="361">
        <v>14.07</v>
      </c>
      <c r="Z40" s="361">
        <v>13.72</v>
      </c>
      <c r="AA40" s="361">
        <v>13.64</v>
      </c>
      <c r="AB40" s="361">
        <v>13.76</v>
      </c>
      <c r="AC40" s="361">
        <v>14.41</v>
      </c>
      <c r="AD40" s="361">
        <v>14.57</v>
      </c>
      <c r="AE40" s="361">
        <v>14.89</v>
      </c>
      <c r="AF40" s="361">
        <v>15.3</v>
      </c>
      <c r="AG40" s="361">
        <v>15.31</v>
      </c>
      <c r="AH40" s="361">
        <v>15.82</v>
      </c>
      <c r="AI40" s="361">
        <v>16.190000000000001</v>
      </c>
      <c r="AJ40" s="361">
        <v>15.99</v>
      </c>
      <c r="AK40" s="361">
        <v>15.55</v>
      </c>
      <c r="AL40" s="361">
        <v>14.94</v>
      </c>
      <c r="AM40" s="361">
        <v>15.47</v>
      </c>
      <c r="AN40" s="361">
        <v>15.98</v>
      </c>
      <c r="AO40" s="361">
        <v>15.91</v>
      </c>
      <c r="AP40" s="361">
        <v>16.100000000000001</v>
      </c>
      <c r="AQ40" s="361">
        <v>16.149999999999999</v>
      </c>
      <c r="AR40" s="361">
        <v>16.11</v>
      </c>
      <c r="AS40" s="361">
        <v>15.89</v>
      </c>
      <c r="AT40" s="361">
        <v>15.93</v>
      </c>
      <c r="AU40" s="361">
        <v>16.29</v>
      </c>
      <c r="AV40" s="361">
        <v>16.21</v>
      </c>
      <c r="AW40" s="361">
        <v>15.713039999999999</v>
      </c>
      <c r="AX40" s="361">
        <v>14.951359999999999</v>
      </c>
      <c r="AY40" s="362">
        <v>15.08381</v>
      </c>
      <c r="AZ40" s="362">
        <v>15.47569</v>
      </c>
      <c r="BA40" s="362">
        <v>15.548550000000001</v>
      </c>
      <c r="BB40" s="362">
        <v>15.896940000000001</v>
      </c>
      <c r="BC40" s="362">
        <v>15.89343</v>
      </c>
      <c r="BD40" s="362">
        <v>15.886279999999999</v>
      </c>
      <c r="BE40" s="362">
        <v>15.76492</v>
      </c>
      <c r="BF40" s="362">
        <v>15.96223</v>
      </c>
      <c r="BG40" s="362">
        <v>16.44519</v>
      </c>
      <c r="BH40" s="362">
        <v>16.190639999999998</v>
      </c>
      <c r="BI40" s="362">
        <v>15.69938</v>
      </c>
      <c r="BJ40" s="362">
        <v>14.93318</v>
      </c>
      <c r="BK40" s="362">
        <v>15.265610000000001</v>
      </c>
      <c r="BL40" s="362">
        <v>15.74949</v>
      </c>
      <c r="BM40" s="362">
        <v>15.85412</v>
      </c>
      <c r="BN40" s="362">
        <v>16.317889999999998</v>
      </c>
      <c r="BO40" s="362">
        <v>16.26343</v>
      </c>
      <c r="BP40" s="362">
        <v>16.288589999999999</v>
      </c>
      <c r="BQ40" s="362">
        <v>16.197209999999998</v>
      </c>
      <c r="BR40" s="362">
        <v>16.414249999999999</v>
      </c>
      <c r="BS40" s="362">
        <v>16.911439999999999</v>
      </c>
      <c r="BT40" s="362">
        <v>16.575310000000002</v>
      </c>
      <c r="BU40" s="362">
        <v>16.14819</v>
      </c>
      <c r="BV40" s="362">
        <v>15.361750000000001</v>
      </c>
    </row>
    <row r="41" spans="1:74" s="321" customFormat="1" ht="12" customHeight="1" x14ac:dyDescent="0.25">
      <c r="A41" s="320"/>
      <c r="B41" s="632" t="s">
        <v>803</v>
      </c>
      <c r="C41" s="620"/>
      <c r="D41" s="620"/>
      <c r="E41" s="620"/>
      <c r="F41" s="620"/>
      <c r="G41" s="620"/>
      <c r="H41" s="620"/>
      <c r="I41" s="620"/>
      <c r="J41" s="620"/>
      <c r="K41" s="620"/>
      <c r="L41" s="620"/>
      <c r="M41" s="620"/>
      <c r="N41" s="620"/>
      <c r="O41" s="620"/>
      <c r="P41" s="620"/>
      <c r="Q41" s="600"/>
      <c r="AY41" s="372"/>
      <c r="AZ41" s="372"/>
      <c r="BA41" s="372"/>
      <c r="BB41" s="372"/>
      <c r="BC41" s="372"/>
      <c r="BD41" s="485"/>
      <c r="BE41" s="485"/>
      <c r="BF41" s="485"/>
      <c r="BG41" s="372"/>
      <c r="BH41" s="372"/>
      <c r="BI41" s="372"/>
      <c r="BJ41" s="372"/>
    </row>
    <row r="42" spans="1:74" s="321" customFormat="1" ht="12" customHeight="1" x14ac:dyDescent="0.25">
      <c r="A42" s="320"/>
      <c r="B42" s="632" t="s">
        <v>804</v>
      </c>
      <c r="C42" s="620"/>
      <c r="D42" s="620"/>
      <c r="E42" s="620"/>
      <c r="F42" s="620"/>
      <c r="G42" s="620"/>
      <c r="H42" s="620"/>
      <c r="I42" s="620"/>
      <c r="J42" s="620"/>
      <c r="K42" s="620"/>
      <c r="L42" s="620"/>
      <c r="M42" s="620"/>
      <c r="N42" s="620"/>
      <c r="O42" s="620"/>
      <c r="P42" s="620"/>
      <c r="Q42" s="600"/>
      <c r="AY42" s="372"/>
      <c r="AZ42" s="372"/>
      <c r="BA42" s="372"/>
      <c r="BB42" s="372"/>
      <c r="BC42" s="372"/>
      <c r="BD42" s="485"/>
      <c r="BE42" s="485"/>
      <c r="BF42" s="485"/>
      <c r="BG42" s="372"/>
      <c r="BH42" s="372"/>
      <c r="BI42" s="372"/>
      <c r="BJ42" s="372"/>
    </row>
    <row r="43" spans="1:74" s="321" customFormat="1" ht="12" customHeight="1" x14ac:dyDescent="0.25">
      <c r="A43" s="320"/>
      <c r="B43" s="632" t="s">
        <v>945</v>
      </c>
      <c r="C43" s="620"/>
      <c r="D43" s="620"/>
      <c r="E43" s="620"/>
      <c r="F43" s="620"/>
      <c r="G43" s="620"/>
      <c r="H43" s="620"/>
      <c r="I43" s="620"/>
      <c r="J43" s="620"/>
      <c r="K43" s="620"/>
      <c r="L43" s="620"/>
      <c r="M43" s="620"/>
      <c r="N43" s="620"/>
      <c r="O43" s="620"/>
      <c r="P43" s="620"/>
      <c r="Q43" s="600"/>
      <c r="AY43" s="372"/>
      <c r="AZ43" s="372"/>
      <c r="BA43" s="372"/>
      <c r="BB43" s="372"/>
      <c r="BC43" s="372"/>
      <c r="BD43" s="485"/>
      <c r="BE43" s="485"/>
      <c r="BF43" s="485"/>
      <c r="BG43" s="372"/>
      <c r="BH43" s="372"/>
      <c r="BI43" s="372"/>
      <c r="BJ43" s="372"/>
    </row>
    <row r="44" spans="1:74" s="321" customFormat="1" ht="12" customHeight="1" x14ac:dyDescent="0.25">
      <c r="A44" s="320"/>
      <c r="B44" s="604" t="s">
        <v>783</v>
      </c>
      <c r="C44" s="605"/>
      <c r="D44" s="605"/>
      <c r="E44" s="605"/>
      <c r="F44" s="605"/>
      <c r="G44" s="605"/>
      <c r="H44" s="605"/>
      <c r="I44" s="605"/>
      <c r="J44" s="605"/>
      <c r="K44" s="605"/>
      <c r="L44" s="605"/>
      <c r="M44" s="605"/>
      <c r="N44" s="605"/>
      <c r="O44" s="605"/>
      <c r="P44" s="605"/>
      <c r="Q44" s="605"/>
      <c r="AY44" s="372"/>
      <c r="AZ44" s="372"/>
      <c r="BA44" s="372"/>
      <c r="BB44" s="372"/>
      <c r="BC44" s="372"/>
      <c r="BD44" s="485"/>
      <c r="BE44" s="485"/>
      <c r="BF44" s="485"/>
      <c r="BG44" s="372"/>
      <c r="BH44" s="372"/>
      <c r="BI44" s="372"/>
      <c r="BJ44" s="372"/>
    </row>
    <row r="45" spans="1:74" s="321" customFormat="1" ht="12" customHeight="1" x14ac:dyDescent="0.25">
      <c r="A45" s="320"/>
      <c r="B45" s="618" t="str">
        <f>"Notes: "&amp;"EIA completed modeling and analysis for this report on " &amp;Dates!$D$2&amp;"."</f>
        <v>Notes: EIA completed modeling and analysis for this report on Thursday January 4, 2024.</v>
      </c>
      <c r="C45" s="611"/>
      <c r="D45" s="611"/>
      <c r="E45" s="611"/>
      <c r="F45" s="611"/>
      <c r="G45" s="611"/>
      <c r="H45" s="611"/>
      <c r="I45" s="611"/>
      <c r="J45" s="611"/>
      <c r="K45" s="611"/>
      <c r="L45" s="611"/>
      <c r="M45" s="611"/>
      <c r="N45" s="611"/>
      <c r="O45" s="611"/>
      <c r="P45" s="611"/>
      <c r="Q45" s="611"/>
      <c r="AY45" s="372"/>
      <c r="AZ45" s="372"/>
      <c r="BA45" s="372"/>
      <c r="BB45" s="372"/>
      <c r="BC45" s="372"/>
      <c r="BD45" s="485"/>
      <c r="BE45" s="485"/>
      <c r="BF45" s="485"/>
      <c r="BG45" s="372"/>
      <c r="BH45" s="372"/>
      <c r="BI45" s="372"/>
      <c r="BJ45" s="372"/>
    </row>
    <row r="46" spans="1:74" s="321" customFormat="1" ht="12" customHeight="1" x14ac:dyDescent="0.25">
      <c r="A46" s="320"/>
      <c r="B46" s="610" t="s">
        <v>334</v>
      </c>
      <c r="C46" s="611"/>
      <c r="D46" s="611"/>
      <c r="E46" s="611"/>
      <c r="F46" s="611"/>
      <c r="G46" s="611"/>
      <c r="H46" s="611"/>
      <c r="I46" s="611"/>
      <c r="J46" s="611"/>
      <c r="K46" s="611"/>
      <c r="L46" s="611"/>
      <c r="M46" s="611"/>
      <c r="N46" s="611"/>
      <c r="O46" s="611"/>
      <c r="P46" s="611"/>
      <c r="Q46" s="611"/>
      <c r="AY46" s="372"/>
      <c r="AZ46" s="372"/>
      <c r="BA46" s="372"/>
      <c r="BB46" s="372"/>
      <c r="BC46" s="372"/>
      <c r="BD46" s="485"/>
      <c r="BE46" s="485"/>
      <c r="BF46" s="485"/>
      <c r="BG46" s="372"/>
      <c r="BH46" s="372"/>
      <c r="BI46" s="372"/>
      <c r="BJ46" s="372"/>
    </row>
    <row r="47" spans="1:74" s="321" customFormat="1" ht="12" customHeight="1" x14ac:dyDescent="0.25">
      <c r="A47" s="320"/>
      <c r="B47" s="612" t="s">
        <v>1242</v>
      </c>
      <c r="C47" s="605"/>
      <c r="D47" s="605"/>
      <c r="E47" s="605"/>
      <c r="F47" s="605"/>
      <c r="G47" s="605"/>
      <c r="H47" s="605"/>
      <c r="I47" s="605"/>
      <c r="J47" s="605"/>
      <c r="K47" s="605"/>
      <c r="L47" s="605"/>
      <c r="M47" s="605"/>
      <c r="N47" s="605"/>
      <c r="O47" s="605"/>
      <c r="P47" s="605"/>
      <c r="Q47" s="605"/>
      <c r="AY47" s="372"/>
      <c r="AZ47" s="372"/>
      <c r="BA47" s="372"/>
      <c r="BB47" s="372"/>
      <c r="BC47" s="372"/>
      <c r="BD47" s="485"/>
      <c r="BE47" s="485"/>
      <c r="BF47" s="485"/>
      <c r="BG47" s="372"/>
      <c r="BH47" s="372"/>
      <c r="BI47" s="372"/>
      <c r="BJ47" s="372"/>
    </row>
    <row r="48" spans="1:74" s="321" customFormat="1" ht="12" customHeight="1" x14ac:dyDescent="0.25">
      <c r="A48" s="320"/>
      <c r="B48" s="619" t="s">
        <v>805</v>
      </c>
      <c r="C48" s="620"/>
      <c r="D48" s="620"/>
      <c r="E48" s="620"/>
      <c r="F48" s="620"/>
      <c r="G48" s="620"/>
      <c r="H48" s="620"/>
      <c r="I48" s="620"/>
      <c r="J48" s="620"/>
      <c r="K48" s="620"/>
      <c r="L48" s="620"/>
      <c r="M48" s="620"/>
      <c r="N48" s="620"/>
      <c r="O48" s="620"/>
      <c r="P48" s="620"/>
      <c r="Q48" s="600"/>
      <c r="AY48" s="372"/>
      <c r="AZ48" s="372"/>
      <c r="BA48" s="372"/>
      <c r="BB48" s="372"/>
      <c r="BC48" s="372"/>
      <c r="BD48" s="485"/>
      <c r="BE48" s="485"/>
      <c r="BF48" s="485"/>
      <c r="BG48" s="372"/>
      <c r="BH48" s="372"/>
      <c r="BI48" s="372"/>
      <c r="BJ48" s="372"/>
    </row>
    <row r="49" spans="1:74" s="321" customFormat="1" ht="12" customHeight="1" x14ac:dyDescent="0.25">
      <c r="A49" s="320"/>
      <c r="B49" s="629" t="s">
        <v>806</v>
      </c>
      <c r="C49" s="600"/>
      <c r="D49" s="600"/>
      <c r="E49" s="600"/>
      <c r="F49" s="600"/>
      <c r="G49" s="600"/>
      <c r="H49" s="600"/>
      <c r="I49" s="600"/>
      <c r="J49" s="600"/>
      <c r="K49" s="600"/>
      <c r="L49" s="600"/>
      <c r="M49" s="600"/>
      <c r="N49" s="600"/>
      <c r="O49" s="600"/>
      <c r="P49" s="600"/>
      <c r="Q49" s="600"/>
      <c r="AY49" s="372"/>
      <c r="AZ49" s="372"/>
      <c r="BA49" s="372"/>
      <c r="BB49" s="372"/>
      <c r="BC49" s="372"/>
      <c r="BD49" s="485"/>
      <c r="BE49" s="485"/>
      <c r="BF49" s="485"/>
      <c r="BG49" s="372"/>
      <c r="BH49" s="372"/>
      <c r="BI49" s="372"/>
      <c r="BJ49" s="372"/>
    </row>
    <row r="50" spans="1:74" s="321" customFormat="1" ht="12" customHeight="1" x14ac:dyDescent="0.25">
      <c r="A50" s="320"/>
      <c r="B50" s="631" t="s">
        <v>1358</v>
      </c>
      <c r="C50" s="600"/>
      <c r="D50" s="600"/>
      <c r="E50" s="600"/>
      <c r="F50" s="600"/>
      <c r="G50" s="600"/>
      <c r="H50" s="600"/>
      <c r="I50" s="600"/>
      <c r="J50" s="600"/>
      <c r="K50" s="600"/>
      <c r="L50" s="600"/>
      <c r="M50" s="600"/>
      <c r="N50" s="600"/>
      <c r="O50" s="600"/>
      <c r="P50" s="600"/>
      <c r="Q50" s="600"/>
      <c r="AY50" s="372"/>
      <c r="AZ50" s="372"/>
      <c r="BA50" s="372"/>
      <c r="BB50" s="372"/>
      <c r="BC50" s="372"/>
      <c r="BD50" s="485"/>
      <c r="BE50" s="485"/>
      <c r="BF50" s="485"/>
      <c r="BG50" s="372"/>
      <c r="BH50" s="372"/>
      <c r="BI50" s="372"/>
      <c r="BJ50" s="372"/>
    </row>
    <row r="51" spans="1:74" s="321" customFormat="1" ht="12" customHeight="1" x14ac:dyDescent="0.25">
      <c r="A51" s="320"/>
      <c r="B51" s="628" t="s">
        <v>1359</v>
      </c>
      <c r="C51" s="628"/>
      <c r="D51" s="628"/>
      <c r="E51" s="628"/>
      <c r="F51" s="628"/>
      <c r="G51" s="628"/>
      <c r="H51" s="628"/>
      <c r="I51" s="628"/>
      <c r="J51" s="628"/>
      <c r="K51" s="628"/>
      <c r="L51" s="628"/>
      <c r="M51" s="628"/>
      <c r="N51" s="628"/>
      <c r="O51" s="628"/>
      <c r="P51" s="628"/>
      <c r="Q51" s="628"/>
      <c r="AY51" s="372"/>
      <c r="AZ51" s="372"/>
      <c r="BA51" s="372"/>
      <c r="BB51" s="372"/>
      <c r="BC51" s="372"/>
      <c r="BD51" s="485"/>
      <c r="BE51" s="485"/>
      <c r="BF51" s="485"/>
      <c r="BG51" s="372"/>
      <c r="BH51" s="372"/>
      <c r="BI51" s="372"/>
      <c r="BJ51" s="372"/>
    </row>
    <row r="52" spans="1:74" s="323" customFormat="1" ht="12" customHeight="1" x14ac:dyDescent="0.25">
      <c r="A52" s="322"/>
      <c r="B52" s="607" t="s">
        <v>802</v>
      </c>
      <c r="C52" s="608"/>
      <c r="D52" s="608"/>
      <c r="E52" s="608"/>
      <c r="F52" s="608"/>
      <c r="G52" s="608"/>
      <c r="H52" s="608"/>
      <c r="I52" s="608"/>
      <c r="J52" s="608"/>
      <c r="K52" s="608"/>
      <c r="L52" s="608"/>
      <c r="M52" s="608"/>
      <c r="N52" s="608"/>
      <c r="O52" s="608"/>
      <c r="P52" s="608"/>
      <c r="Q52" s="600"/>
      <c r="AY52" s="373"/>
      <c r="AZ52" s="373"/>
      <c r="BA52" s="373"/>
      <c r="BB52" s="373"/>
      <c r="BC52" s="373"/>
      <c r="BD52" s="486"/>
      <c r="BE52" s="486"/>
      <c r="BF52" s="486"/>
      <c r="BG52" s="373"/>
      <c r="BH52" s="373"/>
      <c r="BI52" s="373"/>
      <c r="BJ52" s="373"/>
    </row>
    <row r="53" spans="1:74" ht="12.5" x14ac:dyDescent="0.25">
      <c r="A53" s="322"/>
      <c r="B53" s="627" t="s">
        <v>1240</v>
      </c>
      <c r="C53" s="600"/>
      <c r="D53" s="600"/>
      <c r="E53" s="600"/>
      <c r="F53" s="600"/>
      <c r="G53" s="600"/>
      <c r="H53" s="600"/>
      <c r="I53" s="600"/>
      <c r="J53" s="600"/>
      <c r="K53" s="600"/>
      <c r="L53" s="600"/>
      <c r="M53" s="600"/>
      <c r="N53" s="600"/>
      <c r="O53" s="600"/>
      <c r="P53" s="600"/>
      <c r="Q53" s="600"/>
      <c r="BK53" s="302"/>
      <c r="BL53" s="302"/>
      <c r="BM53" s="302"/>
      <c r="BN53" s="302"/>
      <c r="BO53" s="302"/>
      <c r="BP53" s="302"/>
      <c r="BQ53" s="302"/>
      <c r="BR53" s="302"/>
      <c r="BS53" s="302"/>
      <c r="BT53" s="302"/>
      <c r="BU53" s="302"/>
      <c r="BV53" s="302"/>
    </row>
    <row r="54" spans="1:74" x14ac:dyDescent="0.25">
      <c r="BK54" s="302"/>
      <c r="BL54" s="302"/>
      <c r="BM54" s="302"/>
      <c r="BN54" s="302"/>
      <c r="BO54" s="302"/>
      <c r="BP54" s="302"/>
      <c r="BQ54" s="302"/>
      <c r="BR54" s="302"/>
      <c r="BS54" s="302"/>
      <c r="BT54" s="302"/>
      <c r="BU54" s="302"/>
      <c r="BV54" s="302"/>
    </row>
    <row r="55" spans="1:74" x14ac:dyDescent="0.25">
      <c r="BK55" s="302"/>
      <c r="BL55" s="302"/>
      <c r="BM55" s="302"/>
      <c r="BN55" s="302"/>
      <c r="BO55" s="302"/>
      <c r="BP55" s="302"/>
      <c r="BQ55" s="302"/>
      <c r="BR55" s="302"/>
      <c r="BS55" s="302"/>
      <c r="BT55" s="302"/>
      <c r="BU55" s="302"/>
      <c r="BV55" s="302"/>
    </row>
    <row r="56" spans="1:74" x14ac:dyDescent="0.25">
      <c r="BK56" s="302"/>
      <c r="BL56" s="302"/>
      <c r="BM56" s="302"/>
      <c r="BN56" s="302"/>
      <c r="BO56" s="302"/>
      <c r="BP56" s="302"/>
      <c r="BQ56" s="302"/>
      <c r="BR56" s="302"/>
      <c r="BS56" s="302"/>
      <c r="BT56" s="302"/>
      <c r="BU56" s="302"/>
      <c r="BV56" s="302"/>
    </row>
    <row r="57" spans="1:74" x14ac:dyDescent="0.25">
      <c r="BK57" s="302"/>
      <c r="BL57" s="302"/>
      <c r="BM57" s="302"/>
      <c r="BN57" s="302"/>
      <c r="BO57" s="302"/>
      <c r="BP57" s="302"/>
      <c r="BQ57" s="302"/>
      <c r="BR57" s="302"/>
      <c r="BS57" s="302"/>
      <c r="BT57" s="302"/>
      <c r="BU57" s="302"/>
      <c r="BV57" s="302"/>
    </row>
    <row r="58" spans="1:74" x14ac:dyDescent="0.25">
      <c r="BK58" s="302"/>
      <c r="BL58" s="302"/>
      <c r="BM58" s="302"/>
      <c r="BN58" s="302"/>
      <c r="BO58" s="302"/>
      <c r="BP58" s="302"/>
      <c r="BQ58" s="302"/>
      <c r="BR58" s="302"/>
      <c r="BS58" s="302"/>
      <c r="BT58" s="302"/>
      <c r="BU58" s="302"/>
      <c r="BV58" s="302"/>
    </row>
    <row r="59" spans="1:74" x14ac:dyDescent="0.25">
      <c r="BK59" s="302"/>
      <c r="BL59" s="302"/>
      <c r="BM59" s="302"/>
      <c r="BN59" s="302"/>
      <c r="BO59" s="302"/>
      <c r="BP59" s="302"/>
      <c r="BQ59" s="302"/>
      <c r="BR59" s="302"/>
      <c r="BS59" s="302"/>
      <c r="BT59" s="302"/>
      <c r="BU59" s="302"/>
      <c r="BV59" s="302"/>
    </row>
    <row r="60" spans="1:74" x14ac:dyDescent="0.25">
      <c r="BK60" s="302"/>
      <c r="BL60" s="302"/>
      <c r="BM60" s="302"/>
      <c r="BN60" s="302"/>
      <c r="BO60" s="302"/>
      <c r="BP60" s="302"/>
      <c r="BQ60" s="302"/>
      <c r="BR60" s="302"/>
      <c r="BS60" s="302"/>
      <c r="BT60" s="302"/>
      <c r="BU60" s="302"/>
      <c r="BV60" s="302"/>
    </row>
    <row r="61" spans="1:74" x14ac:dyDescent="0.25">
      <c r="BK61" s="302"/>
      <c r="BL61" s="302"/>
      <c r="BM61" s="302"/>
      <c r="BN61" s="302"/>
      <c r="BO61" s="302"/>
      <c r="BP61" s="302"/>
      <c r="BQ61" s="302"/>
      <c r="BR61" s="302"/>
      <c r="BS61" s="302"/>
      <c r="BT61" s="302"/>
      <c r="BU61" s="302"/>
      <c r="BV61" s="302"/>
    </row>
    <row r="62" spans="1:74" x14ac:dyDescent="0.25">
      <c r="BK62" s="302"/>
      <c r="BL62" s="302"/>
      <c r="BM62" s="302"/>
      <c r="BN62" s="302"/>
      <c r="BO62" s="302"/>
      <c r="BP62" s="302"/>
      <c r="BQ62" s="302"/>
      <c r="BR62" s="302"/>
      <c r="BS62" s="302"/>
      <c r="BT62" s="302"/>
      <c r="BU62" s="302"/>
      <c r="BV62" s="302"/>
    </row>
    <row r="63" spans="1:74" x14ac:dyDescent="0.25">
      <c r="BK63" s="302"/>
      <c r="BL63" s="302"/>
      <c r="BM63" s="302"/>
      <c r="BN63" s="302"/>
      <c r="BO63" s="302"/>
      <c r="BP63" s="302"/>
      <c r="BQ63" s="302"/>
      <c r="BR63" s="302"/>
      <c r="BS63" s="302"/>
      <c r="BT63" s="302"/>
      <c r="BU63" s="302"/>
      <c r="BV63" s="302"/>
    </row>
    <row r="64" spans="1:74" x14ac:dyDescent="0.25">
      <c r="BK64" s="302"/>
      <c r="BL64" s="302"/>
      <c r="BM64" s="302"/>
      <c r="BN64" s="302"/>
      <c r="BO64" s="302"/>
      <c r="BP64" s="302"/>
      <c r="BQ64" s="302"/>
      <c r="BR64" s="302"/>
      <c r="BS64" s="302"/>
      <c r="BT64" s="302"/>
      <c r="BU64" s="302"/>
      <c r="BV64" s="302"/>
    </row>
    <row r="65" spans="63:74" x14ac:dyDescent="0.25">
      <c r="BK65" s="302"/>
      <c r="BL65" s="302"/>
      <c r="BM65" s="302"/>
      <c r="BN65" s="302"/>
      <c r="BO65" s="302"/>
      <c r="BP65" s="302"/>
      <c r="BQ65" s="302"/>
      <c r="BR65" s="302"/>
      <c r="BS65" s="302"/>
      <c r="BT65" s="302"/>
      <c r="BU65" s="302"/>
      <c r="BV65" s="302"/>
    </row>
    <row r="66" spans="63:74" x14ac:dyDescent="0.25">
      <c r="BK66" s="302"/>
      <c r="BL66" s="302"/>
      <c r="BM66" s="302"/>
      <c r="BN66" s="302"/>
      <c r="BO66" s="302"/>
      <c r="BP66" s="302"/>
      <c r="BQ66" s="302"/>
      <c r="BR66" s="302"/>
      <c r="BS66" s="302"/>
      <c r="BT66" s="302"/>
      <c r="BU66" s="302"/>
      <c r="BV66" s="302"/>
    </row>
    <row r="67" spans="63:74" x14ac:dyDescent="0.25">
      <c r="BK67" s="302"/>
      <c r="BL67" s="302"/>
      <c r="BM67" s="302"/>
      <c r="BN67" s="302"/>
      <c r="BO67" s="302"/>
      <c r="BP67" s="302"/>
      <c r="BQ67" s="302"/>
      <c r="BR67" s="302"/>
      <c r="BS67" s="302"/>
      <c r="BT67" s="302"/>
      <c r="BU67" s="302"/>
      <c r="BV67" s="302"/>
    </row>
    <row r="68" spans="63:74" x14ac:dyDescent="0.25">
      <c r="BK68" s="302"/>
      <c r="BL68" s="302"/>
      <c r="BM68" s="302"/>
      <c r="BN68" s="302"/>
      <c r="BO68" s="302"/>
      <c r="BP68" s="302"/>
      <c r="BQ68" s="302"/>
      <c r="BR68" s="302"/>
      <c r="BS68" s="302"/>
      <c r="BT68" s="302"/>
      <c r="BU68" s="302"/>
      <c r="BV68" s="302"/>
    </row>
    <row r="69" spans="63:74" x14ac:dyDescent="0.25">
      <c r="BK69" s="302"/>
      <c r="BL69" s="302"/>
      <c r="BM69" s="302"/>
      <c r="BN69" s="302"/>
      <c r="BO69" s="302"/>
      <c r="BP69" s="302"/>
      <c r="BQ69" s="302"/>
      <c r="BR69" s="302"/>
      <c r="BS69" s="302"/>
      <c r="BT69" s="302"/>
      <c r="BU69" s="302"/>
      <c r="BV69" s="302"/>
    </row>
    <row r="70" spans="63:74" x14ac:dyDescent="0.25">
      <c r="BK70" s="302"/>
      <c r="BL70" s="302"/>
      <c r="BM70" s="302"/>
      <c r="BN70" s="302"/>
      <c r="BO70" s="302"/>
      <c r="BP70" s="302"/>
      <c r="BQ70" s="302"/>
      <c r="BR70" s="302"/>
      <c r="BS70" s="302"/>
      <c r="BT70" s="302"/>
      <c r="BU70" s="302"/>
      <c r="BV70" s="302"/>
    </row>
    <row r="71" spans="63:74" x14ac:dyDescent="0.25">
      <c r="BK71" s="302"/>
      <c r="BL71" s="302"/>
      <c r="BM71" s="302"/>
      <c r="BN71" s="302"/>
      <c r="BO71" s="302"/>
      <c r="BP71" s="302"/>
      <c r="BQ71" s="302"/>
      <c r="BR71" s="302"/>
      <c r="BS71" s="302"/>
      <c r="BT71" s="302"/>
      <c r="BU71" s="302"/>
      <c r="BV71" s="302"/>
    </row>
    <row r="72" spans="63:74" x14ac:dyDescent="0.25">
      <c r="BK72" s="302"/>
      <c r="BL72" s="302"/>
      <c r="BM72" s="302"/>
      <c r="BN72" s="302"/>
      <c r="BO72" s="302"/>
      <c r="BP72" s="302"/>
      <c r="BQ72" s="302"/>
      <c r="BR72" s="302"/>
      <c r="BS72" s="302"/>
      <c r="BT72" s="302"/>
      <c r="BU72" s="302"/>
      <c r="BV72" s="302"/>
    </row>
    <row r="73" spans="63:74" x14ac:dyDescent="0.25">
      <c r="BK73" s="302"/>
      <c r="BL73" s="302"/>
      <c r="BM73" s="302"/>
      <c r="BN73" s="302"/>
      <c r="BO73" s="302"/>
      <c r="BP73" s="302"/>
      <c r="BQ73" s="302"/>
      <c r="BR73" s="302"/>
      <c r="BS73" s="302"/>
      <c r="BT73" s="302"/>
      <c r="BU73" s="302"/>
      <c r="BV73" s="302"/>
    </row>
    <row r="74" spans="63:74" x14ac:dyDescent="0.25">
      <c r="BK74" s="302"/>
      <c r="BL74" s="302"/>
      <c r="BM74" s="302"/>
      <c r="BN74" s="302"/>
      <c r="BO74" s="302"/>
      <c r="BP74" s="302"/>
      <c r="BQ74" s="302"/>
      <c r="BR74" s="302"/>
      <c r="BS74" s="302"/>
      <c r="BT74" s="302"/>
      <c r="BU74" s="302"/>
      <c r="BV74" s="302"/>
    </row>
    <row r="75" spans="63:74" x14ac:dyDescent="0.25">
      <c r="BK75" s="302"/>
      <c r="BL75" s="302"/>
      <c r="BM75" s="302"/>
      <c r="BN75" s="302"/>
      <c r="BO75" s="302"/>
      <c r="BP75" s="302"/>
      <c r="BQ75" s="302"/>
      <c r="BR75" s="302"/>
      <c r="BS75" s="302"/>
      <c r="BT75" s="302"/>
      <c r="BU75" s="302"/>
      <c r="BV75" s="302"/>
    </row>
    <row r="76" spans="63:74" x14ac:dyDescent="0.25">
      <c r="BK76" s="302"/>
      <c r="BL76" s="302"/>
      <c r="BM76" s="302"/>
      <c r="BN76" s="302"/>
      <c r="BO76" s="302"/>
      <c r="BP76" s="302"/>
      <c r="BQ76" s="302"/>
      <c r="BR76" s="302"/>
      <c r="BS76" s="302"/>
      <c r="BT76" s="302"/>
      <c r="BU76" s="302"/>
      <c r="BV76" s="302"/>
    </row>
    <row r="77" spans="63:74" x14ac:dyDescent="0.25">
      <c r="BK77" s="302"/>
      <c r="BL77" s="302"/>
      <c r="BM77" s="302"/>
      <c r="BN77" s="302"/>
      <c r="BO77" s="302"/>
      <c r="BP77" s="302"/>
      <c r="BQ77" s="302"/>
      <c r="BR77" s="302"/>
      <c r="BS77" s="302"/>
      <c r="BT77" s="302"/>
      <c r="BU77" s="302"/>
      <c r="BV77" s="302"/>
    </row>
    <row r="78" spans="63:74" x14ac:dyDescent="0.25">
      <c r="BK78" s="302"/>
      <c r="BL78" s="302"/>
      <c r="BM78" s="302"/>
      <c r="BN78" s="302"/>
      <c r="BO78" s="302"/>
      <c r="BP78" s="302"/>
      <c r="BQ78" s="302"/>
      <c r="BR78" s="302"/>
      <c r="BS78" s="302"/>
      <c r="BT78" s="302"/>
      <c r="BU78" s="302"/>
      <c r="BV78" s="302"/>
    </row>
    <row r="79" spans="63:74" x14ac:dyDescent="0.25">
      <c r="BK79" s="302"/>
      <c r="BL79" s="302"/>
      <c r="BM79" s="302"/>
      <c r="BN79" s="302"/>
      <c r="BO79" s="302"/>
      <c r="BP79" s="302"/>
      <c r="BQ79" s="302"/>
      <c r="BR79" s="302"/>
      <c r="BS79" s="302"/>
      <c r="BT79" s="302"/>
      <c r="BU79" s="302"/>
      <c r="BV79" s="302"/>
    </row>
    <row r="80" spans="63:74" x14ac:dyDescent="0.25">
      <c r="BK80" s="302"/>
      <c r="BL80" s="302"/>
      <c r="BM80" s="302"/>
      <c r="BN80" s="302"/>
      <c r="BO80" s="302"/>
      <c r="BP80" s="302"/>
      <c r="BQ80" s="302"/>
      <c r="BR80" s="302"/>
      <c r="BS80" s="302"/>
      <c r="BT80" s="302"/>
      <c r="BU80" s="302"/>
      <c r="BV80" s="302"/>
    </row>
    <row r="81" spans="63:74" x14ac:dyDescent="0.25">
      <c r="BK81" s="302"/>
      <c r="BL81" s="302"/>
      <c r="BM81" s="302"/>
      <c r="BN81" s="302"/>
      <c r="BO81" s="302"/>
      <c r="BP81" s="302"/>
      <c r="BQ81" s="302"/>
      <c r="BR81" s="302"/>
      <c r="BS81" s="302"/>
      <c r="BT81" s="302"/>
      <c r="BU81" s="302"/>
      <c r="BV81" s="302"/>
    </row>
    <row r="82" spans="63:74" x14ac:dyDescent="0.25">
      <c r="BK82" s="302"/>
      <c r="BL82" s="302"/>
      <c r="BM82" s="302"/>
      <c r="BN82" s="302"/>
      <c r="BO82" s="302"/>
      <c r="BP82" s="302"/>
      <c r="BQ82" s="302"/>
      <c r="BR82" s="302"/>
      <c r="BS82" s="302"/>
      <c r="BT82" s="302"/>
      <c r="BU82" s="302"/>
      <c r="BV82" s="302"/>
    </row>
    <row r="83" spans="63:74" x14ac:dyDescent="0.25">
      <c r="BK83" s="302"/>
      <c r="BL83" s="302"/>
      <c r="BM83" s="302"/>
      <c r="BN83" s="302"/>
      <c r="BO83" s="302"/>
      <c r="BP83" s="302"/>
      <c r="BQ83" s="302"/>
      <c r="BR83" s="302"/>
      <c r="BS83" s="302"/>
      <c r="BT83" s="302"/>
      <c r="BU83" s="302"/>
      <c r="BV83" s="302"/>
    </row>
    <row r="84" spans="63:74" x14ac:dyDescent="0.25">
      <c r="BK84" s="302"/>
      <c r="BL84" s="302"/>
      <c r="BM84" s="302"/>
      <c r="BN84" s="302"/>
      <c r="BO84" s="302"/>
      <c r="BP84" s="302"/>
      <c r="BQ84" s="302"/>
      <c r="BR84" s="302"/>
      <c r="BS84" s="302"/>
      <c r="BT84" s="302"/>
      <c r="BU84" s="302"/>
      <c r="BV84" s="302"/>
    </row>
    <row r="85" spans="63:74" x14ac:dyDescent="0.25">
      <c r="BK85" s="302"/>
      <c r="BL85" s="302"/>
      <c r="BM85" s="302"/>
      <c r="BN85" s="302"/>
      <c r="BO85" s="302"/>
      <c r="BP85" s="302"/>
      <c r="BQ85" s="302"/>
      <c r="BR85" s="302"/>
      <c r="BS85" s="302"/>
      <c r="BT85" s="302"/>
      <c r="BU85" s="302"/>
      <c r="BV85" s="302"/>
    </row>
    <row r="86" spans="63:74" x14ac:dyDescent="0.25">
      <c r="BK86" s="302"/>
      <c r="BL86" s="302"/>
      <c r="BM86" s="302"/>
      <c r="BN86" s="302"/>
      <c r="BO86" s="302"/>
      <c r="BP86" s="302"/>
      <c r="BQ86" s="302"/>
      <c r="BR86" s="302"/>
      <c r="BS86" s="302"/>
      <c r="BT86" s="302"/>
      <c r="BU86" s="302"/>
      <c r="BV86" s="302"/>
    </row>
    <row r="87" spans="63:74" x14ac:dyDescent="0.25">
      <c r="BK87" s="302"/>
      <c r="BL87" s="302"/>
      <c r="BM87" s="302"/>
      <c r="BN87" s="302"/>
      <c r="BO87" s="302"/>
      <c r="BP87" s="302"/>
      <c r="BQ87" s="302"/>
      <c r="BR87" s="302"/>
      <c r="BS87" s="302"/>
      <c r="BT87" s="302"/>
      <c r="BU87" s="302"/>
      <c r="BV87" s="302"/>
    </row>
    <row r="88" spans="63:74" x14ac:dyDescent="0.25">
      <c r="BK88" s="302"/>
      <c r="BL88" s="302"/>
      <c r="BM88" s="302"/>
      <c r="BN88" s="302"/>
      <c r="BO88" s="302"/>
      <c r="BP88" s="302"/>
      <c r="BQ88" s="302"/>
      <c r="BR88" s="302"/>
      <c r="BS88" s="302"/>
      <c r="BT88" s="302"/>
      <c r="BU88" s="302"/>
      <c r="BV88" s="302"/>
    </row>
    <row r="89" spans="63:74" x14ac:dyDescent="0.25">
      <c r="BK89" s="302"/>
      <c r="BL89" s="302"/>
      <c r="BM89" s="302"/>
      <c r="BN89" s="302"/>
      <c r="BO89" s="302"/>
      <c r="BP89" s="302"/>
      <c r="BQ89" s="302"/>
      <c r="BR89" s="302"/>
      <c r="BS89" s="302"/>
      <c r="BT89" s="302"/>
      <c r="BU89" s="302"/>
      <c r="BV89" s="302"/>
    </row>
    <row r="90" spans="63:74" x14ac:dyDescent="0.25">
      <c r="BK90" s="302"/>
      <c r="BL90" s="302"/>
      <c r="BM90" s="302"/>
      <c r="BN90" s="302"/>
      <c r="BO90" s="302"/>
      <c r="BP90" s="302"/>
      <c r="BQ90" s="302"/>
      <c r="BR90" s="302"/>
      <c r="BS90" s="302"/>
      <c r="BT90" s="302"/>
      <c r="BU90" s="302"/>
      <c r="BV90" s="302"/>
    </row>
    <row r="91" spans="63:74" x14ac:dyDescent="0.25">
      <c r="BK91" s="302"/>
      <c r="BL91" s="302"/>
      <c r="BM91" s="302"/>
      <c r="BN91" s="302"/>
      <c r="BO91" s="302"/>
      <c r="BP91" s="302"/>
      <c r="BQ91" s="302"/>
      <c r="BR91" s="302"/>
      <c r="BS91" s="302"/>
      <c r="BT91" s="302"/>
      <c r="BU91" s="302"/>
      <c r="BV91" s="302"/>
    </row>
    <row r="92" spans="63:74" x14ac:dyDescent="0.25">
      <c r="BK92" s="302"/>
      <c r="BL92" s="302"/>
      <c r="BM92" s="302"/>
      <c r="BN92" s="302"/>
      <c r="BO92" s="302"/>
      <c r="BP92" s="302"/>
      <c r="BQ92" s="302"/>
      <c r="BR92" s="302"/>
      <c r="BS92" s="302"/>
      <c r="BT92" s="302"/>
      <c r="BU92" s="302"/>
      <c r="BV92" s="302"/>
    </row>
    <row r="93" spans="63:74" x14ac:dyDescent="0.25">
      <c r="BK93" s="302"/>
      <c r="BL93" s="302"/>
      <c r="BM93" s="302"/>
      <c r="BN93" s="302"/>
      <c r="BO93" s="302"/>
      <c r="BP93" s="302"/>
      <c r="BQ93" s="302"/>
      <c r="BR93" s="302"/>
      <c r="BS93" s="302"/>
      <c r="BT93" s="302"/>
      <c r="BU93" s="302"/>
      <c r="BV93" s="302"/>
    </row>
    <row r="94" spans="63:74" x14ac:dyDescent="0.25">
      <c r="BK94" s="302"/>
      <c r="BL94" s="302"/>
      <c r="BM94" s="302"/>
      <c r="BN94" s="302"/>
      <c r="BO94" s="302"/>
      <c r="BP94" s="302"/>
      <c r="BQ94" s="302"/>
      <c r="BR94" s="302"/>
      <c r="BS94" s="302"/>
      <c r="BT94" s="302"/>
      <c r="BU94" s="302"/>
      <c r="BV94" s="302"/>
    </row>
    <row r="95" spans="63:74" x14ac:dyDescent="0.25">
      <c r="BK95" s="302"/>
      <c r="BL95" s="302"/>
      <c r="BM95" s="302"/>
      <c r="BN95" s="302"/>
      <c r="BO95" s="302"/>
      <c r="BP95" s="302"/>
      <c r="BQ95" s="302"/>
      <c r="BR95" s="302"/>
      <c r="BS95" s="302"/>
      <c r="BT95" s="302"/>
      <c r="BU95" s="302"/>
      <c r="BV95" s="302"/>
    </row>
    <row r="96" spans="63:74" x14ac:dyDescent="0.25">
      <c r="BK96" s="302"/>
      <c r="BL96" s="302"/>
      <c r="BM96" s="302"/>
      <c r="BN96" s="302"/>
      <c r="BO96" s="302"/>
      <c r="BP96" s="302"/>
      <c r="BQ96" s="302"/>
      <c r="BR96" s="302"/>
      <c r="BS96" s="302"/>
      <c r="BT96" s="302"/>
      <c r="BU96" s="302"/>
      <c r="BV96" s="302"/>
    </row>
    <row r="97" spans="63:74" x14ac:dyDescent="0.25">
      <c r="BK97" s="302"/>
      <c r="BL97" s="302"/>
      <c r="BM97" s="302"/>
      <c r="BN97" s="302"/>
      <c r="BO97" s="302"/>
      <c r="BP97" s="302"/>
      <c r="BQ97" s="302"/>
      <c r="BR97" s="302"/>
      <c r="BS97" s="302"/>
      <c r="BT97" s="302"/>
      <c r="BU97" s="302"/>
      <c r="BV97" s="302"/>
    </row>
    <row r="98" spans="63:74" x14ac:dyDescent="0.25">
      <c r="BK98" s="302"/>
      <c r="BL98" s="302"/>
      <c r="BM98" s="302"/>
      <c r="BN98" s="302"/>
      <c r="BO98" s="302"/>
      <c r="BP98" s="302"/>
      <c r="BQ98" s="302"/>
      <c r="BR98" s="302"/>
      <c r="BS98" s="302"/>
      <c r="BT98" s="302"/>
      <c r="BU98" s="302"/>
      <c r="BV98" s="302"/>
    </row>
    <row r="99" spans="63:74" x14ac:dyDescent="0.25">
      <c r="BK99" s="302"/>
      <c r="BL99" s="302"/>
      <c r="BM99" s="302"/>
      <c r="BN99" s="302"/>
      <c r="BO99" s="302"/>
      <c r="BP99" s="302"/>
      <c r="BQ99" s="302"/>
      <c r="BR99" s="302"/>
      <c r="BS99" s="302"/>
      <c r="BT99" s="302"/>
      <c r="BU99" s="302"/>
      <c r="BV99" s="302"/>
    </row>
    <row r="100" spans="63:74" x14ac:dyDescent="0.25">
      <c r="BK100" s="302"/>
      <c r="BL100" s="302"/>
      <c r="BM100" s="302"/>
      <c r="BN100" s="302"/>
      <c r="BO100" s="302"/>
      <c r="BP100" s="302"/>
      <c r="BQ100" s="302"/>
      <c r="BR100" s="302"/>
      <c r="BS100" s="302"/>
      <c r="BT100" s="302"/>
      <c r="BU100" s="302"/>
      <c r="BV100" s="302"/>
    </row>
    <row r="101" spans="63:74" x14ac:dyDescent="0.25">
      <c r="BK101" s="302"/>
      <c r="BL101" s="302"/>
      <c r="BM101" s="302"/>
      <c r="BN101" s="302"/>
      <c r="BO101" s="302"/>
      <c r="BP101" s="302"/>
      <c r="BQ101" s="302"/>
      <c r="BR101" s="302"/>
      <c r="BS101" s="302"/>
      <c r="BT101" s="302"/>
      <c r="BU101" s="302"/>
      <c r="BV101" s="302"/>
    </row>
    <row r="102" spans="63:74" x14ac:dyDescent="0.25">
      <c r="BK102" s="302"/>
      <c r="BL102" s="302"/>
      <c r="BM102" s="302"/>
      <c r="BN102" s="302"/>
      <c r="BO102" s="302"/>
      <c r="BP102" s="302"/>
      <c r="BQ102" s="302"/>
      <c r="BR102" s="302"/>
      <c r="BS102" s="302"/>
      <c r="BT102" s="302"/>
      <c r="BU102" s="302"/>
      <c r="BV102" s="302"/>
    </row>
    <row r="103" spans="63:74" x14ac:dyDescent="0.25">
      <c r="BK103" s="302"/>
      <c r="BL103" s="302"/>
      <c r="BM103" s="302"/>
      <c r="BN103" s="302"/>
      <c r="BO103" s="302"/>
      <c r="BP103" s="302"/>
      <c r="BQ103" s="302"/>
      <c r="BR103" s="302"/>
      <c r="BS103" s="302"/>
      <c r="BT103" s="302"/>
      <c r="BU103" s="302"/>
      <c r="BV103" s="302"/>
    </row>
    <row r="104" spans="63:74" x14ac:dyDescent="0.25">
      <c r="BK104" s="302"/>
      <c r="BL104" s="302"/>
      <c r="BM104" s="302"/>
      <c r="BN104" s="302"/>
      <c r="BO104" s="302"/>
      <c r="BP104" s="302"/>
      <c r="BQ104" s="302"/>
      <c r="BR104" s="302"/>
      <c r="BS104" s="302"/>
      <c r="BT104" s="302"/>
      <c r="BU104" s="302"/>
      <c r="BV104" s="302"/>
    </row>
    <row r="105" spans="63:74" x14ac:dyDescent="0.25">
      <c r="BK105" s="302"/>
      <c r="BL105" s="302"/>
      <c r="BM105" s="302"/>
      <c r="BN105" s="302"/>
      <c r="BO105" s="302"/>
      <c r="BP105" s="302"/>
      <c r="BQ105" s="302"/>
      <c r="BR105" s="302"/>
      <c r="BS105" s="302"/>
      <c r="BT105" s="302"/>
      <c r="BU105" s="302"/>
      <c r="BV105" s="302"/>
    </row>
    <row r="106" spans="63:74" x14ac:dyDescent="0.25">
      <c r="BK106" s="302"/>
      <c r="BL106" s="302"/>
      <c r="BM106" s="302"/>
      <c r="BN106" s="302"/>
      <c r="BO106" s="302"/>
      <c r="BP106" s="302"/>
      <c r="BQ106" s="302"/>
      <c r="BR106" s="302"/>
      <c r="BS106" s="302"/>
      <c r="BT106" s="302"/>
      <c r="BU106" s="302"/>
      <c r="BV106" s="302"/>
    </row>
    <row r="107" spans="63:74" x14ac:dyDescent="0.25">
      <c r="BK107" s="302"/>
      <c r="BL107" s="302"/>
      <c r="BM107" s="302"/>
      <c r="BN107" s="302"/>
      <c r="BO107" s="302"/>
      <c r="BP107" s="302"/>
      <c r="BQ107" s="302"/>
      <c r="BR107" s="302"/>
      <c r="BS107" s="302"/>
      <c r="BT107" s="302"/>
      <c r="BU107" s="302"/>
      <c r="BV107" s="302"/>
    </row>
    <row r="108" spans="63:74" x14ac:dyDescent="0.25">
      <c r="BK108" s="302"/>
      <c r="BL108" s="302"/>
      <c r="BM108" s="302"/>
      <c r="BN108" s="302"/>
      <c r="BO108" s="302"/>
      <c r="BP108" s="302"/>
      <c r="BQ108" s="302"/>
      <c r="BR108" s="302"/>
      <c r="BS108" s="302"/>
      <c r="BT108" s="302"/>
      <c r="BU108" s="302"/>
      <c r="BV108" s="302"/>
    </row>
    <row r="109" spans="63:74" x14ac:dyDescent="0.25">
      <c r="BK109" s="302"/>
      <c r="BL109" s="302"/>
      <c r="BM109" s="302"/>
      <c r="BN109" s="302"/>
      <c r="BO109" s="302"/>
      <c r="BP109" s="302"/>
      <c r="BQ109" s="302"/>
      <c r="BR109" s="302"/>
      <c r="BS109" s="302"/>
      <c r="BT109" s="302"/>
      <c r="BU109" s="302"/>
      <c r="BV109" s="302"/>
    </row>
    <row r="110" spans="63:74" x14ac:dyDescent="0.25">
      <c r="BK110" s="302"/>
      <c r="BL110" s="302"/>
      <c r="BM110" s="302"/>
      <c r="BN110" s="302"/>
      <c r="BO110" s="302"/>
      <c r="BP110" s="302"/>
      <c r="BQ110" s="302"/>
      <c r="BR110" s="302"/>
      <c r="BS110" s="302"/>
      <c r="BT110" s="302"/>
      <c r="BU110" s="302"/>
      <c r="BV110" s="302"/>
    </row>
    <row r="111" spans="63:74" x14ac:dyDescent="0.25">
      <c r="BK111" s="302"/>
      <c r="BL111" s="302"/>
      <c r="BM111" s="302"/>
      <c r="BN111" s="302"/>
      <c r="BO111" s="302"/>
      <c r="BP111" s="302"/>
      <c r="BQ111" s="302"/>
      <c r="BR111" s="302"/>
      <c r="BS111" s="302"/>
      <c r="BT111" s="302"/>
      <c r="BU111" s="302"/>
      <c r="BV111" s="302"/>
    </row>
    <row r="112" spans="63:74" x14ac:dyDescent="0.25">
      <c r="BK112" s="302"/>
      <c r="BL112" s="302"/>
      <c r="BM112" s="302"/>
      <c r="BN112" s="302"/>
      <c r="BO112" s="302"/>
      <c r="BP112" s="302"/>
      <c r="BQ112" s="302"/>
      <c r="BR112" s="302"/>
      <c r="BS112" s="302"/>
      <c r="BT112" s="302"/>
      <c r="BU112" s="302"/>
      <c r="BV112" s="302"/>
    </row>
    <row r="113" spans="63:74" x14ac:dyDescent="0.25">
      <c r="BK113" s="302"/>
      <c r="BL113" s="302"/>
      <c r="BM113" s="302"/>
      <c r="BN113" s="302"/>
      <c r="BO113" s="302"/>
      <c r="BP113" s="302"/>
      <c r="BQ113" s="302"/>
      <c r="BR113" s="302"/>
      <c r="BS113" s="302"/>
      <c r="BT113" s="302"/>
      <c r="BU113" s="302"/>
      <c r="BV113" s="302"/>
    </row>
    <row r="114" spans="63:74" x14ac:dyDescent="0.25">
      <c r="BK114" s="302"/>
      <c r="BL114" s="302"/>
      <c r="BM114" s="302"/>
      <c r="BN114" s="302"/>
      <c r="BO114" s="302"/>
      <c r="BP114" s="302"/>
      <c r="BQ114" s="302"/>
      <c r="BR114" s="302"/>
      <c r="BS114" s="302"/>
      <c r="BT114" s="302"/>
      <c r="BU114" s="302"/>
      <c r="BV114" s="302"/>
    </row>
    <row r="115" spans="63:74" x14ac:dyDescent="0.25">
      <c r="BK115" s="302"/>
      <c r="BL115" s="302"/>
      <c r="BM115" s="302"/>
      <c r="BN115" s="302"/>
      <c r="BO115" s="302"/>
      <c r="BP115" s="302"/>
      <c r="BQ115" s="302"/>
      <c r="BR115" s="302"/>
      <c r="BS115" s="302"/>
      <c r="BT115" s="302"/>
      <c r="BU115" s="302"/>
      <c r="BV115" s="302"/>
    </row>
    <row r="116" spans="63:74" x14ac:dyDescent="0.25">
      <c r="BK116" s="302"/>
      <c r="BL116" s="302"/>
      <c r="BM116" s="302"/>
      <c r="BN116" s="302"/>
      <c r="BO116" s="302"/>
      <c r="BP116" s="302"/>
      <c r="BQ116" s="302"/>
      <c r="BR116" s="302"/>
      <c r="BS116" s="302"/>
      <c r="BT116" s="302"/>
      <c r="BU116" s="302"/>
      <c r="BV116" s="302"/>
    </row>
    <row r="117" spans="63:74" x14ac:dyDescent="0.25">
      <c r="BK117" s="302"/>
      <c r="BL117" s="302"/>
      <c r="BM117" s="302"/>
      <c r="BN117" s="302"/>
      <c r="BO117" s="302"/>
      <c r="BP117" s="302"/>
      <c r="BQ117" s="302"/>
      <c r="BR117" s="302"/>
      <c r="BS117" s="302"/>
      <c r="BT117" s="302"/>
      <c r="BU117" s="302"/>
      <c r="BV117" s="302"/>
    </row>
    <row r="118" spans="63:74" x14ac:dyDescent="0.25">
      <c r="BK118" s="302"/>
      <c r="BL118" s="302"/>
      <c r="BM118" s="302"/>
      <c r="BN118" s="302"/>
      <c r="BO118" s="302"/>
      <c r="BP118" s="302"/>
      <c r="BQ118" s="302"/>
      <c r="BR118" s="302"/>
      <c r="BS118" s="302"/>
      <c r="BT118" s="302"/>
      <c r="BU118" s="302"/>
      <c r="BV118" s="302"/>
    </row>
    <row r="119" spans="63:74" x14ac:dyDescent="0.25">
      <c r="BK119" s="302"/>
      <c r="BL119" s="302"/>
      <c r="BM119" s="302"/>
      <c r="BN119" s="302"/>
      <c r="BO119" s="302"/>
      <c r="BP119" s="302"/>
      <c r="BQ119" s="302"/>
      <c r="BR119" s="302"/>
      <c r="BS119" s="302"/>
      <c r="BT119" s="302"/>
      <c r="BU119" s="302"/>
      <c r="BV119" s="302"/>
    </row>
    <row r="120" spans="63:74" x14ac:dyDescent="0.25">
      <c r="BK120" s="302"/>
      <c r="BL120" s="302"/>
      <c r="BM120" s="302"/>
      <c r="BN120" s="302"/>
      <c r="BO120" s="302"/>
      <c r="BP120" s="302"/>
      <c r="BQ120" s="302"/>
      <c r="BR120" s="302"/>
      <c r="BS120" s="302"/>
      <c r="BT120" s="302"/>
      <c r="BU120" s="302"/>
      <c r="BV120" s="302"/>
    </row>
    <row r="121" spans="63:74" x14ac:dyDescent="0.25">
      <c r="BK121" s="302"/>
      <c r="BL121" s="302"/>
      <c r="BM121" s="302"/>
      <c r="BN121" s="302"/>
      <c r="BO121" s="302"/>
      <c r="BP121" s="302"/>
      <c r="BQ121" s="302"/>
      <c r="BR121" s="302"/>
      <c r="BS121" s="302"/>
      <c r="BT121" s="302"/>
      <c r="BU121" s="302"/>
      <c r="BV121" s="302"/>
    </row>
    <row r="122" spans="63:74" x14ac:dyDescent="0.25">
      <c r="BK122" s="302"/>
      <c r="BL122" s="302"/>
      <c r="BM122" s="302"/>
      <c r="BN122" s="302"/>
      <c r="BO122" s="302"/>
      <c r="BP122" s="302"/>
      <c r="BQ122" s="302"/>
      <c r="BR122" s="302"/>
      <c r="BS122" s="302"/>
      <c r="BT122" s="302"/>
      <c r="BU122" s="302"/>
      <c r="BV122" s="302"/>
    </row>
    <row r="123" spans="63:74" x14ac:dyDescent="0.25">
      <c r="BK123" s="302"/>
      <c r="BL123" s="302"/>
      <c r="BM123" s="302"/>
      <c r="BN123" s="302"/>
      <c r="BO123" s="302"/>
      <c r="BP123" s="302"/>
      <c r="BQ123" s="302"/>
      <c r="BR123" s="302"/>
      <c r="BS123" s="302"/>
      <c r="BT123" s="302"/>
      <c r="BU123" s="302"/>
      <c r="BV123" s="302"/>
    </row>
    <row r="124" spans="63:74" x14ac:dyDescent="0.25">
      <c r="BK124" s="302"/>
      <c r="BL124" s="302"/>
      <c r="BM124" s="302"/>
      <c r="BN124" s="302"/>
      <c r="BO124" s="302"/>
      <c r="BP124" s="302"/>
      <c r="BQ124" s="302"/>
      <c r="BR124" s="302"/>
      <c r="BS124" s="302"/>
      <c r="BT124" s="302"/>
      <c r="BU124" s="302"/>
      <c r="BV124" s="302"/>
    </row>
    <row r="125" spans="63:74" x14ac:dyDescent="0.25">
      <c r="BK125" s="302"/>
      <c r="BL125" s="302"/>
      <c r="BM125" s="302"/>
      <c r="BN125" s="302"/>
      <c r="BO125" s="302"/>
      <c r="BP125" s="302"/>
      <c r="BQ125" s="302"/>
      <c r="BR125" s="302"/>
      <c r="BS125" s="302"/>
      <c r="BT125" s="302"/>
      <c r="BU125" s="302"/>
      <c r="BV125" s="302"/>
    </row>
    <row r="126" spans="63:74" x14ac:dyDescent="0.25">
      <c r="BK126" s="302"/>
      <c r="BL126" s="302"/>
      <c r="BM126" s="302"/>
      <c r="BN126" s="302"/>
      <c r="BO126" s="302"/>
      <c r="BP126" s="302"/>
      <c r="BQ126" s="302"/>
      <c r="BR126" s="302"/>
      <c r="BS126" s="302"/>
      <c r="BT126" s="302"/>
      <c r="BU126" s="302"/>
      <c r="BV126" s="302"/>
    </row>
    <row r="127" spans="63:74" x14ac:dyDescent="0.25">
      <c r="BK127" s="302"/>
      <c r="BL127" s="302"/>
      <c r="BM127" s="302"/>
      <c r="BN127" s="302"/>
      <c r="BO127" s="302"/>
      <c r="BP127" s="302"/>
      <c r="BQ127" s="302"/>
      <c r="BR127" s="302"/>
      <c r="BS127" s="302"/>
      <c r="BT127" s="302"/>
      <c r="BU127" s="302"/>
      <c r="BV127" s="302"/>
    </row>
    <row r="128" spans="63:74" x14ac:dyDescent="0.25">
      <c r="BK128" s="302"/>
      <c r="BL128" s="302"/>
      <c r="BM128" s="302"/>
      <c r="BN128" s="302"/>
      <c r="BO128" s="302"/>
      <c r="BP128" s="302"/>
      <c r="BQ128" s="302"/>
      <c r="BR128" s="302"/>
      <c r="BS128" s="302"/>
      <c r="BT128" s="302"/>
      <c r="BU128" s="302"/>
      <c r="BV128" s="302"/>
    </row>
    <row r="129" spans="63:74" x14ac:dyDescent="0.25">
      <c r="BK129" s="302"/>
      <c r="BL129" s="302"/>
      <c r="BM129" s="302"/>
      <c r="BN129" s="302"/>
      <c r="BO129" s="302"/>
      <c r="BP129" s="302"/>
      <c r="BQ129" s="302"/>
      <c r="BR129" s="302"/>
      <c r="BS129" s="302"/>
      <c r="BT129" s="302"/>
      <c r="BU129" s="302"/>
      <c r="BV129" s="302"/>
    </row>
    <row r="130" spans="63:74" x14ac:dyDescent="0.25">
      <c r="BK130" s="302"/>
      <c r="BL130" s="302"/>
      <c r="BM130" s="302"/>
      <c r="BN130" s="302"/>
      <c r="BO130" s="302"/>
      <c r="BP130" s="302"/>
      <c r="BQ130" s="302"/>
      <c r="BR130" s="302"/>
      <c r="BS130" s="302"/>
      <c r="BT130" s="302"/>
      <c r="BU130" s="302"/>
      <c r="BV130" s="302"/>
    </row>
    <row r="131" spans="63:74" x14ac:dyDescent="0.25">
      <c r="BK131" s="302"/>
      <c r="BL131" s="302"/>
      <c r="BM131" s="302"/>
      <c r="BN131" s="302"/>
      <c r="BO131" s="302"/>
      <c r="BP131" s="302"/>
      <c r="BQ131" s="302"/>
      <c r="BR131" s="302"/>
      <c r="BS131" s="302"/>
      <c r="BT131" s="302"/>
      <c r="BU131" s="302"/>
      <c r="BV131" s="302"/>
    </row>
    <row r="132" spans="63:74" x14ac:dyDescent="0.25">
      <c r="BK132" s="302"/>
      <c r="BL132" s="302"/>
      <c r="BM132" s="302"/>
      <c r="BN132" s="302"/>
      <c r="BO132" s="302"/>
      <c r="BP132" s="302"/>
      <c r="BQ132" s="302"/>
      <c r="BR132" s="302"/>
      <c r="BS132" s="302"/>
      <c r="BT132" s="302"/>
      <c r="BU132" s="302"/>
      <c r="BV132" s="302"/>
    </row>
    <row r="133" spans="63:74" x14ac:dyDescent="0.25">
      <c r="BK133" s="302"/>
      <c r="BL133" s="302"/>
      <c r="BM133" s="302"/>
      <c r="BN133" s="302"/>
      <c r="BO133" s="302"/>
      <c r="BP133" s="302"/>
      <c r="BQ133" s="302"/>
      <c r="BR133" s="302"/>
      <c r="BS133" s="302"/>
      <c r="BT133" s="302"/>
      <c r="BU133" s="302"/>
      <c r="BV133" s="302"/>
    </row>
    <row r="134" spans="63:74" x14ac:dyDescent="0.25">
      <c r="BK134" s="302"/>
      <c r="BL134" s="302"/>
      <c r="BM134" s="302"/>
      <c r="BN134" s="302"/>
      <c r="BO134" s="302"/>
      <c r="BP134" s="302"/>
      <c r="BQ134" s="302"/>
      <c r="BR134" s="302"/>
      <c r="BS134" s="302"/>
      <c r="BT134" s="302"/>
      <c r="BU134" s="302"/>
      <c r="BV134" s="302"/>
    </row>
    <row r="135" spans="63:74" x14ac:dyDescent="0.25">
      <c r="BK135" s="302"/>
      <c r="BL135" s="302"/>
      <c r="BM135" s="302"/>
      <c r="BN135" s="302"/>
      <c r="BO135" s="302"/>
      <c r="BP135" s="302"/>
      <c r="BQ135" s="302"/>
      <c r="BR135" s="302"/>
      <c r="BS135" s="302"/>
      <c r="BT135" s="302"/>
      <c r="BU135" s="302"/>
      <c r="BV135" s="302"/>
    </row>
    <row r="136" spans="63:74" x14ac:dyDescent="0.25">
      <c r="BK136" s="302"/>
      <c r="BL136" s="302"/>
      <c r="BM136" s="302"/>
      <c r="BN136" s="302"/>
      <c r="BO136" s="302"/>
      <c r="BP136" s="302"/>
      <c r="BQ136" s="302"/>
      <c r="BR136" s="302"/>
      <c r="BS136" s="302"/>
      <c r="BT136" s="302"/>
      <c r="BU136" s="302"/>
      <c r="BV136" s="302"/>
    </row>
    <row r="137" spans="63:74" x14ac:dyDescent="0.25">
      <c r="BK137" s="302"/>
      <c r="BL137" s="302"/>
      <c r="BM137" s="302"/>
      <c r="BN137" s="302"/>
      <c r="BO137" s="302"/>
      <c r="BP137" s="302"/>
      <c r="BQ137" s="302"/>
      <c r="BR137" s="302"/>
      <c r="BS137" s="302"/>
      <c r="BT137" s="302"/>
      <c r="BU137" s="302"/>
      <c r="BV137" s="302"/>
    </row>
    <row r="138" spans="63:74" x14ac:dyDescent="0.25">
      <c r="BK138" s="302"/>
      <c r="BL138" s="302"/>
      <c r="BM138" s="302"/>
      <c r="BN138" s="302"/>
      <c r="BO138" s="302"/>
      <c r="BP138" s="302"/>
      <c r="BQ138" s="302"/>
      <c r="BR138" s="302"/>
      <c r="BS138" s="302"/>
      <c r="BT138" s="302"/>
      <c r="BU138" s="302"/>
      <c r="BV138" s="302"/>
    </row>
    <row r="139" spans="63:74" x14ac:dyDescent="0.25">
      <c r="BK139" s="302"/>
      <c r="BL139" s="302"/>
      <c r="BM139" s="302"/>
      <c r="BN139" s="302"/>
      <c r="BO139" s="302"/>
      <c r="BP139" s="302"/>
      <c r="BQ139" s="302"/>
      <c r="BR139" s="302"/>
      <c r="BS139" s="302"/>
      <c r="BT139" s="302"/>
      <c r="BU139" s="302"/>
      <c r="BV139" s="302"/>
    </row>
    <row r="140" spans="63:74" x14ac:dyDescent="0.25">
      <c r="BK140" s="302"/>
      <c r="BL140" s="302"/>
      <c r="BM140" s="302"/>
      <c r="BN140" s="302"/>
      <c r="BO140" s="302"/>
      <c r="BP140" s="302"/>
      <c r="BQ140" s="302"/>
      <c r="BR140" s="302"/>
      <c r="BS140" s="302"/>
      <c r="BT140" s="302"/>
      <c r="BU140" s="302"/>
      <c r="BV140" s="302"/>
    </row>
    <row r="141" spans="63:74" x14ac:dyDescent="0.25">
      <c r="BK141" s="302"/>
      <c r="BL141" s="302"/>
      <c r="BM141" s="302"/>
      <c r="BN141" s="302"/>
      <c r="BO141" s="302"/>
      <c r="BP141" s="302"/>
      <c r="BQ141" s="302"/>
      <c r="BR141" s="302"/>
      <c r="BS141" s="302"/>
      <c r="BT141" s="302"/>
      <c r="BU141" s="302"/>
      <c r="BV141" s="302"/>
    </row>
    <row r="142" spans="63:74" x14ac:dyDescent="0.25">
      <c r="BK142" s="302"/>
      <c r="BL142" s="302"/>
      <c r="BM142" s="302"/>
      <c r="BN142" s="302"/>
      <c r="BO142" s="302"/>
      <c r="BP142" s="302"/>
      <c r="BQ142" s="302"/>
      <c r="BR142" s="302"/>
      <c r="BS142" s="302"/>
      <c r="BT142" s="302"/>
      <c r="BU142" s="302"/>
      <c r="BV142" s="302"/>
    </row>
    <row r="143" spans="63:74" x14ac:dyDescent="0.25">
      <c r="BK143" s="302"/>
      <c r="BL143" s="302"/>
      <c r="BM143" s="302"/>
      <c r="BN143" s="302"/>
      <c r="BO143" s="302"/>
      <c r="BP143" s="302"/>
      <c r="BQ143" s="302"/>
      <c r="BR143" s="302"/>
      <c r="BS143" s="302"/>
      <c r="BT143" s="302"/>
      <c r="BU143" s="302"/>
      <c r="BV143" s="302"/>
    </row>
  </sheetData>
  <mergeCells count="21">
    <mergeCell ref="A1:A2"/>
    <mergeCell ref="B1:AL1"/>
    <mergeCell ref="B50:Q50"/>
    <mergeCell ref="B43:Q43"/>
    <mergeCell ref="B47:Q47"/>
    <mergeCell ref="B44:Q44"/>
    <mergeCell ref="B41:Q41"/>
    <mergeCell ref="B42:Q42"/>
    <mergeCell ref="B45:Q45"/>
    <mergeCell ref="B46:Q46"/>
    <mergeCell ref="B53:Q53"/>
    <mergeCell ref="AM3:AX3"/>
    <mergeCell ref="AY3:BJ3"/>
    <mergeCell ref="BK3:BV3"/>
    <mergeCell ref="C3:N3"/>
    <mergeCell ref="O3:Z3"/>
    <mergeCell ref="AA3:AL3"/>
    <mergeCell ref="B51:Q51"/>
    <mergeCell ref="B52:Q52"/>
    <mergeCell ref="B48:Q48"/>
    <mergeCell ref="B49:Q49"/>
  </mergeCells>
  <phoneticPr fontId="6" type="noConversion"/>
  <hyperlinks>
    <hyperlink ref="A1:A2" location="Contents!A1" display="Table of Contents" xr:uid="{00000000-0004-0000-0300-000000000000}"/>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0">
    <pageSetUpPr fitToPage="1"/>
  </sheetPr>
  <dimension ref="A1:BV135"/>
  <sheetViews>
    <sheetView workbookViewId="0">
      <pane xSplit="2" ySplit="4" topLeftCell="AY17" activePane="bottomRight" state="frozen"/>
      <selection activeCell="BF63" sqref="BF63"/>
      <selection pane="topRight" activeCell="BF63" sqref="BF63"/>
      <selection pane="bottomLeft" activeCell="BF63" sqref="BF63"/>
      <selection pane="bottomRight" activeCell="BA55" sqref="BA55"/>
    </sheetView>
  </sheetViews>
  <sheetFormatPr defaultColWidth="8.54296875" defaultRowHeight="10.5" x14ac:dyDescent="0.25"/>
  <cols>
    <col min="1" max="1" width="17.453125" style="127" customWidth="1"/>
    <col min="2" max="2" width="30.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 x14ac:dyDescent="0.3">
      <c r="A1" s="622" t="s">
        <v>767</v>
      </c>
      <c r="B1" s="634" t="s">
        <v>1225</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ht="12.5" x14ac:dyDescent="0.25">
      <c r="A2" s="623"/>
      <c r="B2" s="402" t="str">
        <f>"U.S. Energy Information Administration  |  Short-Term Energy Outlook  - "&amp;Dates!D1</f>
        <v>U.S. Energy Information Administration  |  Short-Term Energy Outlook  - January 2024</v>
      </c>
      <c r="C2" s="405"/>
      <c r="D2" s="405"/>
      <c r="E2" s="405"/>
      <c r="F2" s="405"/>
      <c r="G2" s="405"/>
      <c r="H2" s="405"/>
      <c r="I2" s="405"/>
      <c r="J2" s="577"/>
    </row>
    <row r="3" spans="1:74" s="9" customFormat="1" ht="13" x14ac:dyDescent="0.3">
      <c r="A3" s="590" t="s">
        <v>1272</v>
      </c>
      <c r="B3" s="576"/>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B5" s="204" t="s">
        <v>1250</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297"/>
      <c r="AZ5" s="297"/>
      <c r="BA5" s="297"/>
      <c r="BB5" s="297"/>
      <c r="BC5" s="297"/>
      <c r="BD5" s="202"/>
      <c r="BE5" s="202"/>
      <c r="BF5" s="202"/>
      <c r="BG5" s="202"/>
      <c r="BH5" s="202"/>
      <c r="BI5" s="202"/>
      <c r="BJ5" s="297"/>
      <c r="BK5" s="297"/>
      <c r="BL5" s="297"/>
      <c r="BM5" s="297"/>
      <c r="BN5" s="297"/>
      <c r="BO5" s="297"/>
      <c r="BP5" s="297"/>
      <c r="BQ5" s="297"/>
      <c r="BR5" s="297"/>
      <c r="BS5" s="297"/>
      <c r="BT5" s="297"/>
      <c r="BU5" s="297"/>
      <c r="BV5" s="297"/>
    </row>
    <row r="6" spans="1:74" ht="11.15" customHeight="1" x14ac:dyDescent="0.25">
      <c r="A6" s="127" t="s">
        <v>286</v>
      </c>
      <c r="B6" s="135" t="s">
        <v>237</v>
      </c>
      <c r="C6" s="202">
        <v>33.043678708000002</v>
      </c>
      <c r="D6" s="202">
        <v>32.867917314000003</v>
      </c>
      <c r="E6" s="202">
        <v>32.784141679999998</v>
      </c>
      <c r="F6" s="202">
        <v>30.474965480000002</v>
      </c>
      <c r="G6" s="202">
        <v>27.681302906999999</v>
      </c>
      <c r="H6" s="202">
        <v>29.242405785999999</v>
      </c>
      <c r="I6" s="202">
        <v>30.219706158000001</v>
      </c>
      <c r="J6" s="202">
        <v>29.532614685999999</v>
      </c>
      <c r="K6" s="202">
        <v>29.712841252</v>
      </c>
      <c r="L6" s="202">
        <v>29.722716983000002</v>
      </c>
      <c r="M6" s="202">
        <v>30.958610413999999</v>
      </c>
      <c r="N6" s="202">
        <v>31.032765004000002</v>
      </c>
      <c r="O6" s="202">
        <v>31.083583343000001</v>
      </c>
      <c r="P6" s="202">
        <v>28.321233053</v>
      </c>
      <c r="Q6" s="202">
        <v>31.207231222000001</v>
      </c>
      <c r="R6" s="202">
        <v>30.788156962999999</v>
      </c>
      <c r="S6" s="202">
        <v>30.932706381999999</v>
      </c>
      <c r="T6" s="202">
        <v>30.875262974999998</v>
      </c>
      <c r="U6" s="202">
        <v>31.478709973000001</v>
      </c>
      <c r="V6" s="202">
        <v>31.272858828</v>
      </c>
      <c r="W6" s="202">
        <v>30.694613955000001</v>
      </c>
      <c r="X6" s="202">
        <v>32.082495297999998</v>
      </c>
      <c r="Y6" s="202">
        <v>32.423855363000001</v>
      </c>
      <c r="Z6" s="202">
        <v>32.221580271999997</v>
      </c>
      <c r="AA6" s="202">
        <v>31.424053414999999</v>
      </c>
      <c r="AB6" s="202">
        <v>31.372330582</v>
      </c>
      <c r="AC6" s="202">
        <v>32.427563124000002</v>
      </c>
      <c r="AD6" s="202">
        <v>32.117792637999997</v>
      </c>
      <c r="AE6" s="202">
        <v>31.937516003999999</v>
      </c>
      <c r="AF6" s="202">
        <v>31.956044441</v>
      </c>
      <c r="AG6" s="202">
        <v>32.593548212999998</v>
      </c>
      <c r="AH6" s="202">
        <v>32.448723129000001</v>
      </c>
      <c r="AI6" s="202">
        <v>32.731109359000001</v>
      </c>
      <c r="AJ6" s="202">
        <v>33.138507613999998</v>
      </c>
      <c r="AK6" s="202">
        <v>33.398798303</v>
      </c>
      <c r="AL6" s="202">
        <v>32.549926354999997</v>
      </c>
      <c r="AM6" s="202">
        <v>33.166354437999999</v>
      </c>
      <c r="AN6" s="202">
        <v>33.335327356999997</v>
      </c>
      <c r="AO6" s="202">
        <v>33.912608871000003</v>
      </c>
      <c r="AP6" s="202">
        <v>33.777856933000002</v>
      </c>
      <c r="AQ6" s="202">
        <v>33.377913561</v>
      </c>
      <c r="AR6" s="202">
        <v>34.138701269000002</v>
      </c>
      <c r="AS6" s="202">
        <v>34.384757678</v>
      </c>
      <c r="AT6" s="202">
        <v>34.513834932999998</v>
      </c>
      <c r="AU6" s="202">
        <v>34.641527052999997</v>
      </c>
      <c r="AV6" s="202">
        <v>34.911536693000002</v>
      </c>
      <c r="AW6" s="202">
        <v>35.095777765999998</v>
      </c>
      <c r="AX6" s="202">
        <v>35.190477692999998</v>
      </c>
      <c r="AY6" s="297">
        <v>34.926628090999998</v>
      </c>
      <c r="AZ6" s="297">
        <v>34.901968312000001</v>
      </c>
      <c r="BA6" s="297">
        <v>34.916716080999997</v>
      </c>
      <c r="BB6" s="297">
        <v>34.583554968999998</v>
      </c>
      <c r="BC6" s="297">
        <v>34.386099528999999</v>
      </c>
      <c r="BD6" s="297">
        <v>34.516654246000002</v>
      </c>
      <c r="BE6" s="297">
        <v>34.705035381000002</v>
      </c>
      <c r="BF6" s="297">
        <v>34.756470006999997</v>
      </c>
      <c r="BG6" s="297">
        <v>34.288697614</v>
      </c>
      <c r="BH6" s="297">
        <v>34.761450142000001</v>
      </c>
      <c r="BI6" s="297">
        <v>35.161773439000001</v>
      </c>
      <c r="BJ6" s="297">
        <v>35.302378779000001</v>
      </c>
      <c r="BK6" s="297">
        <v>35.127237557999997</v>
      </c>
      <c r="BL6" s="297">
        <v>35.210175178999997</v>
      </c>
      <c r="BM6" s="297">
        <v>35.324774708</v>
      </c>
      <c r="BN6" s="297">
        <v>35.126189648</v>
      </c>
      <c r="BO6" s="297">
        <v>35.042933695999999</v>
      </c>
      <c r="BP6" s="297">
        <v>35.105604401999997</v>
      </c>
      <c r="BQ6" s="297">
        <v>35.241530013000002</v>
      </c>
      <c r="BR6" s="297">
        <v>35.329323496000001</v>
      </c>
      <c r="BS6" s="297">
        <v>34.898440813000001</v>
      </c>
      <c r="BT6" s="297">
        <v>35.399068976999999</v>
      </c>
      <c r="BU6" s="297">
        <v>35.707191799</v>
      </c>
      <c r="BV6" s="297">
        <v>35.766239456999998</v>
      </c>
    </row>
    <row r="7" spans="1:74" ht="11.15" customHeight="1" x14ac:dyDescent="0.25">
      <c r="A7" s="127" t="s">
        <v>282</v>
      </c>
      <c r="B7" s="135" t="s">
        <v>238</v>
      </c>
      <c r="C7" s="202">
        <v>20.566599418999999</v>
      </c>
      <c r="D7" s="202">
        <v>20.184501897000001</v>
      </c>
      <c r="E7" s="202">
        <v>20.287049258</v>
      </c>
      <c r="F7" s="202">
        <v>18.475549333</v>
      </c>
      <c r="G7" s="202">
        <v>16.247368516000002</v>
      </c>
      <c r="H7" s="202">
        <v>17.656210667</v>
      </c>
      <c r="I7" s="202">
        <v>18.537768934999999</v>
      </c>
      <c r="J7" s="202">
        <v>18.071717418999999</v>
      </c>
      <c r="K7" s="202">
        <v>18.400000667</v>
      </c>
      <c r="L7" s="202">
        <v>17.926026064999999</v>
      </c>
      <c r="M7" s="202">
        <v>18.748401300000001</v>
      </c>
      <c r="N7" s="202">
        <v>18.404518613</v>
      </c>
      <c r="O7" s="202">
        <v>18.521169903000001</v>
      </c>
      <c r="P7" s="202">
        <v>16.066598428999999</v>
      </c>
      <c r="Q7" s="202">
        <v>18.653068677</v>
      </c>
      <c r="R7" s="202">
        <v>19.023104700000001</v>
      </c>
      <c r="S7" s="202">
        <v>19.294455289999998</v>
      </c>
      <c r="T7" s="202">
        <v>19.223115167</v>
      </c>
      <c r="U7" s="202">
        <v>19.235357226000001</v>
      </c>
      <c r="V7" s="202">
        <v>19.174537258000001</v>
      </c>
      <c r="W7" s="202">
        <v>18.721126266999999</v>
      </c>
      <c r="X7" s="202">
        <v>19.718939968000001</v>
      </c>
      <c r="Y7" s="202">
        <v>20.043653500000001</v>
      </c>
      <c r="Z7" s="202">
        <v>20.014541839</v>
      </c>
      <c r="AA7" s="202">
        <v>19.407461516000001</v>
      </c>
      <c r="AB7" s="202">
        <v>19.088716536</v>
      </c>
      <c r="AC7" s="202">
        <v>20.17411371</v>
      </c>
      <c r="AD7" s="202">
        <v>20.120732767</v>
      </c>
      <c r="AE7" s="202">
        <v>20.212318934999999</v>
      </c>
      <c r="AF7" s="202">
        <v>20.400754500000001</v>
      </c>
      <c r="AG7" s="202">
        <v>20.574964161</v>
      </c>
      <c r="AH7" s="202">
        <v>20.467065129000002</v>
      </c>
      <c r="AI7" s="202">
        <v>20.909411767000002</v>
      </c>
      <c r="AJ7" s="202">
        <v>21.002039289999999</v>
      </c>
      <c r="AK7" s="202">
        <v>21.045919532999999</v>
      </c>
      <c r="AL7" s="202">
        <v>20.128796354999999</v>
      </c>
      <c r="AM7" s="202">
        <v>20.899376064999998</v>
      </c>
      <c r="AN7" s="202">
        <v>20.885727357</v>
      </c>
      <c r="AO7" s="202">
        <v>21.347708870999998</v>
      </c>
      <c r="AP7" s="202">
        <v>21.480356932999999</v>
      </c>
      <c r="AQ7" s="202">
        <v>21.532717096999999</v>
      </c>
      <c r="AR7" s="202">
        <v>22.064318400000001</v>
      </c>
      <c r="AS7" s="202">
        <v>21.987388934999998</v>
      </c>
      <c r="AT7" s="202">
        <v>22.196284257999999</v>
      </c>
      <c r="AU7" s="202">
        <v>22.632224666999999</v>
      </c>
      <c r="AV7" s="202">
        <v>22.585281644999998</v>
      </c>
      <c r="AW7" s="202">
        <v>22.471381991000001</v>
      </c>
      <c r="AX7" s="202">
        <v>22.428734488</v>
      </c>
      <c r="AY7" s="297">
        <v>22.1959096</v>
      </c>
      <c r="AZ7" s="297">
        <v>22.173661800000001</v>
      </c>
      <c r="BA7" s="297">
        <v>22.255284799999998</v>
      </c>
      <c r="BB7" s="297">
        <v>22.202525000000001</v>
      </c>
      <c r="BC7" s="297">
        <v>22.247580800000001</v>
      </c>
      <c r="BD7" s="297">
        <v>22.295097299999998</v>
      </c>
      <c r="BE7" s="297">
        <v>22.250905299999999</v>
      </c>
      <c r="BF7" s="297">
        <v>22.3385307</v>
      </c>
      <c r="BG7" s="297">
        <v>22.167809200000001</v>
      </c>
      <c r="BH7" s="297">
        <v>22.173992500000001</v>
      </c>
      <c r="BI7" s="297">
        <v>22.403498200000001</v>
      </c>
      <c r="BJ7" s="297">
        <v>22.4510425</v>
      </c>
      <c r="BK7" s="297">
        <v>22.306678099999999</v>
      </c>
      <c r="BL7" s="297">
        <v>22.358744099999999</v>
      </c>
      <c r="BM7" s="297">
        <v>22.522232800000001</v>
      </c>
      <c r="BN7" s="297">
        <v>22.5873156</v>
      </c>
      <c r="BO7" s="297">
        <v>22.738003899999999</v>
      </c>
      <c r="BP7" s="297">
        <v>22.707967799999999</v>
      </c>
      <c r="BQ7" s="297">
        <v>22.630090299999999</v>
      </c>
      <c r="BR7" s="297">
        <v>22.738123099999999</v>
      </c>
      <c r="BS7" s="297">
        <v>22.590876600000001</v>
      </c>
      <c r="BT7" s="297">
        <v>22.693846099999998</v>
      </c>
      <c r="BU7" s="297">
        <v>22.893598900000001</v>
      </c>
      <c r="BV7" s="297">
        <v>22.877599700000001</v>
      </c>
    </row>
    <row r="8" spans="1:74" ht="11.15" customHeight="1" x14ac:dyDescent="0.25">
      <c r="A8" s="127" t="s">
        <v>283</v>
      </c>
      <c r="B8" s="135" t="s">
        <v>257</v>
      </c>
      <c r="C8" s="202">
        <v>5.5714041999999999</v>
      </c>
      <c r="D8" s="202">
        <v>5.6874041999999996</v>
      </c>
      <c r="E8" s="202">
        <v>5.5974041999999997</v>
      </c>
      <c r="F8" s="202">
        <v>4.9664042000000004</v>
      </c>
      <c r="G8" s="202">
        <v>4.7114041999999996</v>
      </c>
      <c r="H8" s="202">
        <v>4.9804041999999997</v>
      </c>
      <c r="I8" s="202">
        <v>4.9444042000000001</v>
      </c>
      <c r="J8" s="202">
        <v>4.8364041999999996</v>
      </c>
      <c r="K8" s="202">
        <v>4.9684042000000002</v>
      </c>
      <c r="L8" s="202">
        <v>5.2554042000000001</v>
      </c>
      <c r="M8" s="202">
        <v>5.5844041999999998</v>
      </c>
      <c r="N8" s="202">
        <v>5.7274041999999996</v>
      </c>
      <c r="O8" s="202">
        <v>5.7187850999999998</v>
      </c>
      <c r="P8" s="202">
        <v>5.5137850999999998</v>
      </c>
      <c r="Q8" s="202">
        <v>5.6177850999999999</v>
      </c>
      <c r="R8" s="202">
        <v>5.2427850999999999</v>
      </c>
      <c r="S8" s="202">
        <v>5.3347851000000004</v>
      </c>
      <c r="T8" s="202">
        <v>5.5237850999999996</v>
      </c>
      <c r="U8" s="202">
        <v>5.6507851000000002</v>
      </c>
      <c r="V8" s="202">
        <v>5.4665697707999996</v>
      </c>
      <c r="W8" s="202">
        <v>5.3385697708000004</v>
      </c>
      <c r="X8" s="202">
        <v>5.7025697708000003</v>
      </c>
      <c r="Y8" s="202">
        <v>5.7725697707999997</v>
      </c>
      <c r="Z8" s="202">
        <v>5.5555697708</v>
      </c>
      <c r="AA8" s="202">
        <v>5.4868128907999996</v>
      </c>
      <c r="AB8" s="202">
        <v>5.7272735364000003</v>
      </c>
      <c r="AC8" s="202">
        <v>5.7582210287000004</v>
      </c>
      <c r="AD8" s="202">
        <v>5.6019283986000001</v>
      </c>
      <c r="AE8" s="202">
        <v>5.4099762480000004</v>
      </c>
      <c r="AF8" s="202">
        <v>5.5345326208000003</v>
      </c>
      <c r="AG8" s="202">
        <v>5.7283759405000003</v>
      </c>
      <c r="AH8" s="202">
        <v>5.7509920000000001</v>
      </c>
      <c r="AI8" s="202">
        <v>5.6772192969999997</v>
      </c>
      <c r="AJ8" s="202">
        <v>5.8057309334999996</v>
      </c>
      <c r="AK8" s="202">
        <v>5.9174413741</v>
      </c>
      <c r="AL8" s="202">
        <v>6.0106719999999996</v>
      </c>
      <c r="AM8" s="202">
        <v>5.8202629741000003</v>
      </c>
      <c r="AN8" s="202">
        <v>5.7241</v>
      </c>
      <c r="AO8" s="202">
        <v>5.8240999999999996</v>
      </c>
      <c r="AP8" s="202">
        <v>5.6285999999999996</v>
      </c>
      <c r="AQ8" s="202">
        <v>5.2143557068000002</v>
      </c>
      <c r="AR8" s="202">
        <v>5.4868388477999996</v>
      </c>
      <c r="AS8" s="202">
        <v>5.8439246022000004</v>
      </c>
      <c r="AT8" s="202">
        <v>5.8437136281999997</v>
      </c>
      <c r="AU8" s="202">
        <v>5.6718544862</v>
      </c>
      <c r="AV8" s="202">
        <v>5.8492158820000002</v>
      </c>
      <c r="AW8" s="202">
        <v>5.9653926788999998</v>
      </c>
      <c r="AX8" s="202">
        <v>6.0374100237999997</v>
      </c>
      <c r="AY8" s="297">
        <v>6.0028307435999997</v>
      </c>
      <c r="AZ8" s="297">
        <v>5.9831102807000001</v>
      </c>
      <c r="BA8" s="297">
        <v>5.9344397349999998</v>
      </c>
      <c r="BB8" s="297">
        <v>5.6911520267000002</v>
      </c>
      <c r="BC8" s="297">
        <v>5.5708607975</v>
      </c>
      <c r="BD8" s="297">
        <v>5.6590652990999999</v>
      </c>
      <c r="BE8" s="297">
        <v>5.8749948173000002</v>
      </c>
      <c r="BF8" s="297">
        <v>5.8813411341000004</v>
      </c>
      <c r="BG8" s="297">
        <v>5.7484060379999997</v>
      </c>
      <c r="BH8" s="297">
        <v>5.9307906021000001</v>
      </c>
      <c r="BI8" s="297">
        <v>6.0717351912000002</v>
      </c>
      <c r="BJ8" s="297">
        <v>6.1496148698999997</v>
      </c>
      <c r="BK8" s="297">
        <v>6.1276631546000004</v>
      </c>
      <c r="BL8" s="297">
        <v>6.1410246109999997</v>
      </c>
      <c r="BM8" s="297">
        <v>6.1121385088000002</v>
      </c>
      <c r="BN8" s="297">
        <v>5.8805635163999996</v>
      </c>
      <c r="BO8" s="297">
        <v>5.7672471949000004</v>
      </c>
      <c r="BP8" s="297">
        <v>5.8596713783999999</v>
      </c>
      <c r="BQ8" s="297">
        <v>6.0780041258999997</v>
      </c>
      <c r="BR8" s="297">
        <v>6.0857149757000002</v>
      </c>
      <c r="BS8" s="297">
        <v>5.9537453234999997</v>
      </c>
      <c r="BT8" s="297">
        <v>6.0866504844999998</v>
      </c>
      <c r="BU8" s="297">
        <v>6.1985056515999997</v>
      </c>
      <c r="BV8" s="297">
        <v>6.2604361326999998</v>
      </c>
    </row>
    <row r="9" spans="1:74" ht="11.15" customHeight="1" x14ac:dyDescent="0.25">
      <c r="A9" s="127" t="s">
        <v>284</v>
      </c>
      <c r="B9" s="135" t="s">
        <v>266</v>
      </c>
      <c r="C9" s="202">
        <v>1.9912847</v>
      </c>
      <c r="D9" s="202">
        <v>1.9943846999999999</v>
      </c>
      <c r="E9" s="202">
        <v>2.0108847000000001</v>
      </c>
      <c r="F9" s="202">
        <v>1.9956847</v>
      </c>
      <c r="G9" s="202">
        <v>1.9110847</v>
      </c>
      <c r="H9" s="202">
        <v>1.8951846999999999</v>
      </c>
      <c r="I9" s="202">
        <v>1.8790846999999999</v>
      </c>
      <c r="J9" s="202">
        <v>1.9207847</v>
      </c>
      <c r="K9" s="202">
        <v>1.9221847000000001</v>
      </c>
      <c r="L9" s="202">
        <v>1.8871846999999999</v>
      </c>
      <c r="M9" s="202">
        <v>1.8867847</v>
      </c>
      <c r="N9" s="202">
        <v>1.9119847000000001</v>
      </c>
      <c r="O9" s="202">
        <v>1.9014853</v>
      </c>
      <c r="P9" s="202">
        <v>1.9274853000000001</v>
      </c>
      <c r="Q9" s="202">
        <v>1.9521853</v>
      </c>
      <c r="R9" s="202">
        <v>1.9481853</v>
      </c>
      <c r="S9" s="202">
        <v>1.9467852999999999</v>
      </c>
      <c r="T9" s="202">
        <v>1.9409852999999999</v>
      </c>
      <c r="U9" s="202">
        <v>1.9313853000000001</v>
      </c>
      <c r="V9" s="202">
        <v>1.8633573745000001</v>
      </c>
      <c r="W9" s="202">
        <v>1.8997573745</v>
      </c>
      <c r="X9" s="202">
        <v>1.9128573744999999</v>
      </c>
      <c r="Y9" s="202">
        <v>1.9317573745000001</v>
      </c>
      <c r="Z9" s="202">
        <v>1.9288726111000001</v>
      </c>
      <c r="AA9" s="202">
        <v>1.9293205094999999</v>
      </c>
      <c r="AB9" s="202">
        <v>1.9101271657000001</v>
      </c>
      <c r="AC9" s="202">
        <v>1.9013271656999999</v>
      </c>
      <c r="AD9" s="202">
        <v>1.8833271656999999</v>
      </c>
      <c r="AE9" s="202">
        <v>1.8924271657</v>
      </c>
      <c r="AF9" s="202">
        <v>1.9005271657</v>
      </c>
      <c r="AG9" s="202">
        <v>1.8969261181999999</v>
      </c>
      <c r="AH9" s="202">
        <v>1.90316</v>
      </c>
      <c r="AI9" s="202">
        <v>1.9009344581000001</v>
      </c>
      <c r="AJ9" s="202">
        <v>1.9027517641</v>
      </c>
      <c r="AK9" s="202">
        <v>1.9091932241</v>
      </c>
      <c r="AL9" s="202">
        <v>1.901535</v>
      </c>
      <c r="AM9" s="202">
        <v>1.9912962241000001</v>
      </c>
      <c r="AN9" s="202">
        <v>2.1116000000000001</v>
      </c>
      <c r="AO9" s="202">
        <v>2.1217000000000001</v>
      </c>
      <c r="AP9" s="202">
        <v>2.1602999999999999</v>
      </c>
      <c r="AQ9" s="202">
        <v>2.1642053963999999</v>
      </c>
      <c r="AR9" s="202">
        <v>2.1481696178999998</v>
      </c>
      <c r="AS9" s="202">
        <v>2.0912046508</v>
      </c>
      <c r="AT9" s="202">
        <v>2.1090987010000002</v>
      </c>
      <c r="AU9" s="202">
        <v>2.1214795352000002</v>
      </c>
      <c r="AV9" s="202">
        <v>2.0978350614000001</v>
      </c>
      <c r="AW9" s="202">
        <v>2.0812685000000002</v>
      </c>
      <c r="AX9" s="202">
        <v>2.0767193486000002</v>
      </c>
      <c r="AY9" s="297">
        <v>2.0821388837999999</v>
      </c>
      <c r="AZ9" s="297">
        <v>2.0812707087</v>
      </c>
      <c r="BA9" s="297">
        <v>2.0748174689000001</v>
      </c>
      <c r="BB9" s="297">
        <v>2.0561904466000001</v>
      </c>
      <c r="BC9" s="297">
        <v>2.0473815897000001</v>
      </c>
      <c r="BD9" s="297">
        <v>2.0406841489000001</v>
      </c>
      <c r="BE9" s="297">
        <v>2.0284356936000001</v>
      </c>
      <c r="BF9" s="297">
        <v>2.0261408372999998</v>
      </c>
      <c r="BG9" s="297">
        <v>2.0210474330000001</v>
      </c>
      <c r="BH9" s="297">
        <v>2.0055945908999999</v>
      </c>
      <c r="BI9" s="297">
        <v>1.9916001663</v>
      </c>
      <c r="BJ9" s="297">
        <v>1.9895068973000001</v>
      </c>
      <c r="BK9" s="297">
        <v>1.9970845106999999</v>
      </c>
      <c r="BL9" s="297">
        <v>1.9982266705</v>
      </c>
      <c r="BM9" s="297">
        <v>1.9935878122999999</v>
      </c>
      <c r="BN9" s="297">
        <v>1.976575725</v>
      </c>
      <c r="BO9" s="297">
        <v>1.9692345478</v>
      </c>
      <c r="BP9" s="297">
        <v>1.9638938781999999</v>
      </c>
      <c r="BQ9" s="297">
        <v>1.952847733</v>
      </c>
      <c r="BR9" s="297">
        <v>1.9516363145</v>
      </c>
      <c r="BS9" s="297">
        <v>1.9475756279000001</v>
      </c>
      <c r="BT9" s="297">
        <v>1.9330347939999999</v>
      </c>
      <c r="BU9" s="297">
        <v>1.9198726777999999</v>
      </c>
      <c r="BV9" s="297">
        <v>1.9185791943999999</v>
      </c>
    </row>
    <row r="10" spans="1:74" ht="11.15" customHeight="1" x14ac:dyDescent="0.25">
      <c r="A10" s="127" t="s">
        <v>285</v>
      </c>
      <c r="B10" s="135" t="s">
        <v>260</v>
      </c>
      <c r="C10" s="202">
        <v>4.9143903887000002</v>
      </c>
      <c r="D10" s="202">
        <v>5.0016265175000001</v>
      </c>
      <c r="E10" s="202">
        <v>4.8888035219999999</v>
      </c>
      <c r="F10" s="202">
        <v>5.0373272470000003</v>
      </c>
      <c r="G10" s="202">
        <v>4.8114454903999997</v>
      </c>
      <c r="H10" s="202">
        <v>4.7106062196999998</v>
      </c>
      <c r="I10" s="202">
        <v>4.8584483222000001</v>
      </c>
      <c r="J10" s="202">
        <v>4.7037083666999999</v>
      </c>
      <c r="K10" s="202">
        <v>4.4222516858000001</v>
      </c>
      <c r="L10" s="202">
        <v>4.6541020183999997</v>
      </c>
      <c r="M10" s="202">
        <v>4.7390202143</v>
      </c>
      <c r="N10" s="202">
        <v>4.9888574915000001</v>
      </c>
      <c r="O10" s="202">
        <v>4.9421430400000004</v>
      </c>
      <c r="P10" s="202">
        <v>4.8133642245999999</v>
      </c>
      <c r="Q10" s="202">
        <v>4.9841921446999997</v>
      </c>
      <c r="R10" s="202">
        <v>4.5740818633</v>
      </c>
      <c r="S10" s="202">
        <v>4.3566806920000003</v>
      </c>
      <c r="T10" s="202">
        <v>4.1873774078999997</v>
      </c>
      <c r="U10" s="202">
        <v>4.6611823468000004</v>
      </c>
      <c r="V10" s="202">
        <v>4.7683944246000003</v>
      </c>
      <c r="W10" s="202">
        <v>4.7351605428000001</v>
      </c>
      <c r="X10" s="202">
        <v>4.7481281846999996</v>
      </c>
      <c r="Y10" s="202">
        <v>4.6758747177000002</v>
      </c>
      <c r="Z10" s="202">
        <v>4.7225960519000001</v>
      </c>
      <c r="AA10" s="202">
        <v>4.6004584990000001</v>
      </c>
      <c r="AB10" s="202">
        <v>4.6462133446999996</v>
      </c>
      <c r="AC10" s="202">
        <v>4.5939012196000002</v>
      </c>
      <c r="AD10" s="202">
        <v>4.5118043071000002</v>
      </c>
      <c r="AE10" s="202">
        <v>4.4227936543000004</v>
      </c>
      <c r="AF10" s="202">
        <v>4.1202301546999998</v>
      </c>
      <c r="AG10" s="202">
        <v>4.3932819930000004</v>
      </c>
      <c r="AH10" s="202">
        <v>4.3275059999999996</v>
      </c>
      <c r="AI10" s="202">
        <v>4.2435438371999998</v>
      </c>
      <c r="AJ10" s="202">
        <v>4.4279856261999999</v>
      </c>
      <c r="AK10" s="202">
        <v>4.5262441718000002</v>
      </c>
      <c r="AL10" s="202">
        <v>4.5089230000000002</v>
      </c>
      <c r="AM10" s="202">
        <v>4.4554191750000003</v>
      </c>
      <c r="AN10" s="202">
        <v>4.6139000000000001</v>
      </c>
      <c r="AO10" s="202">
        <v>4.6191000000000004</v>
      </c>
      <c r="AP10" s="202">
        <v>4.5086000000000004</v>
      </c>
      <c r="AQ10" s="202">
        <v>4.4666353614999998</v>
      </c>
      <c r="AR10" s="202">
        <v>4.4393744035999996</v>
      </c>
      <c r="AS10" s="202">
        <v>4.4622394898</v>
      </c>
      <c r="AT10" s="202">
        <v>4.3647383458000002</v>
      </c>
      <c r="AU10" s="202">
        <v>4.2159683651000002</v>
      </c>
      <c r="AV10" s="202">
        <v>4.3792041045000003</v>
      </c>
      <c r="AW10" s="202">
        <v>4.5777345964</v>
      </c>
      <c r="AX10" s="202">
        <v>4.6476138326000003</v>
      </c>
      <c r="AY10" s="297">
        <v>4.6457488637999997</v>
      </c>
      <c r="AZ10" s="297">
        <v>4.6639255221999996</v>
      </c>
      <c r="BA10" s="297">
        <v>4.6521740766999997</v>
      </c>
      <c r="BB10" s="297">
        <v>4.6336874953000002</v>
      </c>
      <c r="BC10" s="297">
        <v>4.5202763412999998</v>
      </c>
      <c r="BD10" s="297">
        <v>4.5218074979000003</v>
      </c>
      <c r="BE10" s="297">
        <v>4.5506995702999999</v>
      </c>
      <c r="BF10" s="297">
        <v>4.5104573358</v>
      </c>
      <c r="BG10" s="297">
        <v>4.3514349427000001</v>
      </c>
      <c r="BH10" s="297">
        <v>4.6510724489999999</v>
      </c>
      <c r="BI10" s="297">
        <v>4.6949398814999999</v>
      </c>
      <c r="BJ10" s="297">
        <v>4.7122145116</v>
      </c>
      <c r="BK10" s="297">
        <v>4.6958117924999998</v>
      </c>
      <c r="BL10" s="297">
        <v>4.7121797971000001</v>
      </c>
      <c r="BM10" s="297">
        <v>4.6968155870999997</v>
      </c>
      <c r="BN10" s="297">
        <v>4.6817348065999997</v>
      </c>
      <c r="BO10" s="297">
        <v>4.5684480529</v>
      </c>
      <c r="BP10" s="297">
        <v>4.5740713454000002</v>
      </c>
      <c r="BQ10" s="297">
        <v>4.5805878545000001</v>
      </c>
      <c r="BR10" s="297">
        <v>4.5538491057000003</v>
      </c>
      <c r="BS10" s="297">
        <v>4.4062432619000003</v>
      </c>
      <c r="BT10" s="297">
        <v>4.6855375981999998</v>
      </c>
      <c r="BU10" s="297">
        <v>4.6952145696000001</v>
      </c>
      <c r="BV10" s="297">
        <v>4.7096244300999999</v>
      </c>
    </row>
    <row r="11" spans="1:74" ht="11.15" customHeight="1" x14ac:dyDescent="0.25">
      <c r="A11" s="127" t="s">
        <v>292</v>
      </c>
      <c r="B11" s="135" t="s">
        <v>261</v>
      </c>
      <c r="C11" s="202">
        <v>67.960432267000002</v>
      </c>
      <c r="D11" s="202">
        <v>66.944169235000004</v>
      </c>
      <c r="E11" s="202">
        <v>67.274337689999996</v>
      </c>
      <c r="F11" s="202">
        <v>68.965077500000007</v>
      </c>
      <c r="G11" s="202">
        <v>60.472585731000002</v>
      </c>
      <c r="H11" s="202">
        <v>59.042653098000002</v>
      </c>
      <c r="I11" s="202">
        <v>59.923199113999999</v>
      </c>
      <c r="J11" s="202">
        <v>61.558838299999998</v>
      </c>
      <c r="K11" s="202">
        <v>61.470943517000002</v>
      </c>
      <c r="L11" s="202">
        <v>61.725672660000001</v>
      </c>
      <c r="M11" s="202">
        <v>62.15771462</v>
      </c>
      <c r="N11" s="202">
        <v>62.047750637</v>
      </c>
      <c r="O11" s="202">
        <v>62.796233758</v>
      </c>
      <c r="P11" s="202">
        <v>62.189005549999997</v>
      </c>
      <c r="Q11" s="202">
        <v>62.621227095999998</v>
      </c>
      <c r="R11" s="202">
        <v>63.213653553</v>
      </c>
      <c r="S11" s="202">
        <v>64.043606980000007</v>
      </c>
      <c r="T11" s="202">
        <v>64.653095266999998</v>
      </c>
      <c r="U11" s="202">
        <v>65.570480700999994</v>
      </c>
      <c r="V11" s="202">
        <v>65.216071572999994</v>
      </c>
      <c r="W11" s="202">
        <v>66.030593015999997</v>
      </c>
      <c r="X11" s="202">
        <v>65.989398639000001</v>
      </c>
      <c r="Y11" s="202">
        <v>66.282125149999999</v>
      </c>
      <c r="Z11" s="202">
        <v>66.032333186000002</v>
      </c>
      <c r="AA11" s="202">
        <v>66.840748809000004</v>
      </c>
      <c r="AB11" s="202">
        <v>67.620207368999999</v>
      </c>
      <c r="AC11" s="202">
        <v>67.210695762</v>
      </c>
      <c r="AD11" s="202">
        <v>66.660528017999994</v>
      </c>
      <c r="AE11" s="202">
        <v>66.764409541999996</v>
      </c>
      <c r="AF11" s="202">
        <v>67.161869061000004</v>
      </c>
      <c r="AG11" s="202">
        <v>67.747065810999999</v>
      </c>
      <c r="AH11" s="202">
        <v>68.518534705999997</v>
      </c>
      <c r="AI11" s="202">
        <v>68.630979569000004</v>
      </c>
      <c r="AJ11" s="202">
        <v>68.366345230999997</v>
      </c>
      <c r="AK11" s="202">
        <v>68.182343203000002</v>
      </c>
      <c r="AL11" s="202">
        <v>67.964711507000004</v>
      </c>
      <c r="AM11" s="202">
        <v>67.501130416999999</v>
      </c>
      <c r="AN11" s="202">
        <v>67.843638221000006</v>
      </c>
      <c r="AO11" s="202">
        <v>67.564559059000004</v>
      </c>
      <c r="AP11" s="202">
        <v>67.711871690999999</v>
      </c>
      <c r="AQ11" s="202">
        <v>67.518679595999998</v>
      </c>
      <c r="AR11" s="202">
        <v>68.060306913000005</v>
      </c>
      <c r="AS11" s="202">
        <v>67.264809374999999</v>
      </c>
      <c r="AT11" s="202">
        <v>66.766766728999997</v>
      </c>
      <c r="AU11" s="202">
        <v>67.715869088999995</v>
      </c>
      <c r="AV11" s="202">
        <v>67.572711206999998</v>
      </c>
      <c r="AW11" s="202">
        <v>67.465245675000006</v>
      </c>
      <c r="AX11" s="202">
        <v>67.305247954999999</v>
      </c>
      <c r="AY11" s="297">
        <v>66.538480231999998</v>
      </c>
      <c r="AZ11" s="297">
        <v>66.332431890999999</v>
      </c>
      <c r="BA11" s="297">
        <v>66.380388232000001</v>
      </c>
      <c r="BB11" s="297">
        <v>67.383651821000001</v>
      </c>
      <c r="BC11" s="297">
        <v>67.777056510999998</v>
      </c>
      <c r="BD11" s="297">
        <v>68.176180884000004</v>
      </c>
      <c r="BE11" s="297">
        <v>68.272737711999994</v>
      </c>
      <c r="BF11" s="297">
        <v>68.259295276000003</v>
      </c>
      <c r="BG11" s="297">
        <v>68.351929068000004</v>
      </c>
      <c r="BH11" s="297">
        <v>68.058472421999994</v>
      </c>
      <c r="BI11" s="297">
        <v>67.838008810000005</v>
      </c>
      <c r="BJ11" s="297">
        <v>67.443401914000006</v>
      </c>
      <c r="BK11" s="297">
        <v>67.921171104999999</v>
      </c>
      <c r="BL11" s="297">
        <v>68.060719122999998</v>
      </c>
      <c r="BM11" s="297">
        <v>68.033242470999994</v>
      </c>
      <c r="BN11" s="297">
        <v>68.391863349000005</v>
      </c>
      <c r="BO11" s="297">
        <v>68.666587906000004</v>
      </c>
      <c r="BP11" s="297">
        <v>69.120640918000007</v>
      </c>
      <c r="BQ11" s="297">
        <v>69.206842558999995</v>
      </c>
      <c r="BR11" s="297">
        <v>68.954496390000003</v>
      </c>
      <c r="BS11" s="297">
        <v>69.298434275999995</v>
      </c>
      <c r="BT11" s="297">
        <v>69.096515609999997</v>
      </c>
      <c r="BU11" s="297">
        <v>68.814433081000004</v>
      </c>
      <c r="BV11" s="297">
        <v>68.487451116000003</v>
      </c>
    </row>
    <row r="12" spans="1:74" ht="11.15" customHeight="1" x14ac:dyDescent="0.25">
      <c r="A12" s="127" t="s">
        <v>287</v>
      </c>
      <c r="B12" s="135" t="s">
        <v>836</v>
      </c>
      <c r="C12" s="202">
        <v>32.365057297</v>
      </c>
      <c r="D12" s="202">
        <v>31.665479487999999</v>
      </c>
      <c r="E12" s="202">
        <v>31.774032181999999</v>
      </c>
      <c r="F12" s="202">
        <v>33.867878701999999</v>
      </c>
      <c r="G12" s="202">
        <v>27.964264771</v>
      </c>
      <c r="H12" s="202">
        <v>26.069566999999999</v>
      </c>
      <c r="I12" s="202">
        <v>26.775825060999999</v>
      </c>
      <c r="J12" s="202">
        <v>27.749811336</v>
      </c>
      <c r="K12" s="202">
        <v>27.807699694</v>
      </c>
      <c r="L12" s="202">
        <v>28.246128814999999</v>
      </c>
      <c r="M12" s="202">
        <v>29.001090963999999</v>
      </c>
      <c r="N12" s="202">
        <v>29.248533198000001</v>
      </c>
      <c r="O12" s="202">
        <v>29.407936649</v>
      </c>
      <c r="P12" s="202">
        <v>28.933584845999999</v>
      </c>
      <c r="Q12" s="202">
        <v>29.060351739000001</v>
      </c>
      <c r="R12" s="202">
        <v>29.160385892000001</v>
      </c>
      <c r="S12" s="202">
        <v>29.698461685000002</v>
      </c>
      <c r="T12" s="202">
        <v>30.261502724</v>
      </c>
      <c r="U12" s="202">
        <v>30.952502723999999</v>
      </c>
      <c r="V12" s="202">
        <v>30.987076769000002</v>
      </c>
      <c r="W12" s="202">
        <v>31.323840806</v>
      </c>
      <c r="X12" s="202">
        <v>31.653104844000001</v>
      </c>
      <c r="Y12" s="202">
        <v>31.917644201000002</v>
      </c>
      <c r="Z12" s="202">
        <v>32.088172268999998</v>
      </c>
      <c r="AA12" s="202">
        <v>32.233705501000003</v>
      </c>
      <c r="AB12" s="202">
        <v>32.841823706</v>
      </c>
      <c r="AC12" s="202">
        <v>32.485829308</v>
      </c>
      <c r="AD12" s="202">
        <v>32.730195535</v>
      </c>
      <c r="AE12" s="202">
        <v>32.280727204000002</v>
      </c>
      <c r="AF12" s="202">
        <v>32.455773602000001</v>
      </c>
      <c r="AG12" s="202">
        <v>32.767791074999998</v>
      </c>
      <c r="AH12" s="202">
        <v>33.758839999999999</v>
      </c>
      <c r="AI12" s="202">
        <v>33.873923206000001</v>
      </c>
      <c r="AJ12" s="202">
        <v>33.445978701999998</v>
      </c>
      <c r="AK12" s="202">
        <v>33.084872498000003</v>
      </c>
      <c r="AL12" s="202">
        <v>33.212063999999998</v>
      </c>
      <c r="AM12" s="202">
        <v>32.580260314</v>
      </c>
      <c r="AN12" s="202">
        <v>32.777799999999999</v>
      </c>
      <c r="AO12" s="202">
        <v>32.966799999999999</v>
      </c>
      <c r="AP12" s="202">
        <v>32.861199999999997</v>
      </c>
      <c r="AQ12" s="202">
        <v>32.149082692999997</v>
      </c>
      <c r="AR12" s="202">
        <v>32.372317481000003</v>
      </c>
      <c r="AS12" s="202">
        <v>31.548817456999998</v>
      </c>
      <c r="AT12" s="202">
        <v>31.364712134000001</v>
      </c>
      <c r="AU12" s="202">
        <v>31.989570971999999</v>
      </c>
      <c r="AV12" s="202">
        <v>31.855858902000001</v>
      </c>
      <c r="AW12" s="202">
        <v>31.904647131000001</v>
      </c>
      <c r="AX12" s="202">
        <v>31.982081065999999</v>
      </c>
      <c r="AY12" s="297">
        <v>31.541716261000001</v>
      </c>
      <c r="AZ12" s="297">
        <v>31.364128307000001</v>
      </c>
      <c r="BA12" s="297">
        <v>31.355702328</v>
      </c>
      <c r="BB12" s="297">
        <v>31.900029110999998</v>
      </c>
      <c r="BC12" s="297">
        <v>32.059479785999997</v>
      </c>
      <c r="BD12" s="297">
        <v>32.131368477000002</v>
      </c>
      <c r="BE12" s="297">
        <v>32.206713616999998</v>
      </c>
      <c r="BF12" s="297">
        <v>32.255977553000001</v>
      </c>
      <c r="BG12" s="297">
        <v>32.269282175000001</v>
      </c>
      <c r="BH12" s="297">
        <v>32.209019523000002</v>
      </c>
      <c r="BI12" s="297">
        <v>32.091483273000001</v>
      </c>
      <c r="BJ12" s="297">
        <v>32.076483971999998</v>
      </c>
      <c r="BK12" s="297">
        <v>32.500191194000003</v>
      </c>
      <c r="BL12" s="297">
        <v>32.499185730999997</v>
      </c>
      <c r="BM12" s="297">
        <v>32.596466423000003</v>
      </c>
      <c r="BN12" s="297">
        <v>32.639088921999999</v>
      </c>
      <c r="BO12" s="297">
        <v>32.686981738</v>
      </c>
      <c r="BP12" s="297">
        <v>32.785875527999998</v>
      </c>
      <c r="BQ12" s="297">
        <v>32.778834660999998</v>
      </c>
      <c r="BR12" s="297">
        <v>32.777106285999999</v>
      </c>
      <c r="BS12" s="297">
        <v>32.775461946</v>
      </c>
      <c r="BT12" s="297">
        <v>32.667912872000002</v>
      </c>
      <c r="BU12" s="297">
        <v>32.46656685</v>
      </c>
      <c r="BV12" s="297">
        <v>32.366556813000003</v>
      </c>
    </row>
    <row r="13" spans="1:74" ht="11.15" customHeight="1" x14ac:dyDescent="0.25">
      <c r="A13" s="127" t="s">
        <v>288</v>
      </c>
      <c r="B13" s="135" t="s">
        <v>267</v>
      </c>
      <c r="C13" s="202">
        <v>27.32</v>
      </c>
      <c r="D13" s="202">
        <v>26.65</v>
      </c>
      <c r="E13" s="202">
        <v>26.79</v>
      </c>
      <c r="F13" s="202">
        <v>28.855</v>
      </c>
      <c r="G13" s="202">
        <v>23.03</v>
      </c>
      <c r="H13" s="202">
        <v>21.13</v>
      </c>
      <c r="I13" s="202">
        <v>21.824999999999999</v>
      </c>
      <c r="J13" s="202">
        <v>22.76</v>
      </c>
      <c r="K13" s="202">
        <v>22.734999999999999</v>
      </c>
      <c r="L13" s="202">
        <v>23.19</v>
      </c>
      <c r="M13" s="202">
        <v>23.92</v>
      </c>
      <c r="N13" s="202">
        <v>24.155000000000001</v>
      </c>
      <c r="O13" s="202">
        <v>24.204999999999998</v>
      </c>
      <c r="P13" s="202">
        <v>23.785</v>
      </c>
      <c r="Q13" s="202">
        <v>23.895</v>
      </c>
      <c r="R13" s="202">
        <v>23.885000000000002</v>
      </c>
      <c r="S13" s="202">
        <v>24.391999999999999</v>
      </c>
      <c r="T13" s="202">
        <v>24.954999999999998</v>
      </c>
      <c r="U13" s="202">
        <v>25.61</v>
      </c>
      <c r="V13" s="202">
        <v>25.635000000000002</v>
      </c>
      <c r="W13" s="202">
        <v>25.965</v>
      </c>
      <c r="X13" s="202">
        <v>26.285</v>
      </c>
      <c r="Y13" s="202">
        <v>26.635000000000002</v>
      </c>
      <c r="Z13" s="202">
        <v>26.7</v>
      </c>
      <c r="AA13" s="202">
        <v>26.7</v>
      </c>
      <c r="AB13" s="202">
        <v>27.395</v>
      </c>
      <c r="AC13" s="202">
        <v>27.065000000000001</v>
      </c>
      <c r="AD13" s="202">
        <v>27.39</v>
      </c>
      <c r="AE13" s="202">
        <v>26.944654</v>
      </c>
      <c r="AF13" s="202">
        <v>27.1</v>
      </c>
      <c r="AG13" s="202">
        <v>27.38</v>
      </c>
      <c r="AH13" s="202">
        <v>28.35</v>
      </c>
      <c r="AI13" s="202">
        <v>28.5</v>
      </c>
      <c r="AJ13" s="202">
        <v>28.085000000000001</v>
      </c>
      <c r="AK13" s="202">
        <v>27.66</v>
      </c>
      <c r="AL13" s="202">
        <v>27.71</v>
      </c>
      <c r="AM13" s="202">
        <v>27.114999999999998</v>
      </c>
      <c r="AN13" s="202">
        <v>27.4</v>
      </c>
      <c r="AO13" s="202">
        <v>27.614999999999998</v>
      </c>
      <c r="AP13" s="202">
        <v>27.59</v>
      </c>
      <c r="AQ13" s="202">
        <v>26.984999999999999</v>
      </c>
      <c r="AR13" s="202">
        <v>27.135000000000002</v>
      </c>
      <c r="AS13" s="202">
        <v>26.29</v>
      </c>
      <c r="AT13" s="202">
        <v>26.085000000000001</v>
      </c>
      <c r="AU13" s="202">
        <v>26.745000000000001</v>
      </c>
      <c r="AV13" s="202">
        <v>26.625</v>
      </c>
      <c r="AW13" s="202">
        <v>26.61</v>
      </c>
      <c r="AX13" s="202">
        <v>26.61</v>
      </c>
      <c r="AY13" s="297">
        <v>26.077964999999999</v>
      </c>
      <c r="AZ13" s="297">
        <v>25.987124999999999</v>
      </c>
      <c r="BA13" s="297">
        <v>26.006284999999998</v>
      </c>
      <c r="BB13" s="297">
        <v>26.632444</v>
      </c>
      <c r="BC13" s="297">
        <v>26.801604000000001</v>
      </c>
      <c r="BD13" s="297">
        <v>26.858764000000001</v>
      </c>
      <c r="BE13" s="297">
        <v>26.912924</v>
      </c>
      <c r="BF13" s="297">
        <v>26.942083</v>
      </c>
      <c r="BG13" s="297">
        <v>26.991243000000001</v>
      </c>
      <c r="BH13" s="297">
        <v>26.945402999999999</v>
      </c>
      <c r="BI13" s="297">
        <v>26.764562999999999</v>
      </c>
      <c r="BJ13" s="297">
        <v>26.673722000000001</v>
      </c>
      <c r="BK13" s="297">
        <v>27.215548999999999</v>
      </c>
      <c r="BL13" s="297">
        <v>27.214209</v>
      </c>
      <c r="BM13" s="297">
        <v>27.312868000000002</v>
      </c>
      <c r="BN13" s="297">
        <v>27.356528000000001</v>
      </c>
      <c r="BO13" s="297">
        <v>27.405187999999999</v>
      </c>
      <c r="BP13" s="297">
        <v>27.503848000000001</v>
      </c>
      <c r="BQ13" s="297">
        <v>27.497506999999999</v>
      </c>
      <c r="BR13" s="297">
        <v>27.496167</v>
      </c>
      <c r="BS13" s="297">
        <v>27.494827000000001</v>
      </c>
      <c r="BT13" s="297">
        <v>27.388486</v>
      </c>
      <c r="BU13" s="297">
        <v>27.187145999999998</v>
      </c>
      <c r="BV13" s="297">
        <v>27.085806000000002</v>
      </c>
    </row>
    <row r="14" spans="1:74" ht="11.15" customHeight="1" x14ac:dyDescent="0.25">
      <c r="A14" s="127" t="s">
        <v>355</v>
      </c>
      <c r="B14" s="135" t="s">
        <v>974</v>
      </c>
      <c r="C14" s="202">
        <v>5.0450572970999996</v>
      </c>
      <c r="D14" s="202">
        <v>5.0154794881000004</v>
      </c>
      <c r="E14" s="202">
        <v>4.9840321823</v>
      </c>
      <c r="F14" s="202">
        <v>5.0128787016</v>
      </c>
      <c r="G14" s="202">
        <v>4.9342647712999996</v>
      </c>
      <c r="H14" s="202">
        <v>4.9395670003000003</v>
      </c>
      <c r="I14" s="202">
        <v>4.9508250611999998</v>
      </c>
      <c r="J14" s="202">
        <v>4.9898113360999998</v>
      </c>
      <c r="K14" s="202">
        <v>5.0726996938999998</v>
      </c>
      <c r="L14" s="202">
        <v>5.0561288151000001</v>
      </c>
      <c r="M14" s="202">
        <v>5.0810909645000004</v>
      </c>
      <c r="N14" s="202">
        <v>5.0935331984000003</v>
      </c>
      <c r="O14" s="202">
        <v>5.2029366488999997</v>
      </c>
      <c r="P14" s="202">
        <v>5.1485848459000003</v>
      </c>
      <c r="Q14" s="202">
        <v>5.1653517394000001</v>
      </c>
      <c r="R14" s="202">
        <v>5.2753858918000001</v>
      </c>
      <c r="S14" s="202">
        <v>5.3064616854000004</v>
      </c>
      <c r="T14" s="202">
        <v>5.3065027238000004</v>
      </c>
      <c r="U14" s="202">
        <v>5.3425027238</v>
      </c>
      <c r="V14" s="202">
        <v>5.3520767686999999</v>
      </c>
      <c r="W14" s="202">
        <v>5.3588408061999999</v>
      </c>
      <c r="X14" s="202">
        <v>5.3681048436000003</v>
      </c>
      <c r="Y14" s="202">
        <v>5.2826442007000001</v>
      </c>
      <c r="Z14" s="202">
        <v>5.3881722692</v>
      </c>
      <c r="AA14" s="202">
        <v>5.5337055009</v>
      </c>
      <c r="AB14" s="202">
        <v>5.446823706</v>
      </c>
      <c r="AC14" s="202">
        <v>5.4208293075</v>
      </c>
      <c r="AD14" s="202">
        <v>5.3401955353000004</v>
      </c>
      <c r="AE14" s="202">
        <v>5.3360732034999998</v>
      </c>
      <c r="AF14" s="202">
        <v>5.3557736023000002</v>
      </c>
      <c r="AG14" s="202">
        <v>5.387791075</v>
      </c>
      <c r="AH14" s="202">
        <v>5.4088399999999996</v>
      </c>
      <c r="AI14" s="202">
        <v>5.3739232058999997</v>
      </c>
      <c r="AJ14" s="202">
        <v>5.3609787023999997</v>
      </c>
      <c r="AK14" s="202">
        <v>5.4248724976</v>
      </c>
      <c r="AL14" s="202">
        <v>5.5020639999999998</v>
      </c>
      <c r="AM14" s="202">
        <v>5.4652603137</v>
      </c>
      <c r="AN14" s="202">
        <v>5.3777999999999997</v>
      </c>
      <c r="AO14" s="202">
        <v>5.3517999999999999</v>
      </c>
      <c r="AP14" s="202">
        <v>5.2712000000000003</v>
      </c>
      <c r="AQ14" s="202">
        <v>5.1640826927000001</v>
      </c>
      <c r="AR14" s="202">
        <v>5.2373174809999998</v>
      </c>
      <c r="AS14" s="202">
        <v>5.2588174572000002</v>
      </c>
      <c r="AT14" s="202">
        <v>5.2797121338000004</v>
      </c>
      <c r="AU14" s="202">
        <v>5.244570972</v>
      </c>
      <c r="AV14" s="202">
        <v>5.2308589021999996</v>
      </c>
      <c r="AW14" s="202">
        <v>5.2946471307999996</v>
      </c>
      <c r="AX14" s="202">
        <v>5.3720810664999998</v>
      </c>
      <c r="AY14" s="297">
        <v>5.4637512605999996</v>
      </c>
      <c r="AZ14" s="297">
        <v>5.3770033071999999</v>
      </c>
      <c r="BA14" s="297">
        <v>5.3494173278000003</v>
      </c>
      <c r="BB14" s="297">
        <v>5.2675851108999998</v>
      </c>
      <c r="BC14" s="297">
        <v>5.2578757858999996</v>
      </c>
      <c r="BD14" s="297">
        <v>5.2726044769999998</v>
      </c>
      <c r="BE14" s="297">
        <v>5.2937896167999998</v>
      </c>
      <c r="BF14" s="297">
        <v>5.3138945528999999</v>
      </c>
      <c r="BG14" s="297">
        <v>5.2780391754</v>
      </c>
      <c r="BH14" s="297">
        <v>5.2636165227999996</v>
      </c>
      <c r="BI14" s="297">
        <v>5.3269202734999999</v>
      </c>
      <c r="BJ14" s="297">
        <v>5.4027619721000004</v>
      </c>
      <c r="BK14" s="297">
        <v>5.2846421936999999</v>
      </c>
      <c r="BL14" s="297">
        <v>5.2849767308000004</v>
      </c>
      <c r="BM14" s="297">
        <v>5.2835984226999999</v>
      </c>
      <c r="BN14" s="297">
        <v>5.2825609217</v>
      </c>
      <c r="BO14" s="297">
        <v>5.2817937384000002</v>
      </c>
      <c r="BP14" s="297">
        <v>5.2820275275000004</v>
      </c>
      <c r="BQ14" s="297">
        <v>5.2813276613999998</v>
      </c>
      <c r="BR14" s="297">
        <v>5.2809392863999998</v>
      </c>
      <c r="BS14" s="297">
        <v>5.2806349460000002</v>
      </c>
      <c r="BT14" s="297">
        <v>5.2794268724000002</v>
      </c>
      <c r="BU14" s="297">
        <v>5.2794208504000002</v>
      </c>
      <c r="BV14" s="297">
        <v>5.280750813</v>
      </c>
    </row>
    <row r="15" spans="1:74" ht="11.15" customHeight="1" x14ac:dyDescent="0.25">
      <c r="A15" s="127" t="s">
        <v>289</v>
      </c>
      <c r="B15" s="135" t="s">
        <v>262</v>
      </c>
      <c r="C15" s="202">
        <v>14.738608672</v>
      </c>
      <c r="D15" s="202">
        <v>14.733611961999999</v>
      </c>
      <c r="E15" s="202">
        <v>14.707459472</v>
      </c>
      <c r="F15" s="202">
        <v>14.757960262999999</v>
      </c>
      <c r="G15" s="202">
        <v>12.49521715</v>
      </c>
      <c r="H15" s="202">
        <v>12.289604869</v>
      </c>
      <c r="I15" s="202">
        <v>12.340020763</v>
      </c>
      <c r="J15" s="202">
        <v>12.888551335000001</v>
      </c>
      <c r="K15" s="202">
        <v>12.912187316000001</v>
      </c>
      <c r="L15" s="202">
        <v>13.05257784</v>
      </c>
      <c r="M15" s="202">
        <v>13.149003149</v>
      </c>
      <c r="N15" s="202">
        <v>13.184562123999999</v>
      </c>
      <c r="O15" s="202">
        <v>13.347719688</v>
      </c>
      <c r="P15" s="202">
        <v>13.404938842</v>
      </c>
      <c r="Q15" s="202">
        <v>13.513642931</v>
      </c>
      <c r="R15" s="202">
        <v>13.661440152999999</v>
      </c>
      <c r="S15" s="202">
        <v>13.665379113</v>
      </c>
      <c r="T15" s="202">
        <v>13.634845768</v>
      </c>
      <c r="U15" s="202">
        <v>13.696093642999999</v>
      </c>
      <c r="V15" s="202">
        <v>13.41327965</v>
      </c>
      <c r="W15" s="202">
        <v>13.771057963000001</v>
      </c>
      <c r="X15" s="202">
        <v>14.164488963</v>
      </c>
      <c r="Y15" s="202">
        <v>14.315020002000001</v>
      </c>
      <c r="Z15" s="202">
        <v>14.323740473000001</v>
      </c>
      <c r="AA15" s="202">
        <v>14.39149838</v>
      </c>
      <c r="AB15" s="202">
        <v>14.445047874</v>
      </c>
      <c r="AC15" s="202">
        <v>14.342086279</v>
      </c>
      <c r="AD15" s="202">
        <v>13.176435517</v>
      </c>
      <c r="AE15" s="202">
        <v>13.46183636</v>
      </c>
      <c r="AF15" s="202">
        <v>13.54311895</v>
      </c>
      <c r="AG15" s="202">
        <v>13.790788815000001</v>
      </c>
      <c r="AH15" s="202">
        <v>13.4687514</v>
      </c>
      <c r="AI15" s="202">
        <v>13.518539832</v>
      </c>
      <c r="AJ15" s="202">
        <v>13.657487143999999</v>
      </c>
      <c r="AK15" s="202">
        <v>14.191146405</v>
      </c>
      <c r="AL15" s="202">
        <v>14.174611877</v>
      </c>
      <c r="AM15" s="202">
        <v>14.139665675</v>
      </c>
      <c r="AN15" s="202">
        <v>14.260701477</v>
      </c>
      <c r="AO15" s="202">
        <v>13.935401476999999</v>
      </c>
      <c r="AP15" s="202">
        <v>13.831201477</v>
      </c>
      <c r="AQ15" s="202">
        <v>13.560573416</v>
      </c>
      <c r="AR15" s="202">
        <v>13.622842725</v>
      </c>
      <c r="AS15" s="202">
        <v>13.507152995</v>
      </c>
      <c r="AT15" s="202">
        <v>13.377891726</v>
      </c>
      <c r="AU15" s="202">
        <v>13.480296118</v>
      </c>
      <c r="AV15" s="202">
        <v>13.679938629</v>
      </c>
      <c r="AW15" s="202">
        <v>13.667918520000001</v>
      </c>
      <c r="AX15" s="202">
        <v>13.677562162999999</v>
      </c>
      <c r="AY15" s="297">
        <v>13.575199875999999</v>
      </c>
      <c r="AZ15" s="297">
        <v>13.581487679</v>
      </c>
      <c r="BA15" s="297">
        <v>13.598894862</v>
      </c>
      <c r="BB15" s="297">
        <v>13.662424517</v>
      </c>
      <c r="BC15" s="297">
        <v>13.599182430999999</v>
      </c>
      <c r="BD15" s="297">
        <v>13.684615765</v>
      </c>
      <c r="BE15" s="297">
        <v>13.705854996999999</v>
      </c>
      <c r="BF15" s="297">
        <v>13.610496943999999</v>
      </c>
      <c r="BG15" s="297">
        <v>13.652725086</v>
      </c>
      <c r="BH15" s="297">
        <v>13.698327183</v>
      </c>
      <c r="BI15" s="297">
        <v>13.735585305000001</v>
      </c>
      <c r="BJ15" s="297">
        <v>13.738308018</v>
      </c>
      <c r="BK15" s="297">
        <v>13.811183059999999</v>
      </c>
      <c r="BL15" s="297">
        <v>13.821378333</v>
      </c>
      <c r="BM15" s="297">
        <v>13.812280738</v>
      </c>
      <c r="BN15" s="297">
        <v>13.816912739999999</v>
      </c>
      <c r="BO15" s="297">
        <v>13.778025593000001</v>
      </c>
      <c r="BP15" s="297">
        <v>13.855955502</v>
      </c>
      <c r="BQ15" s="297">
        <v>13.870431821</v>
      </c>
      <c r="BR15" s="297">
        <v>13.517264430000001</v>
      </c>
      <c r="BS15" s="297">
        <v>13.807450276000001</v>
      </c>
      <c r="BT15" s="297">
        <v>13.860774678</v>
      </c>
      <c r="BU15" s="297">
        <v>13.896185474999999</v>
      </c>
      <c r="BV15" s="297">
        <v>13.896852354</v>
      </c>
    </row>
    <row r="16" spans="1:74" ht="11.15" customHeight="1" x14ac:dyDescent="0.25">
      <c r="A16" s="127" t="s">
        <v>290</v>
      </c>
      <c r="B16" s="135" t="s">
        <v>263</v>
      </c>
      <c r="C16" s="202">
        <v>4.9279381999999998</v>
      </c>
      <c r="D16" s="202">
        <v>4.8629382000000003</v>
      </c>
      <c r="E16" s="202">
        <v>4.8769033999999998</v>
      </c>
      <c r="F16" s="202">
        <v>4.8070301000000004</v>
      </c>
      <c r="G16" s="202">
        <v>4.8279078000000002</v>
      </c>
      <c r="H16" s="202">
        <v>4.9183836999999997</v>
      </c>
      <c r="I16" s="202">
        <v>4.8500211999999996</v>
      </c>
      <c r="J16" s="202">
        <v>4.8958203999999999</v>
      </c>
      <c r="K16" s="202">
        <v>4.8951390999999997</v>
      </c>
      <c r="L16" s="202">
        <v>4.8358596</v>
      </c>
      <c r="M16" s="202">
        <v>4.8551390999999997</v>
      </c>
      <c r="N16" s="202">
        <v>4.7987906000000002</v>
      </c>
      <c r="O16" s="202">
        <v>4.9963031000000004</v>
      </c>
      <c r="P16" s="202">
        <v>4.9489343999999997</v>
      </c>
      <c r="Q16" s="202">
        <v>5.0344392999999998</v>
      </c>
      <c r="R16" s="202">
        <v>5.0040579999999997</v>
      </c>
      <c r="S16" s="202">
        <v>5.0242775000000002</v>
      </c>
      <c r="T16" s="202">
        <v>5.0758359000000004</v>
      </c>
      <c r="U16" s="202">
        <v>4.9943404999999998</v>
      </c>
      <c r="V16" s="202">
        <v>5.0033810605999998</v>
      </c>
      <c r="W16" s="202">
        <v>5.0363810606000001</v>
      </c>
      <c r="X16" s="202">
        <v>4.9573810606000004</v>
      </c>
      <c r="Y16" s="202">
        <v>4.9653810606000004</v>
      </c>
      <c r="Z16" s="202">
        <v>4.8753810605999996</v>
      </c>
      <c r="AA16" s="202">
        <v>5.2078464715999999</v>
      </c>
      <c r="AB16" s="202">
        <v>5.1168464715999997</v>
      </c>
      <c r="AC16" s="202">
        <v>5.1958464716000003</v>
      </c>
      <c r="AD16" s="202">
        <v>5.1658464716000001</v>
      </c>
      <c r="AE16" s="202">
        <v>5.1638464716000003</v>
      </c>
      <c r="AF16" s="202">
        <v>5.2108464716</v>
      </c>
      <c r="AG16" s="202">
        <v>5.0588464715999999</v>
      </c>
      <c r="AH16" s="202">
        <v>5.0188459999999999</v>
      </c>
      <c r="AI16" s="202">
        <v>5.0728464716000001</v>
      </c>
      <c r="AJ16" s="202">
        <v>5.0918464716000003</v>
      </c>
      <c r="AK16" s="202">
        <v>5.1138464715999996</v>
      </c>
      <c r="AL16" s="202">
        <v>5.0508459999999999</v>
      </c>
      <c r="AM16" s="202">
        <v>5.2398464715999999</v>
      </c>
      <c r="AN16" s="202">
        <v>5.3677999999999999</v>
      </c>
      <c r="AO16" s="202">
        <v>5.3567999999999998</v>
      </c>
      <c r="AP16" s="202">
        <v>5.2847999999999997</v>
      </c>
      <c r="AQ16" s="202">
        <v>5.3331484602000003</v>
      </c>
      <c r="AR16" s="202">
        <v>5.3457860731000002</v>
      </c>
      <c r="AS16" s="202">
        <v>5.1561371702000001</v>
      </c>
      <c r="AT16" s="202">
        <v>5.1954613483000003</v>
      </c>
      <c r="AU16" s="202">
        <v>5.2054825448999997</v>
      </c>
      <c r="AV16" s="202">
        <v>5.1816285344999997</v>
      </c>
      <c r="AW16" s="202">
        <v>5.3398536733000004</v>
      </c>
      <c r="AX16" s="202">
        <v>5.2951192534000002</v>
      </c>
      <c r="AY16" s="297">
        <v>5.2800677949999999</v>
      </c>
      <c r="AZ16" s="297">
        <v>5.2701655298999999</v>
      </c>
      <c r="BA16" s="297">
        <v>5.2627793551000002</v>
      </c>
      <c r="BB16" s="297">
        <v>5.2695602708999996</v>
      </c>
      <c r="BC16" s="297">
        <v>5.2912328191000002</v>
      </c>
      <c r="BD16" s="297">
        <v>5.3258957854000002</v>
      </c>
      <c r="BE16" s="297">
        <v>5.2564626683000002</v>
      </c>
      <c r="BF16" s="297">
        <v>5.2928990247999996</v>
      </c>
      <c r="BG16" s="297">
        <v>5.3132647083000002</v>
      </c>
      <c r="BH16" s="297">
        <v>5.3310551448999997</v>
      </c>
      <c r="BI16" s="297">
        <v>5.3487627621999998</v>
      </c>
      <c r="BJ16" s="297">
        <v>5.3034091366</v>
      </c>
      <c r="BK16" s="297">
        <v>5.2859800363999998</v>
      </c>
      <c r="BL16" s="297">
        <v>5.2765192187999999</v>
      </c>
      <c r="BM16" s="297">
        <v>5.2694667095999996</v>
      </c>
      <c r="BN16" s="297">
        <v>5.2760917545000003</v>
      </c>
      <c r="BO16" s="297">
        <v>5.2976637548000003</v>
      </c>
      <c r="BP16" s="297">
        <v>5.332570724</v>
      </c>
      <c r="BQ16" s="297">
        <v>5.2632229712000003</v>
      </c>
      <c r="BR16" s="297">
        <v>5.2992354042000001</v>
      </c>
      <c r="BS16" s="297">
        <v>5.3199621106999997</v>
      </c>
      <c r="BT16" s="297">
        <v>5.3375914791000003</v>
      </c>
      <c r="BU16" s="297">
        <v>5.3551236356</v>
      </c>
      <c r="BV16" s="297">
        <v>5.3103920456000004</v>
      </c>
    </row>
    <row r="17" spans="1:74" ht="11.15" customHeight="1" x14ac:dyDescent="0.25">
      <c r="A17" s="127" t="s">
        <v>291</v>
      </c>
      <c r="B17" s="135" t="s">
        <v>265</v>
      </c>
      <c r="C17" s="202">
        <v>15.928828098</v>
      </c>
      <c r="D17" s="202">
        <v>15.682139584</v>
      </c>
      <c r="E17" s="202">
        <v>15.915942635</v>
      </c>
      <c r="F17" s="202">
        <v>15.532208434999999</v>
      </c>
      <c r="G17" s="202">
        <v>15.18519601</v>
      </c>
      <c r="H17" s="202">
        <v>15.765097528</v>
      </c>
      <c r="I17" s="202">
        <v>15.95733209</v>
      </c>
      <c r="J17" s="202">
        <v>16.024655228</v>
      </c>
      <c r="K17" s="202">
        <v>15.855917408</v>
      </c>
      <c r="L17" s="202">
        <v>15.591106405</v>
      </c>
      <c r="M17" s="202">
        <v>15.152481406</v>
      </c>
      <c r="N17" s="202">
        <v>14.815864715</v>
      </c>
      <c r="O17" s="202">
        <v>15.044274321</v>
      </c>
      <c r="P17" s="202">
        <v>14.901547462</v>
      </c>
      <c r="Q17" s="202">
        <v>15.012793125</v>
      </c>
      <c r="R17" s="202">
        <v>15.387769508</v>
      </c>
      <c r="S17" s="202">
        <v>15.655488682</v>
      </c>
      <c r="T17" s="202">
        <v>15.680910875</v>
      </c>
      <c r="U17" s="202">
        <v>15.927543834</v>
      </c>
      <c r="V17" s="202">
        <v>15.812334094000001</v>
      </c>
      <c r="W17" s="202">
        <v>15.899313186000001</v>
      </c>
      <c r="X17" s="202">
        <v>15.214423772</v>
      </c>
      <c r="Y17" s="202">
        <v>15.084079887</v>
      </c>
      <c r="Z17" s="202">
        <v>14.745039383</v>
      </c>
      <c r="AA17" s="202">
        <v>15.007698456</v>
      </c>
      <c r="AB17" s="202">
        <v>15.216489317000001</v>
      </c>
      <c r="AC17" s="202">
        <v>15.186933703999999</v>
      </c>
      <c r="AD17" s="202">
        <v>15.588050494999999</v>
      </c>
      <c r="AE17" s="202">
        <v>15.857999507000001</v>
      </c>
      <c r="AF17" s="202">
        <v>15.952130037</v>
      </c>
      <c r="AG17" s="202">
        <v>16.129639448999999</v>
      </c>
      <c r="AH17" s="202">
        <v>16.272097305999999</v>
      </c>
      <c r="AI17" s="202">
        <v>16.165670059</v>
      </c>
      <c r="AJ17" s="202">
        <v>16.171032913000001</v>
      </c>
      <c r="AK17" s="202">
        <v>15.792477828000001</v>
      </c>
      <c r="AL17" s="202">
        <v>15.527189631000001</v>
      </c>
      <c r="AM17" s="202">
        <v>15.541357956000001</v>
      </c>
      <c r="AN17" s="202">
        <v>15.437336744</v>
      </c>
      <c r="AO17" s="202">
        <v>15.305557583000001</v>
      </c>
      <c r="AP17" s="202">
        <v>15.734670215</v>
      </c>
      <c r="AQ17" s="202">
        <v>16.475875028000001</v>
      </c>
      <c r="AR17" s="202">
        <v>16.719360633000001</v>
      </c>
      <c r="AS17" s="202">
        <v>17.052701752000001</v>
      </c>
      <c r="AT17" s="202">
        <v>16.828701521999999</v>
      </c>
      <c r="AU17" s="202">
        <v>17.040519453999998</v>
      </c>
      <c r="AV17" s="202">
        <v>16.855285142</v>
      </c>
      <c r="AW17" s="202">
        <v>16.552826351</v>
      </c>
      <c r="AX17" s="202">
        <v>16.350485471999999</v>
      </c>
      <c r="AY17" s="297">
        <v>16.141496301</v>
      </c>
      <c r="AZ17" s="297">
        <v>16.116650374999999</v>
      </c>
      <c r="BA17" s="297">
        <v>16.163011687000001</v>
      </c>
      <c r="BB17" s="297">
        <v>16.551637922000001</v>
      </c>
      <c r="BC17" s="297">
        <v>16.827161476000001</v>
      </c>
      <c r="BD17" s="297">
        <v>17.034300857000002</v>
      </c>
      <c r="BE17" s="297">
        <v>17.103706429999999</v>
      </c>
      <c r="BF17" s="297">
        <v>17.099921754</v>
      </c>
      <c r="BG17" s="297">
        <v>17.116657098000001</v>
      </c>
      <c r="BH17" s="297">
        <v>16.820070570999999</v>
      </c>
      <c r="BI17" s="297">
        <v>16.66217747</v>
      </c>
      <c r="BJ17" s="297">
        <v>16.325200788</v>
      </c>
      <c r="BK17" s="297">
        <v>16.323816815000001</v>
      </c>
      <c r="BL17" s="297">
        <v>16.463635839999998</v>
      </c>
      <c r="BM17" s="297">
        <v>16.355028600000001</v>
      </c>
      <c r="BN17" s="297">
        <v>16.659769933</v>
      </c>
      <c r="BO17" s="297">
        <v>16.903916819999999</v>
      </c>
      <c r="BP17" s="297">
        <v>17.146239164000001</v>
      </c>
      <c r="BQ17" s="297">
        <v>17.294353104999999</v>
      </c>
      <c r="BR17" s="297">
        <v>17.360890268999999</v>
      </c>
      <c r="BS17" s="297">
        <v>17.395559942999999</v>
      </c>
      <c r="BT17" s="297">
        <v>17.230236581</v>
      </c>
      <c r="BU17" s="297">
        <v>17.09655712</v>
      </c>
      <c r="BV17" s="297">
        <v>16.913649904</v>
      </c>
    </row>
    <row r="18" spans="1:74" ht="11.15" customHeight="1" x14ac:dyDescent="0.25">
      <c r="A18" s="127" t="s">
        <v>293</v>
      </c>
      <c r="B18" s="135" t="s">
        <v>1252</v>
      </c>
      <c r="C18" s="202">
        <v>101.00411097999999</v>
      </c>
      <c r="D18" s="202">
        <v>99.812086549</v>
      </c>
      <c r="E18" s="202">
        <v>100.05847937</v>
      </c>
      <c r="F18" s="202">
        <v>99.440042980000001</v>
      </c>
      <c r="G18" s="202">
        <v>88.153888637999998</v>
      </c>
      <c r="H18" s="202">
        <v>88.285058883999994</v>
      </c>
      <c r="I18" s="202">
        <v>90.142905271000004</v>
      </c>
      <c r="J18" s="202">
        <v>91.091452985999993</v>
      </c>
      <c r="K18" s="202">
        <v>91.183784770000003</v>
      </c>
      <c r="L18" s="202">
        <v>91.448389642999999</v>
      </c>
      <c r="M18" s="202">
        <v>93.116325033999999</v>
      </c>
      <c r="N18" s="202">
        <v>93.080515641999995</v>
      </c>
      <c r="O18" s="202">
        <v>93.879817101</v>
      </c>
      <c r="P18" s="202">
        <v>90.510238603000005</v>
      </c>
      <c r="Q18" s="202">
        <v>93.828458318000003</v>
      </c>
      <c r="R18" s="202">
        <v>94.001810516000006</v>
      </c>
      <c r="S18" s="202">
        <v>94.976313361999999</v>
      </c>
      <c r="T18" s="202">
        <v>95.528358241999996</v>
      </c>
      <c r="U18" s="202">
        <v>97.049190672999998</v>
      </c>
      <c r="V18" s="202">
        <v>96.488930401000005</v>
      </c>
      <c r="W18" s="202">
        <v>96.725206970000002</v>
      </c>
      <c r="X18" s="202">
        <v>98.071893936999999</v>
      </c>
      <c r="Y18" s="202">
        <v>98.705980513</v>
      </c>
      <c r="Z18" s="202">
        <v>98.253913459000003</v>
      </c>
      <c r="AA18" s="202">
        <v>98.264802223999993</v>
      </c>
      <c r="AB18" s="202">
        <v>98.992537951000003</v>
      </c>
      <c r="AC18" s="202">
        <v>99.638258886000003</v>
      </c>
      <c r="AD18" s="202">
        <v>98.778320656000005</v>
      </c>
      <c r="AE18" s="202">
        <v>98.701925545999998</v>
      </c>
      <c r="AF18" s="202">
        <v>99.117913501999993</v>
      </c>
      <c r="AG18" s="202">
        <v>100.34061402</v>
      </c>
      <c r="AH18" s="202">
        <v>100.96725782999999</v>
      </c>
      <c r="AI18" s="202">
        <v>101.36208893</v>
      </c>
      <c r="AJ18" s="202">
        <v>101.50485284</v>
      </c>
      <c r="AK18" s="202">
        <v>101.58114150999999</v>
      </c>
      <c r="AL18" s="202">
        <v>100.51463785999999</v>
      </c>
      <c r="AM18" s="202">
        <v>100.66748484999999</v>
      </c>
      <c r="AN18" s="202">
        <v>101.17896558</v>
      </c>
      <c r="AO18" s="202">
        <v>101.47716792999999</v>
      </c>
      <c r="AP18" s="202">
        <v>101.48972861999999</v>
      </c>
      <c r="AQ18" s="202">
        <v>100.89659315999999</v>
      </c>
      <c r="AR18" s="202">
        <v>102.19900818000001</v>
      </c>
      <c r="AS18" s="202">
        <v>101.64956705</v>
      </c>
      <c r="AT18" s="202">
        <v>101.28060166</v>
      </c>
      <c r="AU18" s="202">
        <v>102.35739614000001</v>
      </c>
      <c r="AV18" s="202">
        <v>102.4842479</v>
      </c>
      <c r="AW18" s="202">
        <v>102.56102344</v>
      </c>
      <c r="AX18" s="202">
        <v>102.49572565</v>
      </c>
      <c r="AY18" s="297">
        <v>101.46510832</v>
      </c>
      <c r="AZ18" s="297">
        <v>101.2344002</v>
      </c>
      <c r="BA18" s="297">
        <v>101.29710430999999</v>
      </c>
      <c r="BB18" s="297">
        <v>101.96720679000001</v>
      </c>
      <c r="BC18" s="297">
        <v>102.16315604</v>
      </c>
      <c r="BD18" s="297">
        <v>102.69283513000001</v>
      </c>
      <c r="BE18" s="297">
        <v>102.97777309</v>
      </c>
      <c r="BF18" s="297">
        <v>103.01576528</v>
      </c>
      <c r="BG18" s="297">
        <v>102.64062668</v>
      </c>
      <c r="BH18" s="297">
        <v>102.81992255999999</v>
      </c>
      <c r="BI18" s="297">
        <v>102.99978225</v>
      </c>
      <c r="BJ18" s="297">
        <v>102.74578069</v>
      </c>
      <c r="BK18" s="297">
        <v>103.04840866000001</v>
      </c>
      <c r="BL18" s="297">
        <v>103.27089429999999</v>
      </c>
      <c r="BM18" s="297">
        <v>103.35801718</v>
      </c>
      <c r="BN18" s="297">
        <v>103.51805299999999</v>
      </c>
      <c r="BO18" s="297">
        <v>103.7095216</v>
      </c>
      <c r="BP18" s="297">
        <v>104.22624532</v>
      </c>
      <c r="BQ18" s="297">
        <v>104.44837257</v>
      </c>
      <c r="BR18" s="297">
        <v>104.28381989</v>
      </c>
      <c r="BS18" s="297">
        <v>104.19687509000001</v>
      </c>
      <c r="BT18" s="297">
        <v>104.49558459000001</v>
      </c>
      <c r="BU18" s="297">
        <v>104.52162488</v>
      </c>
      <c r="BV18" s="297">
        <v>104.25369057</v>
      </c>
    </row>
    <row r="19" spans="1:74" ht="11.15" customHeight="1" x14ac:dyDescent="0.25">
      <c r="B19" s="135"/>
      <c r="C19" s="202"/>
      <c r="D19" s="202"/>
      <c r="E19" s="202"/>
      <c r="F19" s="202"/>
      <c r="G19" s="202"/>
      <c r="H19" s="202"/>
      <c r="I19" s="202"/>
      <c r="J19" s="202"/>
      <c r="K19" s="202"/>
      <c r="L19" s="202"/>
      <c r="M19" s="202"/>
      <c r="N19" s="202"/>
      <c r="O19" s="202"/>
      <c r="P19" s="202"/>
      <c r="Q19" s="202"/>
      <c r="R19" s="202"/>
      <c r="S19" s="202"/>
      <c r="T19" s="202"/>
      <c r="U19" s="202"/>
      <c r="V19" s="202"/>
      <c r="W19" s="202"/>
      <c r="X19" s="202"/>
      <c r="Y19" s="202"/>
      <c r="Z19" s="202"/>
      <c r="AA19" s="202"/>
      <c r="AB19" s="202"/>
      <c r="AC19" s="202"/>
      <c r="AD19" s="202"/>
      <c r="AE19" s="202"/>
      <c r="AF19" s="202"/>
      <c r="AG19" s="202"/>
      <c r="AH19" s="202"/>
      <c r="AI19" s="202"/>
      <c r="AJ19" s="202"/>
      <c r="AK19" s="202"/>
      <c r="AL19" s="202"/>
      <c r="AM19" s="202"/>
      <c r="AN19" s="202"/>
      <c r="AO19" s="202"/>
      <c r="AP19" s="202"/>
      <c r="AQ19" s="202"/>
      <c r="AR19" s="202"/>
      <c r="AS19" s="202"/>
      <c r="AT19" s="202"/>
      <c r="AU19" s="202"/>
      <c r="AV19" s="202"/>
      <c r="AW19" s="202"/>
      <c r="AX19" s="202"/>
      <c r="AY19" s="297"/>
      <c r="AZ19" s="297"/>
      <c r="BA19" s="297"/>
      <c r="BB19" s="297"/>
      <c r="BC19" s="297"/>
      <c r="BD19" s="297"/>
      <c r="BE19" s="297"/>
      <c r="BF19" s="297"/>
      <c r="BG19" s="297"/>
      <c r="BH19" s="297"/>
      <c r="BI19" s="297"/>
      <c r="BJ19" s="297"/>
      <c r="BK19" s="297"/>
      <c r="BL19" s="297"/>
      <c r="BM19" s="297"/>
      <c r="BN19" s="297"/>
      <c r="BO19" s="297"/>
      <c r="BP19" s="297"/>
      <c r="BQ19" s="297"/>
      <c r="BR19" s="297"/>
      <c r="BS19" s="297"/>
      <c r="BT19" s="297"/>
      <c r="BU19" s="297"/>
      <c r="BV19" s="297"/>
    </row>
    <row r="20" spans="1:74" ht="11.15" customHeight="1" x14ac:dyDescent="0.25">
      <c r="A20" s="127" t="s">
        <v>356</v>
      </c>
      <c r="B20" s="135" t="s">
        <v>1253</v>
      </c>
      <c r="C20" s="202">
        <v>68.639053677999996</v>
      </c>
      <c r="D20" s="202">
        <v>68.146607060999997</v>
      </c>
      <c r="E20" s="202">
        <v>68.284447188000001</v>
      </c>
      <c r="F20" s="202">
        <v>65.572164278000002</v>
      </c>
      <c r="G20" s="202">
        <v>60.189623867000002</v>
      </c>
      <c r="H20" s="202">
        <v>62.215491884000002</v>
      </c>
      <c r="I20" s="202">
        <v>63.367080209999997</v>
      </c>
      <c r="J20" s="202">
        <v>63.34164165</v>
      </c>
      <c r="K20" s="202">
        <v>63.376085076000003</v>
      </c>
      <c r="L20" s="202">
        <v>63.202260828</v>
      </c>
      <c r="M20" s="202">
        <v>64.11523407</v>
      </c>
      <c r="N20" s="202">
        <v>63.831982443000001</v>
      </c>
      <c r="O20" s="202">
        <v>64.471880451999994</v>
      </c>
      <c r="P20" s="202">
        <v>61.576653757000003</v>
      </c>
      <c r="Q20" s="202">
        <v>64.768106579000005</v>
      </c>
      <c r="R20" s="202">
        <v>64.841424623999998</v>
      </c>
      <c r="S20" s="202">
        <v>65.277851677000001</v>
      </c>
      <c r="T20" s="202">
        <v>65.266855518</v>
      </c>
      <c r="U20" s="202">
        <v>66.096687949</v>
      </c>
      <c r="V20" s="202">
        <v>65.501853632000007</v>
      </c>
      <c r="W20" s="202">
        <v>65.401366163999995</v>
      </c>
      <c r="X20" s="202">
        <v>66.418789093000001</v>
      </c>
      <c r="Y20" s="202">
        <v>66.788336311999998</v>
      </c>
      <c r="Z20" s="202">
        <v>66.165741189000002</v>
      </c>
      <c r="AA20" s="202">
        <v>66.031096723000005</v>
      </c>
      <c r="AB20" s="202">
        <v>66.150714245000003</v>
      </c>
      <c r="AC20" s="202">
        <v>67.152429577999996</v>
      </c>
      <c r="AD20" s="202">
        <v>66.048125120999998</v>
      </c>
      <c r="AE20" s="202">
        <v>66.421198341999997</v>
      </c>
      <c r="AF20" s="202">
        <v>66.6621399</v>
      </c>
      <c r="AG20" s="202">
        <v>67.572822948999999</v>
      </c>
      <c r="AH20" s="202">
        <v>67.208417835000006</v>
      </c>
      <c r="AI20" s="202">
        <v>67.488165722000005</v>
      </c>
      <c r="AJ20" s="202">
        <v>68.058874141999993</v>
      </c>
      <c r="AK20" s="202">
        <v>68.496269009000002</v>
      </c>
      <c r="AL20" s="202">
        <v>67.302573862000003</v>
      </c>
      <c r="AM20" s="202">
        <v>68.087224540999998</v>
      </c>
      <c r="AN20" s="202">
        <v>68.401165578000004</v>
      </c>
      <c r="AO20" s="202">
        <v>68.510367930000001</v>
      </c>
      <c r="AP20" s="202">
        <v>68.628528625000001</v>
      </c>
      <c r="AQ20" s="202">
        <v>68.747510465000005</v>
      </c>
      <c r="AR20" s="202">
        <v>69.826690701000004</v>
      </c>
      <c r="AS20" s="202">
        <v>70.100749596</v>
      </c>
      <c r="AT20" s="202">
        <v>69.915889528999998</v>
      </c>
      <c r="AU20" s="202">
        <v>70.367825170000003</v>
      </c>
      <c r="AV20" s="202">
        <v>70.628388998000005</v>
      </c>
      <c r="AW20" s="202">
        <v>70.656376309999999</v>
      </c>
      <c r="AX20" s="202">
        <v>70.513644580999994</v>
      </c>
      <c r="AY20" s="297">
        <v>69.923392062999994</v>
      </c>
      <c r="AZ20" s="297">
        <v>69.870271896000006</v>
      </c>
      <c r="BA20" s="297">
        <v>69.941401984999999</v>
      </c>
      <c r="BB20" s="297">
        <v>70.067177678999997</v>
      </c>
      <c r="BC20" s="297">
        <v>70.103676254000007</v>
      </c>
      <c r="BD20" s="297">
        <v>70.561466652999997</v>
      </c>
      <c r="BE20" s="297">
        <v>70.771059476000005</v>
      </c>
      <c r="BF20" s="297">
        <v>70.759787729999999</v>
      </c>
      <c r="BG20" s="297">
        <v>70.371344506</v>
      </c>
      <c r="BH20" s="297">
        <v>70.610903042000004</v>
      </c>
      <c r="BI20" s="297">
        <v>70.908298975999998</v>
      </c>
      <c r="BJ20" s="297">
        <v>70.669296720999995</v>
      </c>
      <c r="BK20" s="297">
        <v>70.548217469999997</v>
      </c>
      <c r="BL20" s="297">
        <v>70.771708571000005</v>
      </c>
      <c r="BM20" s="297">
        <v>70.761550756000005</v>
      </c>
      <c r="BN20" s="297">
        <v>70.878964076000003</v>
      </c>
      <c r="BO20" s="297">
        <v>71.022539863000006</v>
      </c>
      <c r="BP20" s="297">
        <v>71.440369791999998</v>
      </c>
      <c r="BQ20" s="297">
        <v>71.669537911000006</v>
      </c>
      <c r="BR20" s="297">
        <v>71.506713598999994</v>
      </c>
      <c r="BS20" s="297">
        <v>71.421413142999995</v>
      </c>
      <c r="BT20" s="297">
        <v>71.827671714000004</v>
      </c>
      <c r="BU20" s="297">
        <v>72.055058029999998</v>
      </c>
      <c r="BV20" s="297">
        <v>71.887133759999998</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365"/>
      <c r="AZ21" s="365"/>
      <c r="BA21" s="365"/>
      <c r="BB21" s="365"/>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B22" s="204" t="s">
        <v>975</v>
      </c>
      <c r="C22" s="202"/>
      <c r="D22" s="202"/>
      <c r="E22" s="202"/>
      <c r="F22" s="202"/>
      <c r="G22" s="202"/>
      <c r="H22" s="202"/>
      <c r="I22" s="202"/>
      <c r="J22" s="202"/>
      <c r="K22" s="202"/>
      <c r="L22" s="202"/>
      <c r="M22" s="202"/>
      <c r="N22" s="202"/>
      <c r="O22" s="202"/>
      <c r="P22" s="202"/>
      <c r="Q22" s="202"/>
      <c r="R22" s="202"/>
      <c r="S22" s="202"/>
      <c r="T22" s="202"/>
      <c r="U22" s="202"/>
      <c r="V22" s="202"/>
      <c r="W22" s="202"/>
      <c r="X22" s="202"/>
      <c r="Y22" s="202"/>
      <c r="Z22" s="202"/>
      <c r="AA22" s="202"/>
      <c r="AB22" s="202"/>
      <c r="AC22" s="202"/>
      <c r="AD22" s="202"/>
      <c r="AE22" s="202"/>
      <c r="AF22" s="202"/>
      <c r="AG22" s="202"/>
      <c r="AH22" s="202"/>
      <c r="AI22" s="202"/>
      <c r="AJ22" s="202"/>
      <c r="AK22" s="202"/>
      <c r="AL22" s="202"/>
      <c r="AM22" s="202"/>
      <c r="AN22" s="202"/>
      <c r="AO22" s="202"/>
      <c r="AP22" s="202"/>
      <c r="AQ22" s="202"/>
      <c r="AR22" s="202"/>
      <c r="AS22" s="202"/>
      <c r="AT22" s="202"/>
      <c r="AU22" s="202"/>
      <c r="AV22" s="202"/>
      <c r="AW22" s="202"/>
      <c r="AX22" s="202"/>
      <c r="AY22" s="297"/>
      <c r="AZ22" s="297"/>
      <c r="BA22" s="297"/>
      <c r="BB22" s="297"/>
      <c r="BC22" s="297"/>
      <c r="BD22" s="297"/>
      <c r="BE22" s="297"/>
      <c r="BF22" s="297"/>
      <c r="BG22" s="297"/>
      <c r="BH22" s="297"/>
      <c r="BI22" s="297"/>
      <c r="BJ22" s="297"/>
      <c r="BK22" s="297"/>
      <c r="BL22" s="297"/>
      <c r="BM22" s="297"/>
      <c r="BN22" s="297"/>
      <c r="BO22" s="297"/>
      <c r="BP22" s="297"/>
      <c r="BQ22" s="297"/>
      <c r="BR22" s="297"/>
      <c r="BS22" s="297"/>
      <c r="BT22" s="297"/>
      <c r="BU22" s="297"/>
      <c r="BV22" s="297"/>
    </row>
    <row r="23" spans="1:74" ht="11.15" customHeight="1" x14ac:dyDescent="0.25">
      <c r="A23" s="127" t="s">
        <v>274</v>
      </c>
      <c r="B23" s="135" t="s">
        <v>237</v>
      </c>
      <c r="C23" s="202">
        <v>46.054900746999998</v>
      </c>
      <c r="D23" s="202">
        <v>47.178753372000003</v>
      </c>
      <c r="E23" s="202">
        <v>43.204545418999999</v>
      </c>
      <c r="F23" s="202">
        <v>34.989991596000003</v>
      </c>
      <c r="G23" s="202">
        <v>37.119287573999998</v>
      </c>
      <c r="H23" s="202">
        <v>40.344382170999999</v>
      </c>
      <c r="I23" s="202">
        <v>42.174515266</v>
      </c>
      <c r="J23" s="202">
        <v>41.826089326999998</v>
      </c>
      <c r="K23" s="202">
        <v>42.665345315000003</v>
      </c>
      <c r="L23" s="202">
        <v>42.726575652999998</v>
      </c>
      <c r="M23" s="202">
        <v>42.764855869000002</v>
      </c>
      <c r="N23" s="202">
        <v>43.114329755</v>
      </c>
      <c r="O23" s="202">
        <v>41.788082805000002</v>
      </c>
      <c r="P23" s="202">
        <v>41.908931127000002</v>
      </c>
      <c r="Q23" s="202">
        <v>43.697853946999999</v>
      </c>
      <c r="R23" s="202">
        <v>43.318906372000001</v>
      </c>
      <c r="S23" s="202">
        <v>43.300280792000002</v>
      </c>
      <c r="T23" s="202">
        <v>45.601320383000001</v>
      </c>
      <c r="U23" s="202">
        <v>45.596173600999997</v>
      </c>
      <c r="V23" s="202">
        <v>45.738827076</v>
      </c>
      <c r="W23" s="202">
        <v>46.087201192999999</v>
      </c>
      <c r="X23" s="202">
        <v>46.110272137999999</v>
      </c>
      <c r="Y23" s="202">
        <v>46.682362839</v>
      </c>
      <c r="Z23" s="202">
        <v>47.646571237000003</v>
      </c>
      <c r="AA23" s="202">
        <v>44.383559740000003</v>
      </c>
      <c r="AB23" s="202">
        <v>46.526005269999999</v>
      </c>
      <c r="AC23" s="202">
        <v>46.065144818</v>
      </c>
      <c r="AD23" s="202">
        <v>44.470159039000002</v>
      </c>
      <c r="AE23" s="202">
        <v>44.877483953000002</v>
      </c>
      <c r="AF23" s="202">
        <v>45.993203383000001</v>
      </c>
      <c r="AG23" s="202">
        <v>45.860935924000003</v>
      </c>
      <c r="AH23" s="202">
        <v>46.588024818000001</v>
      </c>
      <c r="AI23" s="202">
        <v>46.200138527</v>
      </c>
      <c r="AJ23" s="202">
        <v>44.987142106</v>
      </c>
      <c r="AK23" s="202">
        <v>45.946263172000002</v>
      </c>
      <c r="AL23" s="202">
        <v>46.105469624000001</v>
      </c>
      <c r="AM23" s="202">
        <v>43.905498000999998</v>
      </c>
      <c r="AN23" s="202">
        <v>46.136280001000003</v>
      </c>
      <c r="AO23" s="202">
        <v>45.874367001000003</v>
      </c>
      <c r="AP23" s="202">
        <v>44.672695001000001</v>
      </c>
      <c r="AQ23" s="202">
        <v>45.827799001000002</v>
      </c>
      <c r="AR23" s="202">
        <v>46.617081001000003</v>
      </c>
      <c r="AS23" s="202">
        <v>45.938849001000001</v>
      </c>
      <c r="AT23" s="202">
        <v>46.544044001000003</v>
      </c>
      <c r="AU23" s="202">
        <v>46.217929370999997</v>
      </c>
      <c r="AV23" s="202">
        <v>46.659725037999998</v>
      </c>
      <c r="AW23" s="202">
        <v>46.108222605000002</v>
      </c>
      <c r="AX23" s="202">
        <v>46.657745013000003</v>
      </c>
      <c r="AY23" s="297">
        <v>45.408962012000003</v>
      </c>
      <c r="AZ23" s="297">
        <v>46.864008519999999</v>
      </c>
      <c r="BA23" s="297">
        <v>46.024438216</v>
      </c>
      <c r="BB23" s="297">
        <v>45.522947963999997</v>
      </c>
      <c r="BC23" s="297">
        <v>45.128560428</v>
      </c>
      <c r="BD23" s="297">
        <v>46.060540850999999</v>
      </c>
      <c r="BE23" s="297">
        <v>46.140106369999998</v>
      </c>
      <c r="BF23" s="297">
        <v>46.611447396999999</v>
      </c>
      <c r="BG23" s="297">
        <v>45.979995510999998</v>
      </c>
      <c r="BH23" s="297">
        <v>46.165287276999997</v>
      </c>
      <c r="BI23" s="297">
        <v>46.125581822000001</v>
      </c>
      <c r="BJ23" s="297">
        <v>46.705983678999999</v>
      </c>
      <c r="BK23" s="297">
        <v>45.145613101999999</v>
      </c>
      <c r="BL23" s="297">
        <v>46.700671235000002</v>
      </c>
      <c r="BM23" s="297">
        <v>45.986477469</v>
      </c>
      <c r="BN23" s="297">
        <v>45.436165047000003</v>
      </c>
      <c r="BO23" s="297">
        <v>45.016643860000002</v>
      </c>
      <c r="BP23" s="297">
        <v>46.063161385999997</v>
      </c>
      <c r="BQ23" s="297">
        <v>46.109740236999997</v>
      </c>
      <c r="BR23" s="297">
        <v>46.484111409999997</v>
      </c>
      <c r="BS23" s="297">
        <v>45.994786083000001</v>
      </c>
      <c r="BT23" s="297">
        <v>46.173356779000002</v>
      </c>
      <c r="BU23" s="297">
        <v>46.070825106999997</v>
      </c>
      <c r="BV23" s="297">
        <v>46.795037460000003</v>
      </c>
    </row>
    <row r="24" spans="1:74" ht="11.15" customHeight="1" x14ac:dyDescent="0.25">
      <c r="A24" s="127" t="s">
        <v>268</v>
      </c>
      <c r="B24" s="135" t="s">
        <v>238</v>
      </c>
      <c r="C24" s="202">
        <v>19.933385999999999</v>
      </c>
      <c r="D24" s="202">
        <v>20.132245999999999</v>
      </c>
      <c r="E24" s="202">
        <v>18.462838000000001</v>
      </c>
      <c r="F24" s="202">
        <v>14.548503</v>
      </c>
      <c r="G24" s="202">
        <v>16.078182999999999</v>
      </c>
      <c r="H24" s="202">
        <v>17.578056</v>
      </c>
      <c r="I24" s="202">
        <v>18.381069</v>
      </c>
      <c r="J24" s="202">
        <v>18.557874000000002</v>
      </c>
      <c r="K24" s="202">
        <v>18.414828</v>
      </c>
      <c r="L24" s="202">
        <v>18.613648000000001</v>
      </c>
      <c r="M24" s="202">
        <v>18.742515999999998</v>
      </c>
      <c r="N24" s="202">
        <v>18.801689</v>
      </c>
      <c r="O24" s="202">
        <v>18.814347999999999</v>
      </c>
      <c r="P24" s="202">
        <v>17.699107999999999</v>
      </c>
      <c r="Q24" s="202">
        <v>19.132116</v>
      </c>
      <c r="R24" s="202">
        <v>19.743698999999999</v>
      </c>
      <c r="S24" s="202">
        <v>20.049742999999999</v>
      </c>
      <c r="T24" s="202">
        <v>20.585872999999999</v>
      </c>
      <c r="U24" s="202">
        <v>20.171831000000001</v>
      </c>
      <c r="V24" s="202">
        <v>20.572572999999998</v>
      </c>
      <c r="W24" s="202">
        <v>20.138569</v>
      </c>
      <c r="X24" s="202">
        <v>20.37715</v>
      </c>
      <c r="Y24" s="202">
        <v>20.572648000000001</v>
      </c>
      <c r="Z24" s="202">
        <v>20.656690000000001</v>
      </c>
      <c r="AA24" s="202">
        <v>19.613111</v>
      </c>
      <c r="AB24" s="202">
        <v>20.190412999999999</v>
      </c>
      <c r="AC24" s="202">
        <v>20.483485999999999</v>
      </c>
      <c r="AD24" s="202">
        <v>19.727340999999999</v>
      </c>
      <c r="AE24" s="202">
        <v>19.839566999999999</v>
      </c>
      <c r="AF24" s="202">
        <v>20.433236999999998</v>
      </c>
      <c r="AG24" s="202">
        <v>19.925560999999998</v>
      </c>
      <c r="AH24" s="202">
        <v>20.265028999999998</v>
      </c>
      <c r="AI24" s="202">
        <v>20.129058000000001</v>
      </c>
      <c r="AJ24" s="202">
        <v>20.006618</v>
      </c>
      <c r="AK24" s="202">
        <v>20.214213999999998</v>
      </c>
      <c r="AL24" s="202">
        <v>19.327209</v>
      </c>
      <c r="AM24" s="202">
        <v>19.149204000000001</v>
      </c>
      <c r="AN24" s="202">
        <v>19.758786000000001</v>
      </c>
      <c r="AO24" s="202">
        <v>20.082773</v>
      </c>
      <c r="AP24" s="202">
        <v>20.036801000000001</v>
      </c>
      <c r="AQ24" s="202">
        <v>20.395605</v>
      </c>
      <c r="AR24" s="202">
        <v>20.715786999999999</v>
      </c>
      <c r="AS24" s="202">
        <v>20.124355000000001</v>
      </c>
      <c r="AT24" s="202">
        <v>20.881049999999998</v>
      </c>
      <c r="AU24" s="202">
        <v>20.092255999999999</v>
      </c>
      <c r="AV24" s="202">
        <v>20.680174999999998</v>
      </c>
      <c r="AW24" s="202">
        <v>20.111676168999999</v>
      </c>
      <c r="AX24" s="202">
        <v>20.061355481</v>
      </c>
      <c r="AY24" s="297">
        <v>20.279969999999999</v>
      </c>
      <c r="AZ24" s="297">
        <v>20.348109999999998</v>
      </c>
      <c r="BA24" s="297">
        <v>20.405110000000001</v>
      </c>
      <c r="BB24" s="297">
        <v>20.32911</v>
      </c>
      <c r="BC24" s="297">
        <v>20.430540000000001</v>
      </c>
      <c r="BD24" s="297">
        <v>20.697900000000001</v>
      </c>
      <c r="BE24" s="297">
        <v>20.529710000000001</v>
      </c>
      <c r="BF24" s="297">
        <v>20.935559999999999</v>
      </c>
      <c r="BG24" s="297">
        <v>20.128299999999999</v>
      </c>
      <c r="BH24" s="297">
        <v>20.458960000000001</v>
      </c>
      <c r="BI24" s="297">
        <v>20.40447</v>
      </c>
      <c r="BJ24" s="297">
        <v>20.39498</v>
      </c>
      <c r="BK24" s="297">
        <v>20.10398</v>
      </c>
      <c r="BL24" s="297">
        <v>20.269410000000001</v>
      </c>
      <c r="BM24" s="297">
        <v>20.449839999999998</v>
      </c>
      <c r="BN24" s="297">
        <v>20.319099999999999</v>
      </c>
      <c r="BO24" s="297">
        <v>20.391999999999999</v>
      </c>
      <c r="BP24" s="297">
        <v>20.770810000000001</v>
      </c>
      <c r="BQ24" s="297">
        <v>20.57152</v>
      </c>
      <c r="BR24" s="297">
        <v>20.882480000000001</v>
      </c>
      <c r="BS24" s="297">
        <v>20.213989999999999</v>
      </c>
      <c r="BT24" s="297">
        <v>20.539639999999999</v>
      </c>
      <c r="BU24" s="297">
        <v>20.427710000000001</v>
      </c>
      <c r="BV24" s="297">
        <v>20.571259999999999</v>
      </c>
    </row>
    <row r="25" spans="1:74" ht="11.15" customHeight="1" x14ac:dyDescent="0.25">
      <c r="A25" s="127" t="s">
        <v>269</v>
      </c>
      <c r="B25" s="135" t="s">
        <v>256</v>
      </c>
      <c r="C25" s="202">
        <v>0.10795397288</v>
      </c>
      <c r="D25" s="202">
        <v>0.10552075148999999</v>
      </c>
      <c r="E25" s="202">
        <v>0.11191374111000001</v>
      </c>
      <c r="F25" s="202">
        <v>0.11269859617</v>
      </c>
      <c r="G25" s="202">
        <v>0.11703699292</v>
      </c>
      <c r="H25" s="202">
        <v>0.11889383787</v>
      </c>
      <c r="I25" s="202">
        <v>0.12860404034</v>
      </c>
      <c r="J25" s="202">
        <v>0.12871652041000001</v>
      </c>
      <c r="K25" s="202">
        <v>0.12924431483000001</v>
      </c>
      <c r="L25" s="202">
        <v>0.12141365299</v>
      </c>
      <c r="M25" s="202">
        <v>0.12010153527</v>
      </c>
      <c r="N25" s="202">
        <v>0.12178678709</v>
      </c>
      <c r="O25" s="202">
        <v>0.10993238516000001</v>
      </c>
      <c r="P25" s="202">
        <v>0.10754027004</v>
      </c>
      <c r="Q25" s="202">
        <v>0.11399488231</v>
      </c>
      <c r="R25" s="202">
        <v>0.11483170568000001</v>
      </c>
      <c r="S25" s="202">
        <v>0.11916556625999999</v>
      </c>
      <c r="T25" s="202">
        <v>0.1210820501</v>
      </c>
      <c r="U25" s="202">
        <v>0.13093044014999999</v>
      </c>
      <c r="V25" s="202">
        <v>0.13099097886</v>
      </c>
      <c r="W25" s="202">
        <v>0.13152252680000001</v>
      </c>
      <c r="X25" s="202">
        <v>0.12359765422000001</v>
      </c>
      <c r="Y25" s="202">
        <v>0.12230450557</v>
      </c>
      <c r="Z25" s="202">
        <v>0.12406062361</v>
      </c>
      <c r="AA25" s="202">
        <v>0.10993238516000001</v>
      </c>
      <c r="AB25" s="202">
        <v>0.10754027004</v>
      </c>
      <c r="AC25" s="202">
        <v>0.11399488231</v>
      </c>
      <c r="AD25" s="202">
        <v>0.11483170568000001</v>
      </c>
      <c r="AE25" s="202">
        <v>0.11916556625999999</v>
      </c>
      <c r="AF25" s="202">
        <v>0.1210820501</v>
      </c>
      <c r="AG25" s="202">
        <v>0.13093044014999999</v>
      </c>
      <c r="AH25" s="202">
        <v>0.13099097886</v>
      </c>
      <c r="AI25" s="202">
        <v>0.13152252680000001</v>
      </c>
      <c r="AJ25" s="202">
        <v>0.12359765422000001</v>
      </c>
      <c r="AK25" s="202">
        <v>0.12230450557</v>
      </c>
      <c r="AL25" s="202">
        <v>0.12406062361</v>
      </c>
      <c r="AM25" s="202">
        <v>0.115594001</v>
      </c>
      <c r="AN25" s="202">
        <v>0.115594001</v>
      </c>
      <c r="AO25" s="202">
        <v>0.115594001</v>
      </c>
      <c r="AP25" s="202">
        <v>0.115594001</v>
      </c>
      <c r="AQ25" s="202">
        <v>0.115594001</v>
      </c>
      <c r="AR25" s="202">
        <v>0.115594001</v>
      </c>
      <c r="AS25" s="202">
        <v>0.115594001</v>
      </c>
      <c r="AT25" s="202">
        <v>0.115594001</v>
      </c>
      <c r="AU25" s="202">
        <v>0.115594001</v>
      </c>
      <c r="AV25" s="202">
        <v>0.115594001</v>
      </c>
      <c r="AW25" s="202">
        <v>0.115594001</v>
      </c>
      <c r="AX25" s="202">
        <v>0.115594001</v>
      </c>
      <c r="AY25" s="297">
        <v>0.114112001</v>
      </c>
      <c r="AZ25" s="297">
        <v>0.114112001</v>
      </c>
      <c r="BA25" s="297">
        <v>0.114112001</v>
      </c>
      <c r="BB25" s="297">
        <v>0.114112001</v>
      </c>
      <c r="BC25" s="297">
        <v>0.114112001</v>
      </c>
      <c r="BD25" s="297">
        <v>0.114112001</v>
      </c>
      <c r="BE25" s="297">
        <v>0.114112001</v>
      </c>
      <c r="BF25" s="297">
        <v>0.114112001</v>
      </c>
      <c r="BG25" s="297">
        <v>0.114112001</v>
      </c>
      <c r="BH25" s="297">
        <v>0.114112001</v>
      </c>
      <c r="BI25" s="297">
        <v>0.114112001</v>
      </c>
      <c r="BJ25" s="297">
        <v>0.114112001</v>
      </c>
      <c r="BK25" s="297">
        <v>0.113661001</v>
      </c>
      <c r="BL25" s="297">
        <v>0.113661001</v>
      </c>
      <c r="BM25" s="297">
        <v>0.113661001</v>
      </c>
      <c r="BN25" s="297">
        <v>0.113661001</v>
      </c>
      <c r="BO25" s="297">
        <v>0.113661001</v>
      </c>
      <c r="BP25" s="297">
        <v>0.113661001</v>
      </c>
      <c r="BQ25" s="297">
        <v>0.113661001</v>
      </c>
      <c r="BR25" s="297">
        <v>0.113661001</v>
      </c>
      <c r="BS25" s="297">
        <v>0.113661001</v>
      </c>
      <c r="BT25" s="297">
        <v>0.113661001</v>
      </c>
      <c r="BU25" s="297">
        <v>0.113661001</v>
      </c>
      <c r="BV25" s="297">
        <v>0.113661001</v>
      </c>
    </row>
    <row r="26" spans="1:74" ht="11.15" customHeight="1" x14ac:dyDescent="0.25">
      <c r="A26" s="127" t="s">
        <v>270</v>
      </c>
      <c r="B26" s="135" t="s">
        <v>257</v>
      </c>
      <c r="C26" s="202">
        <v>2.4048949999999998</v>
      </c>
      <c r="D26" s="202">
        <v>2.551167</v>
      </c>
      <c r="E26" s="202">
        <v>2.2482920000000002</v>
      </c>
      <c r="F26" s="202">
        <v>1.789172</v>
      </c>
      <c r="G26" s="202">
        <v>1.9721439999999999</v>
      </c>
      <c r="H26" s="202">
        <v>2.1989580000000002</v>
      </c>
      <c r="I26" s="202">
        <v>2.1824210000000002</v>
      </c>
      <c r="J26" s="202">
        <v>2.1984970000000001</v>
      </c>
      <c r="K26" s="202">
        <v>2.2225969999999999</v>
      </c>
      <c r="L26" s="202">
        <v>2.1477409999999999</v>
      </c>
      <c r="M26" s="202">
        <v>2.3148390000000001</v>
      </c>
      <c r="N26" s="202">
        <v>2.0870440000000001</v>
      </c>
      <c r="O26" s="202">
        <v>2.1663860000000001</v>
      </c>
      <c r="P26" s="202">
        <v>2.1498240000000002</v>
      </c>
      <c r="Q26" s="202">
        <v>2.238842</v>
      </c>
      <c r="R26" s="202">
        <v>2.0443090000000002</v>
      </c>
      <c r="S26" s="202">
        <v>2.095596</v>
      </c>
      <c r="T26" s="202">
        <v>2.3498770000000002</v>
      </c>
      <c r="U26" s="202">
        <v>2.4628380000000001</v>
      </c>
      <c r="V26" s="202">
        <v>2.4385330000000001</v>
      </c>
      <c r="W26" s="202">
        <v>2.3726850000000002</v>
      </c>
      <c r="X26" s="202">
        <v>2.267709</v>
      </c>
      <c r="Y26" s="202">
        <v>2.3914089999999999</v>
      </c>
      <c r="Z26" s="202">
        <v>2.3306740000000001</v>
      </c>
      <c r="AA26" s="202">
        <v>2.2549830000000002</v>
      </c>
      <c r="AB26" s="202">
        <v>2.3718140000000001</v>
      </c>
      <c r="AC26" s="202">
        <v>2.104765</v>
      </c>
      <c r="AD26" s="202">
        <v>2.1374659999999999</v>
      </c>
      <c r="AE26" s="202">
        <v>2.1213570000000002</v>
      </c>
      <c r="AF26" s="202">
        <v>2.3595999999999999</v>
      </c>
      <c r="AG26" s="202">
        <v>2.4944820000000001</v>
      </c>
      <c r="AH26" s="202">
        <v>2.3544719999999999</v>
      </c>
      <c r="AI26" s="202">
        <v>2.2886229999999999</v>
      </c>
      <c r="AJ26" s="202">
        <v>2.1868310000000002</v>
      </c>
      <c r="AK26" s="202">
        <v>2.3072400000000002</v>
      </c>
      <c r="AL26" s="202">
        <v>2.5400999999999998</v>
      </c>
      <c r="AM26" s="202">
        <v>2.3043</v>
      </c>
      <c r="AN26" s="202">
        <v>2.3714</v>
      </c>
      <c r="AO26" s="202">
        <v>2.3233000000000001</v>
      </c>
      <c r="AP26" s="202">
        <v>2.2948</v>
      </c>
      <c r="AQ26" s="202">
        <v>2.4864000000000002</v>
      </c>
      <c r="AR26" s="202">
        <v>2.6333000000000002</v>
      </c>
      <c r="AS26" s="202">
        <v>2.7309000000000001</v>
      </c>
      <c r="AT26" s="202">
        <v>2.6760999999999999</v>
      </c>
      <c r="AU26" s="202">
        <v>2.36017806</v>
      </c>
      <c r="AV26" s="202">
        <v>2.335144975</v>
      </c>
      <c r="AW26" s="202">
        <v>2.3560955730000002</v>
      </c>
      <c r="AX26" s="202">
        <v>2.3612270660000001</v>
      </c>
      <c r="AY26" s="297">
        <v>2.3780320590000001</v>
      </c>
      <c r="AZ26" s="297">
        <v>2.4222727069999999</v>
      </c>
      <c r="BA26" s="297">
        <v>2.3198342429999999</v>
      </c>
      <c r="BB26" s="297">
        <v>2.2645873500000002</v>
      </c>
      <c r="BC26" s="297">
        <v>2.3214984589999998</v>
      </c>
      <c r="BD26" s="297">
        <v>2.3786680539999998</v>
      </c>
      <c r="BE26" s="297">
        <v>2.3984586779999999</v>
      </c>
      <c r="BF26" s="297">
        <v>2.452967669</v>
      </c>
      <c r="BG26" s="297">
        <v>2.4068539950000001</v>
      </c>
      <c r="BH26" s="297">
        <v>2.3819633859999998</v>
      </c>
      <c r="BI26" s="297">
        <v>2.4027947429999998</v>
      </c>
      <c r="BJ26" s="297">
        <v>2.40789703</v>
      </c>
      <c r="BK26" s="297">
        <v>2.3458514930000001</v>
      </c>
      <c r="BL26" s="297">
        <v>2.3902433350000001</v>
      </c>
      <c r="BM26" s="297">
        <v>2.2874547839999999</v>
      </c>
      <c r="BN26" s="297">
        <v>2.232019083</v>
      </c>
      <c r="BO26" s="297">
        <v>2.2891246870000002</v>
      </c>
      <c r="BP26" s="297">
        <v>2.3464896620000002</v>
      </c>
      <c r="BQ26" s="297">
        <v>2.366347921</v>
      </c>
      <c r="BR26" s="297">
        <v>2.4210431990000001</v>
      </c>
      <c r="BS26" s="297">
        <v>2.374771929</v>
      </c>
      <c r="BT26" s="297">
        <v>2.3497962559999999</v>
      </c>
      <c r="BU26" s="297">
        <v>2.370698805</v>
      </c>
      <c r="BV26" s="297">
        <v>2.375818529</v>
      </c>
    </row>
    <row r="27" spans="1:74" ht="11.15" customHeight="1" x14ac:dyDescent="0.25">
      <c r="A27" s="127" t="s">
        <v>271</v>
      </c>
      <c r="B27" s="135" t="s">
        <v>258</v>
      </c>
      <c r="C27" s="202">
        <v>13.369870968000001</v>
      </c>
      <c r="D27" s="202">
        <v>13.892896552</v>
      </c>
      <c r="E27" s="202">
        <v>12.705580645</v>
      </c>
      <c r="F27" s="202">
        <v>10.331733333000001</v>
      </c>
      <c r="G27" s="202">
        <v>10.679193548000001</v>
      </c>
      <c r="H27" s="202">
        <v>11.980499999999999</v>
      </c>
      <c r="I27" s="202">
        <v>12.972709676999999</v>
      </c>
      <c r="J27" s="202">
        <v>12.423870967999999</v>
      </c>
      <c r="K27" s="202">
        <v>13.171200000000001</v>
      </c>
      <c r="L27" s="202">
        <v>12.926774194</v>
      </c>
      <c r="M27" s="202">
        <v>12.310066666999999</v>
      </c>
      <c r="N27" s="202">
        <v>12.223290323000001</v>
      </c>
      <c r="O27" s="202">
        <v>11.264419354999999</v>
      </c>
      <c r="P27" s="202">
        <v>12.042392856999999</v>
      </c>
      <c r="Q27" s="202">
        <v>12.556645161</v>
      </c>
      <c r="R27" s="202">
        <v>12.3596</v>
      </c>
      <c r="S27" s="202">
        <v>12.198225806</v>
      </c>
      <c r="T27" s="202">
        <v>13.449199999999999</v>
      </c>
      <c r="U27" s="202">
        <v>13.763548387</v>
      </c>
      <c r="V27" s="202">
        <v>13.654548387</v>
      </c>
      <c r="W27" s="202">
        <v>14.225166667</v>
      </c>
      <c r="X27" s="202">
        <v>14.159548386999999</v>
      </c>
      <c r="Y27" s="202">
        <v>13.865966667</v>
      </c>
      <c r="Z27" s="202">
        <v>13.79316129</v>
      </c>
      <c r="AA27" s="202">
        <v>12.410774194</v>
      </c>
      <c r="AB27" s="202">
        <v>13.726285713999999</v>
      </c>
      <c r="AC27" s="202">
        <v>13.477</v>
      </c>
      <c r="AD27" s="202">
        <v>13.210633333000001</v>
      </c>
      <c r="AE27" s="202">
        <v>13.392967742</v>
      </c>
      <c r="AF27" s="202">
        <v>13.692433333</v>
      </c>
      <c r="AG27" s="202">
        <v>13.801806451999999</v>
      </c>
      <c r="AH27" s="202">
        <v>14.072806452</v>
      </c>
      <c r="AI27" s="202">
        <v>14.2536</v>
      </c>
      <c r="AJ27" s="202">
        <v>13.267612903</v>
      </c>
      <c r="AK27" s="202">
        <v>13.414966667</v>
      </c>
      <c r="AL27" s="202">
        <v>13.418200000000001</v>
      </c>
      <c r="AM27" s="202">
        <v>12.3606</v>
      </c>
      <c r="AN27" s="202">
        <v>13.6073</v>
      </c>
      <c r="AO27" s="202">
        <v>13.373799999999999</v>
      </c>
      <c r="AP27" s="202">
        <v>13.0669</v>
      </c>
      <c r="AQ27" s="202">
        <v>13.6637</v>
      </c>
      <c r="AR27" s="202">
        <v>13.892899999999999</v>
      </c>
      <c r="AS27" s="202">
        <v>13.644299999999999</v>
      </c>
      <c r="AT27" s="202">
        <v>13.4254</v>
      </c>
      <c r="AU27" s="202">
        <v>14.116245466000001</v>
      </c>
      <c r="AV27" s="202">
        <v>13.977311068000001</v>
      </c>
      <c r="AW27" s="202">
        <v>13.542145609</v>
      </c>
      <c r="AX27" s="202">
        <v>13.46953199</v>
      </c>
      <c r="AY27" s="297">
        <v>12.723802006</v>
      </c>
      <c r="AZ27" s="297">
        <v>13.619654935</v>
      </c>
      <c r="BA27" s="297">
        <v>13.321893107999999</v>
      </c>
      <c r="BB27" s="297">
        <v>13.401100399000001</v>
      </c>
      <c r="BC27" s="297">
        <v>13.081937331000001</v>
      </c>
      <c r="BD27" s="297">
        <v>13.618904165</v>
      </c>
      <c r="BE27" s="297">
        <v>13.737579650000001</v>
      </c>
      <c r="BF27" s="297">
        <v>13.602729482000001</v>
      </c>
      <c r="BG27" s="297">
        <v>13.983980927999999</v>
      </c>
      <c r="BH27" s="297">
        <v>13.845864163</v>
      </c>
      <c r="BI27" s="297">
        <v>13.413259656999999</v>
      </c>
      <c r="BJ27" s="297">
        <v>13.341073365</v>
      </c>
      <c r="BK27" s="297">
        <v>12.69415545</v>
      </c>
      <c r="BL27" s="297">
        <v>13.595701672000001</v>
      </c>
      <c r="BM27" s="297">
        <v>13.296047518</v>
      </c>
      <c r="BN27" s="297">
        <v>13.375758185</v>
      </c>
      <c r="BO27" s="297">
        <v>13.054566784</v>
      </c>
      <c r="BP27" s="297">
        <v>13.594946134000001</v>
      </c>
      <c r="BQ27" s="297">
        <v>13.714375814</v>
      </c>
      <c r="BR27" s="297">
        <v>13.578668656</v>
      </c>
      <c r="BS27" s="297">
        <v>13.962343018</v>
      </c>
      <c r="BT27" s="297">
        <v>13.823348498</v>
      </c>
      <c r="BU27" s="297">
        <v>13.387994710999999</v>
      </c>
      <c r="BV27" s="297">
        <v>13.315349671</v>
      </c>
    </row>
    <row r="28" spans="1:74" ht="11.15" customHeight="1" x14ac:dyDescent="0.25">
      <c r="A28" s="127" t="s">
        <v>272</v>
      </c>
      <c r="B28" s="135" t="s">
        <v>259</v>
      </c>
      <c r="C28" s="202">
        <v>3.8284516128999999</v>
      </c>
      <c r="D28" s="202">
        <v>4.0702413792999996</v>
      </c>
      <c r="E28" s="202">
        <v>3.5446129032</v>
      </c>
      <c r="F28" s="202">
        <v>3.1551666667</v>
      </c>
      <c r="G28" s="202">
        <v>2.8023870968</v>
      </c>
      <c r="H28" s="202">
        <v>2.9371999999999998</v>
      </c>
      <c r="I28" s="202">
        <v>3.0557741935</v>
      </c>
      <c r="J28" s="202">
        <v>3.1115483871</v>
      </c>
      <c r="K28" s="202">
        <v>3.1364999999999998</v>
      </c>
      <c r="L28" s="202">
        <v>3.2282903225999999</v>
      </c>
      <c r="M28" s="202">
        <v>3.5134666666999999</v>
      </c>
      <c r="N28" s="202">
        <v>3.9692580645</v>
      </c>
      <c r="O28" s="202">
        <v>3.8147096774000002</v>
      </c>
      <c r="P28" s="202">
        <v>3.8741785713999999</v>
      </c>
      <c r="Q28" s="202">
        <v>3.6175161290000002</v>
      </c>
      <c r="R28" s="202">
        <v>3.2451666666999999</v>
      </c>
      <c r="S28" s="202">
        <v>2.9159354838999998</v>
      </c>
      <c r="T28" s="202">
        <v>3.0514000000000001</v>
      </c>
      <c r="U28" s="202">
        <v>3.1118064516000001</v>
      </c>
      <c r="V28" s="202">
        <v>3.0992258064999998</v>
      </c>
      <c r="W28" s="202">
        <v>3.3073000000000001</v>
      </c>
      <c r="X28" s="202">
        <v>3.3328387096999998</v>
      </c>
      <c r="Y28" s="202">
        <v>3.5085333332999999</v>
      </c>
      <c r="Z28" s="202">
        <v>4.1273225805999996</v>
      </c>
      <c r="AA28" s="202">
        <v>3.7904516129000001</v>
      </c>
      <c r="AB28" s="202">
        <v>3.8306428571</v>
      </c>
      <c r="AC28" s="202">
        <v>3.4990967741999999</v>
      </c>
      <c r="AD28" s="202">
        <v>3.0065333333000002</v>
      </c>
      <c r="AE28" s="202">
        <v>2.9536774193999999</v>
      </c>
      <c r="AF28" s="202">
        <v>3.1197333333000001</v>
      </c>
      <c r="AG28" s="202">
        <v>3.0979677418999998</v>
      </c>
      <c r="AH28" s="202">
        <v>3.3145483870999999</v>
      </c>
      <c r="AI28" s="202">
        <v>3.1538333333000002</v>
      </c>
      <c r="AJ28" s="202">
        <v>3.2275161290000001</v>
      </c>
      <c r="AK28" s="202">
        <v>3.4530666666999998</v>
      </c>
      <c r="AL28" s="202">
        <v>4.0125999999999999</v>
      </c>
      <c r="AM28" s="202">
        <v>3.7637</v>
      </c>
      <c r="AN28" s="202">
        <v>3.9257</v>
      </c>
      <c r="AO28" s="202">
        <v>3.5179</v>
      </c>
      <c r="AP28" s="202">
        <v>3.1989000000000001</v>
      </c>
      <c r="AQ28" s="202">
        <v>3.0053000000000001</v>
      </c>
      <c r="AR28" s="202">
        <v>3.0950000000000002</v>
      </c>
      <c r="AS28" s="202">
        <v>3.0750999999999999</v>
      </c>
      <c r="AT28" s="202">
        <v>3.1331000000000002</v>
      </c>
      <c r="AU28" s="202">
        <v>3.1410642809999998</v>
      </c>
      <c r="AV28" s="202">
        <v>3.1708132060000001</v>
      </c>
      <c r="AW28" s="202">
        <v>3.4106504470000001</v>
      </c>
      <c r="AX28" s="202">
        <v>3.894180033</v>
      </c>
      <c r="AY28" s="297">
        <v>3.5349480710000001</v>
      </c>
      <c r="AZ28" s="297">
        <v>3.7776159279999999</v>
      </c>
      <c r="BA28" s="297">
        <v>3.474956138</v>
      </c>
      <c r="BB28" s="297">
        <v>3.1418365960000001</v>
      </c>
      <c r="BC28" s="297">
        <v>2.8832779710000001</v>
      </c>
      <c r="BD28" s="297">
        <v>2.91233611</v>
      </c>
      <c r="BE28" s="297">
        <v>3.0402692240000002</v>
      </c>
      <c r="BF28" s="297">
        <v>3.13788439</v>
      </c>
      <c r="BG28" s="297">
        <v>3.061827568</v>
      </c>
      <c r="BH28" s="297">
        <v>3.0910980010000002</v>
      </c>
      <c r="BI28" s="297">
        <v>3.3270776120000001</v>
      </c>
      <c r="BJ28" s="297">
        <v>3.8028299300000001</v>
      </c>
      <c r="BK28" s="297">
        <v>3.4851309810000002</v>
      </c>
      <c r="BL28" s="297">
        <v>3.7229787490000001</v>
      </c>
      <c r="BM28" s="297">
        <v>3.4263306629999999</v>
      </c>
      <c r="BN28" s="297">
        <v>3.099827844</v>
      </c>
      <c r="BO28" s="297">
        <v>2.8464049440000001</v>
      </c>
      <c r="BP28" s="297">
        <v>2.8748859040000001</v>
      </c>
      <c r="BQ28" s="297">
        <v>3.0002778939999999</v>
      </c>
      <c r="BR28" s="297">
        <v>3.0959541389999998</v>
      </c>
      <c r="BS28" s="297">
        <v>3.0214080270000001</v>
      </c>
      <c r="BT28" s="297">
        <v>3.050097064</v>
      </c>
      <c r="BU28" s="297">
        <v>3.2813894339999998</v>
      </c>
      <c r="BV28" s="297">
        <v>3.7476919280000001</v>
      </c>
    </row>
    <row r="29" spans="1:74" ht="11.15" customHeight="1" x14ac:dyDescent="0.25">
      <c r="A29" s="127" t="s">
        <v>273</v>
      </c>
      <c r="B29" s="135" t="s">
        <v>260</v>
      </c>
      <c r="C29" s="202">
        <v>6.4103431935000001</v>
      </c>
      <c r="D29" s="202">
        <v>6.4266816896999996</v>
      </c>
      <c r="E29" s="202">
        <v>6.1313081289999998</v>
      </c>
      <c r="F29" s="202">
        <v>5.0527179999999996</v>
      </c>
      <c r="G29" s="202">
        <v>5.4703429354999997</v>
      </c>
      <c r="H29" s="202">
        <v>5.5307743333000001</v>
      </c>
      <c r="I29" s="202">
        <v>5.4539373547999999</v>
      </c>
      <c r="J29" s="202">
        <v>5.4055824515999999</v>
      </c>
      <c r="K29" s="202">
        <v>5.5909760000000004</v>
      </c>
      <c r="L29" s="202">
        <v>5.6887084839000002</v>
      </c>
      <c r="M29" s="202">
        <v>5.7638660000000002</v>
      </c>
      <c r="N29" s="202">
        <v>5.9112615805999997</v>
      </c>
      <c r="O29" s="202">
        <v>5.6182873870999996</v>
      </c>
      <c r="P29" s="202">
        <v>6.0358874285999997</v>
      </c>
      <c r="Q29" s="202">
        <v>6.0387397741999997</v>
      </c>
      <c r="R29" s="202">
        <v>5.8113000000000001</v>
      </c>
      <c r="S29" s="202">
        <v>5.9216149355000001</v>
      </c>
      <c r="T29" s="202">
        <v>6.0438883333</v>
      </c>
      <c r="U29" s="202">
        <v>5.9552193225999996</v>
      </c>
      <c r="V29" s="202">
        <v>5.8429559032</v>
      </c>
      <c r="W29" s="202">
        <v>5.9119580000000003</v>
      </c>
      <c r="X29" s="202">
        <v>5.8494283870999997</v>
      </c>
      <c r="Y29" s="202">
        <v>6.2215013333</v>
      </c>
      <c r="Z29" s="202">
        <v>6.6146627419000001</v>
      </c>
      <c r="AA29" s="202">
        <v>6.2043075484000001</v>
      </c>
      <c r="AB29" s="202">
        <v>6.2993094286</v>
      </c>
      <c r="AC29" s="202">
        <v>6.3868021613000003</v>
      </c>
      <c r="AD29" s="202">
        <v>6.2733536667000003</v>
      </c>
      <c r="AE29" s="202">
        <v>6.4507492258000001</v>
      </c>
      <c r="AF29" s="202">
        <v>6.2671176666999999</v>
      </c>
      <c r="AG29" s="202">
        <v>6.4101882902999998</v>
      </c>
      <c r="AH29" s="202">
        <v>6.4501780000000002</v>
      </c>
      <c r="AI29" s="202">
        <v>6.2435016667000003</v>
      </c>
      <c r="AJ29" s="202">
        <v>6.1749664193999996</v>
      </c>
      <c r="AK29" s="202">
        <v>6.4344713333000003</v>
      </c>
      <c r="AL29" s="202">
        <v>6.6833</v>
      </c>
      <c r="AM29" s="202">
        <v>6.2121000000000004</v>
      </c>
      <c r="AN29" s="202">
        <v>6.3574999999999999</v>
      </c>
      <c r="AO29" s="202">
        <v>6.4610000000000003</v>
      </c>
      <c r="AP29" s="202">
        <v>5.9596999999999998</v>
      </c>
      <c r="AQ29" s="202">
        <v>6.1612</v>
      </c>
      <c r="AR29" s="202">
        <v>6.1645000000000003</v>
      </c>
      <c r="AS29" s="202">
        <v>6.2485999999999997</v>
      </c>
      <c r="AT29" s="202">
        <v>6.3128000000000002</v>
      </c>
      <c r="AU29" s="202">
        <v>6.3925915629999999</v>
      </c>
      <c r="AV29" s="202">
        <v>6.3806867880000002</v>
      </c>
      <c r="AW29" s="202">
        <v>6.5720608059999996</v>
      </c>
      <c r="AX29" s="202">
        <v>6.7558564419999998</v>
      </c>
      <c r="AY29" s="297">
        <v>6.3780978749999999</v>
      </c>
      <c r="AZ29" s="297">
        <v>6.5822429490000003</v>
      </c>
      <c r="BA29" s="297">
        <v>6.3885327260000002</v>
      </c>
      <c r="BB29" s="297">
        <v>6.2722016180000004</v>
      </c>
      <c r="BC29" s="297">
        <v>6.2971946660000002</v>
      </c>
      <c r="BD29" s="297">
        <v>6.3386205210000002</v>
      </c>
      <c r="BE29" s="297">
        <v>6.3199768169999997</v>
      </c>
      <c r="BF29" s="297">
        <v>6.3681938550000003</v>
      </c>
      <c r="BG29" s="297">
        <v>6.2849210190000004</v>
      </c>
      <c r="BH29" s="297">
        <v>6.2732897259999998</v>
      </c>
      <c r="BI29" s="297">
        <v>6.4638678089999999</v>
      </c>
      <c r="BJ29" s="297">
        <v>6.6450913529999998</v>
      </c>
      <c r="BK29" s="297">
        <v>6.4028341769999999</v>
      </c>
      <c r="BL29" s="297">
        <v>6.6086764779999996</v>
      </c>
      <c r="BM29" s="297">
        <v>6.4131435029999997</v>
      </c>
      <c r="BN29" s="297">
        <v>6.2957989339999996</v>
      </c>
      <c r="BO29" s="297">
        <v>6.3208864440000001</v>
      </c>
      <c r="BP29" s="297">
        <v>6.3623686849999999</v>
      </c>
      <c r="BQ29" s="297">
        <v>6.3435576070000002</v>
      </c>
      <c r="BR29" s="297">
        <v>6.3923044149999999</v>
      </c>
      <c r="BS29" s="297">
        <v>6.3086121080000002</v>
      </c>
      <c r="BT29" s="297">
        <v>6.2968139599999997</v>
      </c>
      <c r="BU29" s="297">
        <v>6.4893711559999998</v>
      </c>
      <c r="BV29" s="297">
        <v>6.6712563310000004</v>
      </c>
    </row>
    <row r="30" spans="1:74" ht="11.15" customHeight="1" x14ac:dyDescent="0.25">
      <c r="A30" s="127" t="s">
        <v>280</v>
      </c>
      <c r="B30" s="135" t="s">
        <v>261</v>
      </c>
      <c r="C30" s="202">
        <v>48.256542158000002</v>
      </c>
      <c r="D30" s="202">
        <v>48.427557839000002</v>
      </c>
      <c r="E30" s="202">
        <v>48.174580914000003</v>
      </c>
      <c r="F30" s="202">
        <v>48.807171637000003</v>
      </c>
      <c r="G30" s="202">
        <v>49.406931860999997</v>
      </c>
      <c r="H30" s="202">
        <v>49.851610073000003</v>
      </c>
      <c r="I30" s="202">
        <v>50.066237667999999</v>
      </c>
      <c r="J30" s="202">
        <v>50.041383437999997</v>
      </c>
      <c r="K30" s="202">
        <v>50.669272730000003</v>
      </c>
      <c r="L30" s="202">
        <v>49.699291615999996</v>
      </c>
      <c r="M30" s="202">
        <v>50.442352178</v>
      </c>
      <c r="N30" s="202">
        <v>50.983446542000003</v>
      </c>
      <c r="O30" s="202">
        <v>50.71477505</v>
      </c>
      <c r="P30" s="202">
        <v>51.996819872000003</v>
      </c>
      <c r="Q30" s="202">
        <v>51.815353754</v>
      </c>
      <c r="R30" s="202">
        <v>52.166955025999997</v>
      </c>
      <c r="S30" s="202">
        <v>52.593708831000001</v>
      </c>
      <c r="T30" s="202">
        <v>53.083930535</v>
      </c>
      <c r="U30" s="202">
        <v>52.687853758000003</v>
      </c>
      <c r="V30" s="202">
        <v>52.351128193999998</v>
      </c>
      <c r="W30" s="202">
        <v>52.968711612</v>
      </c>
      <c r="X30" s="202">
        <v>51.882720069000001</v>
      </c>
      <c r="Y30" s="202">
        <v>52.600495074000001</v>
      </c>
      <c r="Z30" s="202">
        <v>53.157722301</v>
      </c>
      <c r="AA30" s="202">
        <v>52.445867704999998</v>
      </c>
      <c r="AB30" s="202">
        <v>53.491426734000001</v>
      </c>
      <c r="AC30" s="202">
        <v>52.5939725</v>
      </c>
      <c r="AD30" s="202">
        <v>52.678465000999999</v>
      </c>
      <c r="AE30" s="202">
        <v>53.459607065999997</v>
      </c>
      <c r="AF30" s="202">
        <v>54.286146096000003</v>
      </c>
      <c r="AG30" s="202">
        <v>53.612320707000002</v>
      </c>
      <c r="AH30" s="202">
        <v>53.556119172999999</v>
      </c>
      <c r="AI30" s="202">
        <v>54.230063051999998</v>
      </c>
      <c r="AJ30" s="202">
        <v>53.053938756000001</v>
      </c>
      <c r="AK30" s="202">
        <v>53.873066958999999</v>
      </c>
      <c r="AL30" s="202">
        <v>54.640476432</v>
      </c>
      <c r="AM30" s="202">
        <v>53.896386704000001</v>
      </c>
      <c r="AN30" s="202">
        <v>55.358654725000001</v>
      </c>
      <c r="AO30" s="202">
        <v>54.940591976</v>
      </c>
      <c r="AP30" s="202">
        <v>54.613426240000003</v>
      </c>
      <c r="AQ30" s="202">
        <v>55.260569228999998</v>
      </c>
      <c r="AR30" s="202">
        <v>55.798086417999997</v>
      </c>
      <c r="AS30" s="202">
        <v>55.145401264</v>
      </c>
      <c r="AT30" s="202">
        <v>55.059667363000003</v>
      </c>
      <c r="AU30" s="202">
        <v>55.721783352000003</v>
      </c>
      <c r="AV30" s="202">
        <v>54.239003160000003</v>
      </c>
      <c r="AW30" s="202">
        <v>55.408768528000003</v>
      </c>
      <c r="AX30" s="202">
        <v>56.343606727000001</v>
      </c>
      <c r="AY30" s="297">
        <v>55.382186853</v>
      </c>
      <c r="AZ30" s="297">
        <v>56.756829392</v>
      </c>
      <c r="BA30" s="297">
        <v>56.080605382999998</v>
      </c>
      <c r="BB30" s="297">
        <v>56.038486452000001</v>
      </c>
      <c r="BC30" s="297">
        <v>56.485030375999997</v>
      </c>
      <c r="BD30" s="297">
        <v>57.15511411</v>
      </c>
      <c r="BE30" s="297">
        <v>56.510216200999999</v>
      </c>
      <c r="BF30" s="297">
        <v>56.136325513000003</v>
      </c>
      <c r="BG30" s="297">
        <v>56.880427920999999</v>
      </c>
      <c r="BH30" s="297">
        <v>55.448310087999999</v>
      </c>
      <c r="BI30" s="297">
        <v>56.478194930000001</v>
      </c>
      <c r="BJ30" s="297">
        <v>57.49086423</v>
      </c>
      <c r="BK30" s="297">
        <v>56.625505898999997</v>
      </c>
      <c r="BL30" s="297">
        <v>58.038410265000003</v>
      </c>
      <c r="BM30" s="297">
        <v>57.354352398000003</v>
      </c>
      <c r="BN30" s="297">
        <v>57.314854017000002</v>
      </c>
      <c r="BO30" s="297">
        <v>57.777582103</v>
      </c>
      <c r="BP30" s="297">
        <v>58.461108627000002</v>
      </c>
      <c r="BQ30" s="297">
        <v>57.792916646000002</v>
      </c>
      <c r="BR30" s="297">
        <v>57.407949113999997</v>
      </c>
      <c r="BS30" s="297">
        <v>58.167434403999998</v>
      </c>
      <c r="BT30" s="297">
        <v>56.710600634999999</v>
      </c>
      <c r="BU30" s="297">
        <v>57.758620510999997</v>
      </c>
      <c r="BV30" s="297">
        <v>58.790334577000003</v>
      </c>
    </row>
    <row r="31" spans="1:74" ht="11.15" customHeight="1" x14ac:dyDescent="0.25">
      <c r="A31" s="127" t="s">
        <v>275</v>
      </c>
      <c r="B31" s="135" t="s">
        <v>876</v>
      </c>
      <c r="C31" s="202">
        <v>4.2465213387</v>
      </c>
      <c r="D31" s="202">
        <v>4.4669029674000003</v>
      </c>
      <c r="E31" s="202">
        <v>4.3651848530999997</v>
      </c>
      <c r="F31" s="202">
        <v>4.2968679929000002</v>
      </c>
      <c r="G31" s="202">
        <v>4.4248888827000004</v>
      </c>
      <c r="H31" s="202">
        <v>4.6117310471000001</v>
      </c>
      <c r="I31" s="202">
        <v>4.6718312807000002</v>
      </c>
      <c r="J31" s="202">
        <v>4.7834701295000004</v>
      </c>
      <c r="K31" s="202">
        <v>4.6965711396999996</v>
      </c>
      <c r="L31" s="202">
        <v>4.5315159232999997</v>
      </c>
      <c r="M31" s="202">
        <v>4.5942643986</v>
      </c>
      <c r="N31" s="202">
        <v>4.6360227393000004</v>
      </c>
      <c r="O31" s="202">
        <v>4.3832545946000003</v>
      </c>
      <c r="P31" s="202">
        <v>4.6115531541000001</v>
      </c>
      <c r="Q31" s="202">
        <v>4.5062093073999998</v>
      </c>
      <c r="R31" s="202">
        <v>4.4355648258000002</v>
      </c>
      <c r="S31" s="202">
        <v>4.5681837262</v>
      </c>
      <c r="T31" s="202">
        <v>4.7617438910000001</v>
      </c>
      <c r="U31" s="202">
        <v>4.8240455105000004</v>
      </c>
      <c r="V31" s="202">
        <v>4.9397058491000001</v>
      </c>
      <c r="W31" s="202">
        <v>4.8496976626999997</v>
      </c>
      <c r="X31" s="202">
        <v>4.6788113254999999</v>
      </c>
      <c r="Y31" s="202">
        <v>4.7438183425</v>
      </c>
      <c r="Z31" s="202">
        <v>4.7870546873000004</v>
      </c>
      <c r="AA31" s="202">
        <v>4.1611125080000004</v>
      </c>
      <c r="AB31" s="202">
        <v>4.4048582249999999</v>
      </c>
      <c r="AC31" s="202">
        <v>4.2967199889999996</v>
      </c>
      <c r="AD31" s="202">
        <v>4.2747070770000004</v>
      </c>
      <c r="AE31" s="202">
        <v>4.4048250519999996</v>
      </c>
      <c r="AF31" s="202">
        <v>4.6092311080000004</v>
      </c>
      <c r="AG31" s="202">
        <v>4.6819357750000004</v>
      </c>
      <c r="AH31" s="202">
        <v>4.8011689239999997</v>
      </c>
      <c r="AI31" s="202">
        <v>4.7199081080000003</v>
      </c>
      <c r="AJ31" s="202">
        <v>4.6116556969999998</v>
      </c>
      <c r="AK31" s="202">
        <v>4.6620243979999998</v>
      </c>
      <c r="AL31" s="202">
        <v>4.6691565380000002</v>
      </c>
      <c r="AM31" s="202">
        <v>4.2088575160000001</v>
      </c>
      <c r="AN31" s="202">
        <v>4.465478493</v>
      </c>
      <c r="AO31" s="202">
        <v>4.3517280280000001</v>
      </c>
      <c r="AP31" s="202">
        <v>4.3265537539999999</v>
      </c>
      <c r="AQ31" s="202">
        <v>4.4640650370000001</v>
      </c>
      <c r="AR31" s="202">
        <v>4.679405504</v>
      </c>
      <c r="AS31" s="202">
        <v>4.7558089460000001</v>
      </c>
      <c r="AT31" s="202">
        <v>4.8816255609999999</v>
      </c>
      <c r="AU31" s="202">
        <v>4.7958253309999996</v>
      </c>
      <c r="AV31" s="202">
        <v>4.6791906650000001</v>
      </c>
      <c r="AW31" s="202">
        <v>4.7331143170000001</v>
      </c>
      <c r="AX31" s="202">
        <v>4.7422877879999996</v>
      </c>
      <c r="AY31" s="297">
        <v>4.3474572050000004</v>
      </c>
      <c r="AZ31" s="297">
        <v>4.6087749589999998</v>
      </c>
      <c r="BA31" s="297">
        <v>4.4929366020000003</v>
      </c>
      <c r="BB31" s="297">
        <v>4.4671896029999996</v>
      </c>
      <c r="BC31" s="297">
        <v>4.6072398200000002</v>
      </c>
      <c r="BD31" s="297">
        <v>4.8265257840000002</v>
      </c>
      <c r="BE31" s="297">
        <v>4.9043130540000002</v>
      </c>
      <c r="BF31" s="297">
        <v>5.0324409079999999</v>
      </c>
      <c r="BG31" s="297">
        <v>4.9450448549999999</v>
      </c>
      <c r="BH31" s="297">
        <v>4.8261241630000002</v>
      </c>
      <c r="BI31" s="297">
        <v>4.8810713430000003</v>
      </c>
      <c r="BJ31" s="297">
        <v>4.8904873029999996</v>
      </c>
      <c r="BK31" s="297">
        <v>4.3807471549999999</v>
      </c>
      <c r="BL31" s="297">
        <v>4.6456943649999998</v>
      </c>
      <c r="BM31" s="297">
        <v>4.5282997700000003</v>
      </c>
      <c r="BN31" s="297">
        <v>4.5031796069999999</v>
      </c>
      <c r="BO31" s="297">
        <v>4.644980275</v>
      </c>
      <c r="BP31" s="297">
        <v>4.8672744440000004</v>
      </c>
      <c r="BQ31" s="297">
        <v>4.9462699069999996</v>
      </c>
      <c r="BR31" s="297">
        <v>5.0761026439999997</v>
      </c>
      <c r="BS31" s="297">
        <v>4.9877166849999997</v>
      </c>
      <c r="BT31" s="297">
        <v>4.8684748039999999</v>
      </c>
      <c r="BU31" s="297">
        <v>4.92386342</v>
      </c>
      <c r="BV31" s="297">
        <v>4.9327543760000001</v>
      </c>
    </row>
    <row r="32" spans="1:74" ht="11.15" customHeight="1" x14ac:dyDescent="0.25">
      <c r="A32" s="127" t="s">
        <v>276</v>
      </c>
      <c r="B32" s="135" t="s">
        <v>258</v>
      </c>
      <c r="C32" s="202">
        <v>0.65664822181000004</v>
      </c>
      <c r="D32" s="202">
        <v>0.6773351313</v>
      </c>
      <c r="E32" s="202">
        <v>0.68379095764999998</v>
      </c>
      <c r="F32" s="202">
        <v>0.69271202814999999</v>
      </c>
      <c r="G32" s="202">
        <v>0.71360817239999996</v>
      </c>
      <c r="H32" s="202">
        <v>0.71018979801000004</v>
      </c>
      <c r="I32" s="202">
        <v>0.72086996099</v>
      </c>
      <c r="J32" s="202">
        <v>0.72413787038999999</v>
      </c>
      <c r="K32" s="202">
        <v>0.72243444353999997</v>
      </c>
      <c r="L32" s="202">
        <v>0.74152298202</v>
      </c>
      <c r="M32" s="202">
        <v>0.72965366375999996</v>
      </c>
      <c r="N32" s="202">
        <v>0.69809952247999996</v>
      </c>
      <c r="O32" s="202">
        <v>0.69523280360999995</v>
      </c>
      <c r="P32" s="202">
        <v>0.71705171849000005</v>
      </c>
      <c r="Q32" s="202">
        <v>0.72285500802000002</v>
      </c>
      <c r="R32" s="202">
        <v>0.73101966341000002</v>
      </c>
      <c r="S32" s="202">
        <v>0.75287101099999998</v>
      </c>
      <c r="T32" s="202">
        <v>0.75037406086000003</v>
      </c>
      <c r="U32" s="202">
        <v>0.75977670101000006</v>
      </c>
      <c r="V32" s="202">
        <v>0.76300186481999999</v>
      </c>
      <c r="W32" s="202">
        <v>0.76060409773000004</v>
      </c>
      <c r="X32" s="202">
        <v>0.78198582359000002</v>
      </c>
      <c r="Y32" s="202">
        <v>0.76926264744999995</v>
      </c>
      <c r="Z32" s="202">
        <v>0.73711768469000005</v>
      </c>
      <c r="AA32" s="202">
        <v>0.72424857399999998</v>
      </c>
      <c r="AB32" s="202">
        <v>0.74272431699999997</v>
      </c>
      <c r="AC32" s="202">
        <v>0.75493219</v>
      </c>
      <c r="AD32" s="202">
        <v>0.747463765</v>
      </c>
      <c r="AE32" s="202">
        <v>0.76239115099999999</v>
      </c>
      <c r="AF32" s="202">
        <v>0.76932761400000005</v>
      </c>
      <c r="AG32" s="202">
        <v>0.75941878600000001</v>
      </c>
      <c r="AH32" s="202">
        <v>0.76263060599999999</v>
      </c>
      <c r="AI32" s="202">
        <v>0.770343518</v>
      </c>
      <c r="AJ32" s="202">
        <v>0.78237479499999996</v>
      </c>
      <c r="AK32" s="202">
        <v>0.77370528299999997</v>
      </c>
      <c r="AL32" s="202">
        <v>0.74915289500000004</v>
      </c>
      <c r="AM32" s="202">
        <v>0.72706211899999995</v>
      </c>
      <c r="AN32" s="202">
        <v>0.74539385199999997</v>
      </c>
      <c r="AO32" s="202">
        <v>0.75744305099999998</v>
      </c>
      <c r="AP32" s="202">
        <v>0.74976830800000005</v>
      </c>
      <c r="AQ32" s="202">
        <v>0.76454517300000002</v>
      </c>
      <c r="AR32" s="202">
        <v>0.77131220300000003</v>
      </c>
      <c r="AS32" s="202">
        <v>0.76119327000000003</v>
      </c>
      <c r="AT32" s="202">
        <v>0.76422797499999995</v>
      </c>
      <c r="AU32" s="202">
        <v>0.77177557299999999</v>
      </c>
      <c r="AV32" s="202">
        <v>0.78365288600000005</v>
      </c>
      <c r="AW32" s="202">
        <v>0.77477926200000002</v>
      </c>
      <c r="AX32" s="202">
        <v>0.74998444900000005</v>
      </c>
      <c r="AY32" s="297">
        <v>0.73188141799999995</v>
      </c>
      <c r="AZ32" s="297">
        <v>0.75033466400000004</v>
      </c>
      <c r="BA32" s="297">
        <v>0.76246372399999995</v>
      </c>
      <c r="BB32" s="297">
        <v>0.75473811300000004</v>
      </c>
      <c r="BC32" s="297">
        <v>0.769612925</v>
      </c>
      <c r="BD32" s="297">
        <v>0.77642481299999999</v>
      </c>
      <c r="BE32" s="297">
        <v>0.76623880799999999</v>
      </c>
      <c r="BF32" s="297">
        <v>0.76929362700000004</v>
      </c>
      <c r="BG32" s="297">
        <v>0.776891251</v>
      </c>
      <c r="BH32" s="297">
        <v>0.788847297</v>
      </c>
      <c r="BI32" s="297">
        <v>0.77991484899999997</v>
      </c>
      <c r="BJ32" s="297">
        <v>0.75495568400000002</v>
      </c>
      <c r="BK32" s="297">
        <v>0.73991917299999999</v>
      </c>
      <c r="BL32" s="297">
        <v>0.75857507599999996</v>
      </c>
      <c r="BM32" s="297">
        <v>0.77083734400000004</v>
      </c>
      <c r="BN32" s="297">
        <v>0.76302688900000004</v>
      </c>
      <c r="BO32" s="297">
        <v>0.77806505800000003</v>
      </c>
      <c r="BP32" s="297">
        <v>0.784951756</v>
      </c>
      <c r="BQ32" s="297">
        <v>0.77465388700000004</v>
      </c>
      <c r="BR32" s="297">
        <v>0.77774225799999996</v>
      </c>
      <c r="BS32" s="297">
        <v>0.78542331700000001</v>
      </c>
      <c r="BT32" s="297">
        <v>0.79751066800000003</v>
      </c>
      <c r="BU32" s="297">
        <v>0.78848012000000001</v>
      </c>
      <c r="BV32" s="297">
        <v>0.76324684700000001</v>
      </c>
    </row>
    <row r="33" spans="1:74" ht="11.15" customHeight="1" x14ac:dyDescent="0.25">
      <c r="A33" s="127" t="s">
        <v>277</v>
      </c>
      <c r="B33" s="135" t="s">
        <v>263</v>
      </c>
      <c r="C33" s="202">
        <v>14.357234384</v>
      </c>
      <c r="D33" s="202">
        <v>13.73531382</v>
      </c>
      <c r="E33" s="202">
        <v>13.560950387</v>
      </c>
      <c r="F33" s="202">
        <v>14.164651263</v>
      </c>
      <c r="G33" s="202">
        <v>14.132404396</v>
      </c>
      <c r="H33" s="202">
        <v>13.953295082</v>
      </c>
      <c r="I33" s="202">
        <v>14.489768219</v>
      </c>
      <c r="J33" s="202">
        <v>14.33466346</v>
      </c>
      <c r="K33" s="202">
        <v>15.137347982</v>
      </c>
      <c r="L33" s="202">
        <v>14.338653546</v>
      </c>
      <c r="M33" s="202">
        <v>15.278533565</v>
      </c>
      <c r="N33" s="202">
        <v>15.709823896</v>
      </c>
      <c r="O33" s="202">
        <v>14.936140590000001</v>
      </c>
      <c r="P33" s="202">
        <v>15.389164348</v>
      </c>
      <c r="Q33" s="202">
        <v>15.29667285</v>
      </c>
      <c r="R33" s="202">
        <v>15.615762226999999</v>
      </c>
      <c r="S33" s="202">
        <v>15.391591818</v>
      </c>
      <c r="T33" s="202">
        <v>15.218714998999999</v>
      </c>
      <c r="U33" s="202">
        <v>15.159502283</v>
      </c>
      <c r="V33" s="202">
        <v>14.695413458999999</v>
      </c>
      <c r="W33" s="202">
        <v>15.494190394</v>
      </c>
      <c r="X33" s="202">
        <v>14.587237947</v>
      </c>
      <c r="Y33" s="202">
        <v>15.503934336</v>
      </c>
      <c r="Z33" s="202">
        <v>15.938503620000001</v>
      </c>
      <c r="AA33" s="202">
        <v>15.218635421</v>
      </c>
      <c r="AB33" s="202">
        <v>15.406887159</v>
      </c>
      <c r="AC33" s="202">
        <v>14.748232873999999</v>
      </c>
      <c r="AD33" s="202">
        <v>15.044862096999999</v>
      </c>
      <c r="AE33" s="202">
        <v>15.176909672000001</v>
      </c>
      <c r="AF33" s="202">
        <v>15.082619653</v>
      </c>
      <c r="AG33" s="202">
        <v>15.070753157</v>
      </c>
      <c r="AH33" s="202">
        <v>14.678973916</v>
      </c>
      <c r="AI33" s="202">
        <v>15.535629934999999</v>
      </c>
      <c r="AJ33" s="202">
        <v>14.603385198</v>
      </c>
      <c r="AK33" s="202">
        <v>15.377431423999999</v>
      </c>
      <c r="AL33" s="202">
        <v>15.866574965</v>
      </c>
      <c r="AM33" s="202">
        <v>15.643329872000001</v>
      </c>
      <c r="AN33" s="202">
        <v>16.091790655</v>
      </c>
      <c r="AO33" s="202">
        <v>15.993732313000001</v>
      </c>
      <c r="AP33" s="202">
        <v>16.307649927</v>
      </c>
      <c r="AQ33" s="202">
        <v>16.077307193999999</v>
      </c>
      <c r="AR33" s="202">
        <v>15.898126511999999</v>
      </c>
      <c r="AS33" s="202">
        <v>15.832569562</v>
      </c>
      <c r="AT33" s="202">
        <v>15.361338204000001</v>
      </c>
      <c r="AU33" s="202">
        <v>16.154612035</v>
      </c>
      <c r="AV33" s="202">
        <v>15.239456713999999</v>
      </c>
      <c r="AW33" s="202">
        <v>16.150409335999999</v>
      </c>
      <c r="AX33" s="202">
        <v>16.578323636</v>
      </c>
      <c r="AY33" s="297">
        <v>15.960631888</v>
      </c>
      <c r="AZ33" s="297">
        <v>16.419506011999999</v>
      </c>
      <c r="BA33" s="297">
        <v>16.319170738</v>
      </c>
      <c r="BB33" s="297">
        <v>16.640377574999999</v>
      </c>
      <c r="BC33" s="297">
        <v>16.404686241</v>
      </c>
      <c r="BD33" s="297">
        <v>16.221344951999999</v>
      </c>
      <c r="BE33" s="297">
        <v>16.154265758000001</v>
      </c>
      <c r="BF33" s="297">
        <v>15.672092323999999</v>
      </c>
      <c r="BG33" s="297">
        <v>16.483786115000001</v>
      </c>
      <c r="BH33" s="297">
        <v>15.547380724</v>
      </c>
      <c r="BI33" s="297">
        <v>16.479485829000001</v>
      </c>
      <c r="BJ33" s="297">
        <v>16.917336376000002</v>
      </c>
      <c r="BK33" s="297">
        <v>16.205171817</v>
      </c>
      <c r="BL33" s="297">
        <v>16.672399283000001</v>
      </c>
      <c r="BM33" s="297">
        <v>16.570237506000002</v>
      </c>
      <c r="BN33" s="297">
        <v>16.897291589999998</v>
      </c>
      <c r="BO33" s="297">
        <v>16.657309733000002</v>
      </c>
      <c r="BP33" s="297">
        <v>16.4706309</v>
      </c>
      <c r="BQ33" s="297">
        <v>16.402330596999999</v>
      </c>
      <c r="BR33" s="297">
        <v>15.911379681</v>
      </c>
      <c r="BS33" s="297">
        <v>16.737849539999999</v>
      </c>
      <c r="BT33" s="297">
        <v>15.784397831</v>
      </c>
      <c r="BU33" s="297">
        <v>16.733470971999999</v>
      </c>
      <c r="BV33" s="297">
        <v>17.179292147999998</v>
      </c>
    </row>
    <row r="34" spans="1:74" ht="11.15" customHeight="1" x14ac:dyDescent="0.25">
      <c r="A34" s="127" t="s">
        <v>278</v>
      </c>
      <c r="B34" s="135" t="s">
        <v>264</v>
      </c>
      <c r="C34" s="202">
        <v>12.167054814</v>
      </c>
      <c r="D34" s="202">
        <v>12.505555366999999</v>
      </c>
      <c r="E34" s="202">
        <v>12.471844529</v>
      </c>
      <c r="F34" s="202">
        <v>12.423166876</v>
      </c>
      <c r="G34" s="202">
        <v>12.485227476</v>
      </c>
      <c r="H34" s="202">
        <v>12.411479927</v>
      </c>
      <c r="I34" s="202">
        <v>12.170379754000001</v>
      </c>
      <c r="J34" s="202">
        <v>12.072539376</v>
      </c>
      <c r="K34" s="202">
        <v>12.145433349999999</v>
      </c>
      <c r="L34" s="202">
        <v>12.279473031</v>
      </c>
      <c r="M34" s="202">
        <v>12.469387346</v>
      </c>
      <c r="N34" s="202">
        <v>12.518374382999999</v>
      </c>
      <c r="O34" s="202">
        <v>12.964710312999999</v>
      </c>
      <c r="P34" s="202">
        <v>13.319652785000001</v>
      </c>
      <c r="Q34" s="202">
        <v>13.284675806999999</v>
      </c>
      <c r="R34" s="202">
        <v>13.233718716</v>
      </c>
      <c r="S34" s="202">
        <v>13.299122934</v>
      </c>
      <c r="T34" s="202">
        <v>13.221734993</v>
      </c>
      <c r="U34" s="202">
        <v>12.968381544</v>
      </c>
      <c r="V34" s="202">
        <v>12.865736746</v>
      </c>
      <c r="W34" s="202">
        <v>12.942194386000001</v>
      </c>
      <c r="X34" s="202">
        <v>13.083459884</v>
      </c>
      <c r="Y34" s="202">
        <v>13.282523696</v>
      </c>
      <c r="Z34" s="202">
        <v>13.334217185</v>
      </c>
      <c r="AA34" s="202">
        <v>13.388191150000001</v>
      </c>
      <c r="AB34" s="202">
        <v>13.882381056</v>
      </c>
      <c r="AC34" s="202">
        <v>13.95392674</v>
      </c>
      <c r="AD34" s="202">
        <v>13.726294812000001</v>
      </c>
      <c r="AE34" s="202">
        <v>13.649591487</v>
      </c>
      <c r="AF34" s="202">
        <v>13.837008786</v>
      </c>
      <c r="AG34" s="202">
        <v>13.381915297999999</v>
      </c>
      <c r="AH34" s="202">
        <v>13.329038631</v>
      </c>
      <c r="AI34" s="202">
        <v>13.328162731999999</v>
      </c>
      <c r="AJ34" s="202">
        <v>13.537851284</v>
      </c>
      <c r="AK34" s="202">
        <v>13.947054837</v>
      </c>
      <c r="AL34" s="202">
        <v>14.039838936000001</v>
      </c>
      <c r="AM34" s="202">
        <v>13.956836823</v>
      </c>
      <c r="AN34" s="202">
        <v>14.520288918</v>
      </c>
      <c r="AO34" s="202">
        <v>14.620133586</v>
      </c>
      <c r="AP34" s="202">
        <v>14.043585562000001</v>
      </c>
      <c r="AQ34" s="202">
        <v>14.428922163999999</v>
      </c>
      <c r="AR34" s="202">
        <v>14.230378627</v>
      </c>
      <c r="AS34" s="202">
        <v>13.627951301</v>
      </c>
      <c r="AT34" s="202">
        <v>13.752221557</v>
      </c>
      <c r="AU34" s="202">
        <v>13.741863379</v>
      </c>
      <c r="AV34" s="202">
        <v>13.734373153</v>
      </c>
      <c r="AW34" s="202">
        <v>14.182298078000001</v>
      </c>
      <c r="AX34" s="202">
        <v>14.308500551</v>
      </c>
      <c r="AY34" s="297">
        <v>14.527004958999999</v>
      </c>
      <c r="AZ34" s="297">
        <v>14.957334308</v>
      </c>
      <c r="BA34" s="297">
        <v>14.979393024</v>
      </c>
      <c r="BB34" s="297">
        <v>14.760033382</v>
      </c>
      <c r="BC34" s="297">
        <v>14.885722493999999</v>
      </c>
      <c r="BD34" s="297">
        <v>14.726707496</v>
      </c>
      <c r="BE34" s="297">
        <v>14.269490111</v>
      </c>
      <c r="BF34" s="297">
        <v>14.113513899000001</v>
      </c>
      <c r="BG34" s="297">
        <v>14.170203676</v>
      </c>
      <c r="BH34" s="297">
        <v>14.246202803999999</v>
      </c>
      <c r="BI34" s="297">
        <v>14.564778305000001</v>
      </c>
      <c r="BJ34" s="297">
        <v>14.694624578000001</v>
      </c>
      <c r="BK34" s="297">
        <v>15.003607356</v>
      </c>
      <c r="BL34" s="297">
        <v>15.455039184</v>
      </c>
      <c r="BM34" s="297">
        <v>15.477385296</v>
      </c>
      <c r="BN34" s="297">
        <v>15.250911962</v>
      </c>
      <c r="BO34" s="297">
        <v>15.381809257</v>
      </c>
      <c r="BP34" s="297">
        <v>15.216655195</v>
      </c>
      <c r="BQ34" s="297">
        <v>14.740914484999999</v>
      </c>
      <c r="BR34" s="297">
        <v>14.578002968</v>
      </c>
      <c r="BS34" s="297">
        <v>14.638701305</v>
      </c>
      <c r="BT34" s="297">
        <v>14.720745737</v>
      </c>
      <c r="BU34" s="297">
        <v>15.053073197</v>
      </c>
      <c r="BV34" s="297">
        <v>15.187624212999999</v>
      </c>
    </row>
    <row r="35" spans="1:74" ht="11.15" customHeight="1" x14ac:dyDescent="0.25">
      <c r="A35" s="127" t="s">
        <v>279</v>
      </c>
      <c r="B35" s="135" t="s">
        <v>265</v>
      </c>
      <c r="C35" s="202">
        <v>16.829083399999998</v>
      </c>
      <c r="D35" s="202">
        <v>17.042450552999998</v>
      </c>
      <c r="E35" s="202">
        <v>17.092810187000001</v>
      </c>
      <c r="F35" s="202">
        <v>17.229773475999998</v>
      </c>
      <c r="G35" s="202">
        <v>17.650802934000001</v>
      </c>
      <c r="H35" s="202">
        <v>18.164914219</v>
      </c>
      <c r="I35" s="202">
        <v>18.013388454000001</v>
      </c>
      <c r="J35" s="202">
        <v>18.126572603</v>
      </c>
      <c r="K35" s="202">
        <v>17.967485814</v>
      </c>
      <c r="L35" s="202">
        <v>17.808126132999998</v>
      </c>
      <c r="M35" s="202">
        <v>17.370513205000002</v>
      </c>
      <c r="N35" s="202">
        <v>17.421126002000001</v>
      </c>
      <c r="O35" s="202">
        <v>17.735436749000002</v>
      </c>
      <c r="P35" s="202">
        <v>17.959397866</v>
      </c>
      <c r="Q35" s="202">
        <v>18.004940781999998</v>
      </c>
      <c r="R35" s="202">
        <v>18.150889593999999</v>
      </c>
      <c r="S35" s="202">
        <v>18.581939341999998</v>
      </c>
      <c r="T35" s="202">
        <v>19.131362590999998</v>
      </c>
      <c r="U35" s="202">
        <v>18.976147719</v>
      </c>
      <c r="V35" s="202">
        <v>19.087270276000002</v>
      </c>
      <c r="W35" s="202">
        <v>18.922025072</v>
      </c>
      <c r="X35" s="202">
        <v>18.751225088999998</v>
      </c>
      <c r="Y35" s="202">
        <v>18.300956052</v>
      </c>
      <c r="Z35" s="202">
        <v>18.360829123999999</v>
      </c>
      <c r="AA35" s="202">
        <v>18.953680050999999</v>
      </c>
      <c r="AB35" s="202">
        <v>19.054575976999999</v>
      </c>
      <c r="AC35" s="202">
        <v>18.840160707999999</v>
      </c>
      <c r="AD35" s="202">
        <v>18.88513725</v>
      </c>
      <c r="AE35" s="202">
        <v>19.465889703999999</v>
      </c>
      <c r="AF35" s="202">
        <v>19.987958935999998</v>
      </c>
      <c r="AG35" s="202">
        <v>19.71829769</v>
      </c>
      <c r="AH35" s="202">
        <v>19.984307095999998</v>
      </c>
      <c r="AI35" s="202">
        <v>19.876018758000001</v>
      </c>
      <c r="AJ35" s="202">
        <v>19.518671782999998</v>
      </c>
      <c r="AK35" s="202">
        <v>19.112851017000001</v>
      </c>
      <c r="AL35" s="202">
        <v>19.315753097999998</v>
      </c>
      <c r="AM35" s="202">
        <v>19.360300374000001</v>
      </c>
      <c r="AN35" s="202">
        <v>19.535702807</v>
      </c>
      <c r="AO35" s="202">
        <v>19.217554998000001</v>
      </c>
      <c r="AP35" s="202">
        <v>19.185868688999999</v>
      </c>
      <c r="AQ35" s="202">
        <v>19.525729661</v>
      </c>
      <c r="AR35" s="202">
        <v>20.218863573</v>
      </c>
      <c r="AS35" s="202">
        <v>20.167878184999999</v>
      </c>
      <c r="AT35" s="202">
        <v>20.300254066000001</v>
      </c>
      <c r="AU35" s="202">
        <v>20.257707033999999</v>
      </c>
      <c r="AV35" s="202">
        <v>19.802329742000001</v>
      </c>
      <c r="AW35" s="202">
        <v>19.568167535000001</v>
      </c>
      <c r="AX35" s="202">
        <v>19.964510304000001</v>
      </c>
      <c r="AY35" s="297">
        <v>19.815211383000001</v>
      </c>
      <c r="AZ35" s="297">
        <v>20.020879448999999</v>
      </c>
      <c r="BA35" s="297">
        <v>19.526641296000001</v>
      </c>
      <c r="BB35" s="297">
        <v>19.416147778999999</v>
      </c>
      <c r="BC35" s="297">
        <v>19.817768896</v>
      </c>
      <c r="BD35" s="297">
        <v>20.604111066000002</v>
      </c>
      <c r="BE35" s="297">
        <v>20.415908470000002</v>
      </c>
      <c r="BF35" s="297">
        <v>20.548984754999999</v>
      </c>
      <c r="BG35" s="297">
        <v>20.504502024000001</v>
      </c>
      <c r="BH35" s="297">
        <v>20.039755099000001</v>
      </c>
      <c r="BI35" s="297">
        <v>19.772944603999999</v>
      </c>
      <c r="BJ35" s="297">
        <v>20.233460289</v>
      </c>
      <c r="BK35" s="297">
        <v>20.296060398000002</v>
      </c>
      <c r="BL35" s="297">
        <v>20.506702357000002</v>
      </c>
      <c r="BM35" s="297">
        <v>20.007592483</v>
      </c>
      <c r="BN35" s="297">
        <v>19.900443969000001</v>
      </c>
      <c r="BO35" s="297">
        <v>20.315417780000001</v>
      </c>
      <c r="BP35" s="297">
        <v>21.121596331999999</v>
      </c>
      <c r="BQ35" s="297">
        <v>20.928747771000001</v>
      </c>
      <c r="BR35" s="297">
        <v>21.064721563999999</v>
      </c>
      <c r="BS35" s="297">
        <v>21.017743556999999</v>
      </c>
      <c r="BT35" s="297">
        <v>20.539471594999998</v>
      </c>
      <c r="BU35" s="297">
        <v>20.259732801999998</v>
      </c>
      <c r="BV35" s="297">
        <v>20.727416992999999</v>
      </c>
    </row>
    <row r="36" spans="1:74" ht="11.15" customHeight="1" x14ac:dyDescent="0.25">
      <c r="A36" s="127" t="s">
        <v>281</v>
      </c>
      <c r="B36" s="135" t="s">
        <v>214</v>
      </c>
      <c r="C36" s="202">
        <v>94.311442905000007</v>
      </c>
      <c r="D36" s="202">
        <v>95.606311211000005</v>
      </c>
      <c r="E36" s="202">
        <v>91.379126333000002</v>
      </c>
      <c r="F36" s="202">
        <v>83.797163233000006</v>
      </c>
      <c r="G36" s="202">
        <v>86.526219435000002</v>
      </c>
      <c r="H36" s="202">
        <v>90.195992244999999</v>
      </c>
      <c r="I36" s="202">
        <v>92.240752934</v>
      </c>
      <c r="J36" s="202">
        <v>91.867472765000002</v>
      </c>
      <c r="K36" s="202">
        <v>93.334618044999999</v>
      </c>
      <c r="L36" s="202">
        <v>92.425867268999994</v>
      </c>
      <c r="M36" s="202">
        <v>93.207208046000005</v>
      </c>
      <c r="N36" s="202">
        <v>94.097776296999996</v>
      </c>
      <c r="O36" s="202">
        <v>92.502857855000002</v>
      </c>
      <c r="P36" s="202">
        <v>93.905750999000006</v>
      </c>
      <c r="Q36" s="202">
        <v>95.513207700999999</v>
      </c>
      <c r="R36" s="202">
        <v>95.485861397999997</v>
      </c>
      <c r="S36" s="202">
        <v>95.893989622999996</v>
      </c>
      <c r="T36" s="202">
        <v>98.685250917999994</v>
      </c>
      <c r="U36" s="202">
        <v>98.284027359000007</v>
      </c>
      <c r="V36" s="202">
        <v>98.089955270000004</v>
      </c>
      <c r="W36" s="202">
        <v>99.055912805000006</v>
      </c>
      <c r="X36" s="202">
        <v>97.992992208000004</v>
      </c>
      <c r="Y36" s="202">
        <v>99.282857913000001</v>
      </c>
      <c r="Z36" s="202">
        <v>100.80429354</v>
      </c>
      <c r="AA36" s="202">
        <v>96.829427444999993</v>
      </c>
      <c r="AB36" s="202">
        <v>100.017432</v>
      </c>
      <c r="AC36" s="202">
        <v>98.659117318</v>
      </c>
      <c r="AD36" s="202">
        <v>97.148624040000001</v>
      </c>
      <c r="AE36" s="202">
        <v>98.337091018999999</v>
      </c>
      <c r="AF36" s="202">
        <v>100.27934947999999</v>
      </c>
      <c r="AG36" s="202">
        <v>99.473256630999998</v>
      </c>
      <c r="AH36" s="202">
        <v>100.14414399</v>
      </c>
      <c r="AI36" s="202">
        <v>100.43020158</v>
      </c>
      <c r="AJ36" s="202">
        <v>98.041080862000001</v>
      </c>
      <c r="AK36" s="202">
        <v>99.819330131000001</v>
      </c>
      <c r="AL36" s="202">
        <v>100.74594605999999</v>
      </c>
      <c r="AM36" s="202">
        <v>97.801884705000006</v>
      </c>
      <c r="AN36" s="202">
        <v>101.49493473</v>
      </c>
      <c r="AO36" s="202">
        <v>100.81495898</v>
      </c>
      <c r="AP36" s="202">
        <v>99.286121241000004</v>
      </c>
      <c r="AQ36" s="202">
        <v>101.08836823</v>
      </c>
      <c r="AR36" s="202">
        <v>102.41516742</v>
      </c>
      <c r="AS36" s="202">
        <v>101.08425026</v>
      </c>
      <c r="AT36" s="202">
        <v>101.60371136000001</v>
      </c>
      <c r="AU36" s="202">
        <v>101.93971272</v>
      </c>
      <c r="AV36" s="202">
        <v>100.89872819999999</v>
      </c>
      <c r="AW36" s="202">
        <v>101.51699112999999</v>
      </c>
      <c r="AX36" s="202">
        <v>103.00135174</v>
      </c>
      <c r="AY36" s="297">
        <v>100.79114887</v>
      </c>
      <c r="AZ36" s="297">
        <v>103.62083791000001</v>
      </c>
      <c r="BA36" s="297">
        <v>102.1050436</v>
      </c>
      <c r="BB36" s="297">
        <v>101.56143442</v>
      </c>
      <c r="BC36" s="297">
        <v>101.6135908</v>
      </c>
      <c r="BD36" s="297">
        <v>103.21565495999999</v>
      </c>
      <c r="BE36" s="297">
        <v>102.65032257</v>
      </c>
      <c r="BF36" s="297">
        <v>102.74777290999999</v>
      </c>
      <c r="BG36" s="297">
        <v>102.86042343</v>
      </c>
      <c r="BH36" s="297">
        <v>101.61359736</v>
      </c>
      <c r="BI36" s="297">
        <v>102.60377674999999</v>
      </c>
      <c r="BJ36" s="297">
        <v>104.19684791</v>
      </c>
      <c r="BK36" s="297">
        <v>101.771119</v>
      </c>
      <c r="BL36" s="297">
        <v>104.7390815</v>
      </c>
      <c r="BM36" s="297">
        <v>103.34082986999999</v>
      </c>
      <c r="BN36" s="297">
        <v>102.75101906</v>
      </c>
      <c r="BO36" s="297">
        <v>102.79422596000001</v>
      </c>
      <c r="BP36" s="297">
        <v>104.52427001</v>
      </c>
      <c r="BQ36" s="297">
        <v>103.90265687999999</v>
      </c>
      <c r="BR36" s="297">
        <v>103.89206052</v>
      </c>
      <c r="BS36" s="297">
        <v>104.16222049</v>
      </c>
      <c r="BT36" s="297">
        <v>102.88395740999999</v>
      </c>
      <c r="BU36" s="297">
        <v>103.82944562</v>
      </c>
      <c r="BV36" s="297">
        <v>105.58537204</v>
      </c>
    </row>
    <row r="37" spans="1:74" ht="11.15" customHeight="1" x14ac:dyDescent="0.25">
      <c r="B37" s="135"/>
      <c r="C37" s="202"/>
      <c r="D37" s="202"/>
      <c r="E37" s="202"/>
      <c r="F37" s="202"/>
      <c r="G37" s="202"/>
      <c r="H37" s="202"/>
      <c r="I37" s="202"/>
      <c r="J37" s="202"/>
      <c r="K37" s="202"/>
      <c r="L37" s="202"/>
      <c r="M37" s="202"/>
      <c r="N37" s="202"/>
      <c r="O37" s="202"/>
      <c r="P37" s="202"/>
      <c r="Q37" s="202"/>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97"/>
      <c r="AZ37" s="297"/>
      <c r="BA37" s="297"/>
      <c r="BB37" s="297"/>
      <c r="BC37" s="297"/>
      <c r="BD37" s="297"/>
      <c r="BE37" s="297"/>
      <c r="BF37" s="297"/>
      <c r="BG37" s="297"/>
      <c r="BH37" s="297"/>
      <c r="BI37" s="297"/>
      <c r="BJ37" s="297"/>
      <c r="BK37" s="297"/>
      <c r="BL37" s="297"/>
      <c r="BM37" s="297"/>
      <c r="BN37" s="297"/>
      <c r="BO37" s="297"/>
      <c r="BP37" s="297"/>
      <c r="BQ37" s="297"/>
      <c r="BR37" s="297"/>
      <c r="BS37" s="297"/>
      <c r="BT37" s="297"/>
      <c r="BU37" s="297"/>
      <c r="BV37" s="297"/>
    </row>
    <row r="38" spans="1:74" ht="11.15" customHeight="1" x14ac:dyDescent="0.25">
      <c r="B38" s="204" t="s">
        <v>938</v>
      </c>
      <c r="C38" s="202"/>
      <c r="D38" s="202"/>
      <c r="E38" s="202"/>
      <c r="F38" s="202"/>
      <c r="G38" s="202"/>
      <c r="H38" s="202"/>
      <c r="I38" s="202"/>
      <c r="J38" s="202"/>
      <c r="K38" s="202"/>
      <c r="L38" s="202"/>
      <c r="M38" s="202"/>
      <c r="N38" s="202"/>
      <c r="O38" s="202"/>
      <c r="P38" s="202"/>
      <c r="Q38" s="202"/>
      <c r="R38" s="202"/>
      <c r="S38" s="202"/>
      <c r="T38" s="202"/>
      <c r="U38" s="202"/>
      <c r="V38" s="202"/>
      <c r="W38" s="202"/>
      <c r="X38" s="202"/>
      <c r="Y38" s="202"/>
      <c r="Z38" s="202"/>
      <c r="AA38" s="202"/>
      <c r="AB38" s="202"/>
      <c r="AC38" s="202"/>
      <c r="AD38" s="202"/>
      <c r="AE38" s="202"/>
      <c r="AF38" s="202"/>
      <c r="AG38" s="202"/>
      <c r="AH38" s="202"/>
      <c r="AI38" s="202"/>
      <c r="AJ38" s="202"/>
      <c r="AK38" s="202"/>
      <c r="AL38" s="202"/>
      <c r="AM38" s="202"/>
      <c r="AN38" s="202"/>
      <c r="AO38" s="202"/>
      <c r="AP38" s="202"/>
      <c r="AQ38" s="202"/>
      <c r="AR38" s="202"/>
      <c r="AS38" s="202"/>
      <c r="AT38" s="202"/>
      <c r="AU38" s="202"/>
      <c r="AV38" s="202"/>
      <c r="AW38" s="202"/>
      <c r="AX38" s="202"/>
      <c r="AY38" s="297"/>
      <c r="AZ38" s="297"/>
      <c r="BA38" s="297"/>
      <c r="BB38" s="297"/>
      <c r="BC38" s="297"/>
      <c r="BD38" s="297"/>
      <c r="BE38" s="297"/>
      <c r="BF38" s="297"/>
      <c r="BG38" s="297"/>
      <c r="BH38" s="297"/>
      <c r="BI38" s="297"/>
      <c r="BJ38" s="297"/>
      <c r="BK38" s="297"/>
      <c r="BL38" s="297"/>
      <c r="BM38" s="297"/>
      <c r="BN38" s="297"/>
      <c r="BO38" s="297"/>
      <c r="BP38" s="297"/>
      <c r="BQ38" s="297"/>
      <c r="BR38" s="297"/>
      <c r="BS38" s="297"/>
      <c r="BT38" s="297"/>
      <c r="BU38" s="297"/>
      <c r="BV38" s="297"/>
    </row>
    <row r="39" spans="1:74" ht="11.15" customHeight="1" x14ac:dyDescent="0.25">
      <c r="A39" s="127" t="s">
        <v>297</v>
      </c>
      <c r="B39" s="135" t="s">
        <v>540</v>
      </c>
      <c r="C39" s="202">
        <v>-0.58108270967999998</v>
      </c>
      <c r="D39" s="202">
        <v>0.59243124138000003</v>
      </c>
      <c r="E39" s="202">
        <v>-1.4196558065</v>
      </c>
      <c r="F39" s="202">
        <v>-2.6578777332999999</v>
      </c>
      <c r="G39" s="202">
        <v>-1.2625525484</v>
      </c>
      <c r="H39" s="202">
        <v>-1.1053888999999999</v>
      </c>
      <c r="I39" s="202">
        <v>0.11606909677</v>
      </c>
      <c r="J39" s="202">
        <v>0.80709600000000004</v>
      </c>
      <c r="K39" s="202">
        <v>0.65802563332999997</v>
      </c>
      <c r="L39" s="202">
        <v>1.3058708387</v>
      </c>
      <c r="M39" s="202">
        <v>-6.4125199999999993E-2</v>
      </c>
      <c r="N39" s="202">
        <v>1.4637193226</v>
      </c>
      <c r="O39" s="202">
        <v>0.20146358065</v>
      </c>
      <c r="P39" s="202">
        <v>1.2266935714</v>
      </c>
      <c r="Q39" s="202">
        <v>-0.25420290323</v>
      </c>
      <c r="R39" s="202">
        <v>0.54937383333000001</v>
      </c>
      <c r="S39" s="202">
        <v>2.5406129031999999E-2</v>
      </c>
      <c r="T39" s="202">
        <v>0.95948073332999995</v>
      </c>
      <c r="U39" s="202">
        <v>0.10481441934999999</v>
      </c>
      <c r="V39" s="202">
        <v>0.90041977418999997</v>
      </c>
      <c r="W39" s="202">
        <v>9.3268133333000006E-2</v>
      </c>
      <c r="X39" s="202">
        <v>0.16434712903000001</v>
      </c>
      <c r="Y39" s="202">
        <v>0.94660129999999998</v>
      </c>
      <c r="Z39" s="202">
        <v>1.3845306128999999</v>
      </c>
      <c r="AA39" s="202">
        <v>0.44756709677000001</v>
      </c>
      <c r="AB39" s="202">
        <v>1.2119150714</v>
      </c>
      <c r="AC39" s="202">
        <v>0.78022996773999997</v>
      </c>
      <c r="AD39" s="202">
        <v>0.62009700000000001</v>
      </c>
      <c r="AE39" s="202">
        <v>0.20744461289999999</v>
      </c>
      <c r="AF39" s="202">
        <v>0.71772676667000002</v>
      </c>
      <c r="AG39" s="202">
        <v>-0.30937048386999999</v>
      </c>
      <c r="AH39" s="202">
        <v>0.82566154839000006</v>
      </c>
      <c r="AI39" s="202">
        <v>0.85921573333000001</v>
      </c>
      <c r="AJ39" s="202">
        <v>9.2560064516000004E-2</v>
      </c>
      <c r="AK39" s="202">
        <v>0.46289229999999998</v>
      </c>
      <c r="AL39" s="202">
        <v>0.66367464515999997</v>
      </c>
      <c r="AM39" s="202">
        <v>-1.0172173871000001</v>
      </c>
      <c r="AN39" s="202">
        <v>-0.43465589286</v>
      </c>
      <c r="AO39" s="202">
        <v>1.1729062903</v>
      </c>
      <c r="AP39" s="202">
        <v>-0.2406256</v>
      </c>
      <c r="AQ39" s="202">
        <v>-0.16704467742000001</v>
      </c>
      <c r="AR39" s="202">
        <v>9.3417700000000006E-2</v>
      </c>
      <c r="AS39" s="202">
        <v>-0.23630525806</v>
      </c>
      <c r="AT39" s="202">
        <v>0.33436483871</v>
      </c>
      <c r="AU39" s="202">
        <v>-0.87129029999999996</v>
      </c>
      <c r="AV39" s="202">
        <v>0.62785338710000005</v>
      </c>
      <c r="AW39" s="202">
        <v>-0.19808165666999999</v>
      </c>
      <c r="AX39" s="202">
        <v>0.25099728321999998</v>
      </c>
      <c r="AY39" s="297">
        <v>-0.56549887353999995</v>
      </c>
      <c r="AZ39" s="297">
        <v>0.38641379310000001</v>
      </c>
      <c r="BA39" s="297">
        <v>1.3235483871000001E-2</v>
      </c>
      <c r="BB39" s="297">
        <v>-0.37966666666999999</v>
      </c>
      <c r="BC39" s="297">
        <v>-0.64351612902999999</v>
      </c>
      <c r="BD39" s="297">
        <v>5.9700000000000003E-2</v>
      </c>
      <c r="BE39" s="297">
        <v>-0.16645161289999999</v>
      </c>
      <c r="BF39" s="297">
        <v>5.8161290322999999E-2</v>
      </c>
      <c r="BG39" s="297">
        <v>-5.5E-2</v>
      </c>
      <c r="BH39" s="297">
        <v>0.41106451613</v>
      </c>
      <c r="BI39" s="297">
        <v>0.1363</v>
      </c>
      <c r="BJ39" s="297">
        <v>0.63854838709999995</v>
      </c>
      <c r="BK39" s="297">
        <v>-0.46222580645</v>
      </c>
      <c r="BL39" s="297">
        <v>0.41510714286</v>
      </c>
      <c r="BM39" s="297">
        <v>-9.0774193547999996E-2</v>
      </c>
      <c r="BN39" s="297">
        <v>-0.34713333333000002</v>
      </c>
      <c r="BO39" s="297">
        <v>-0.67832258064999995</v>
      </c>
      <c r="BP39" s="297">
        <v>9.7733333332999994E-2</v>
      </c>
      <c r="BQ39" s="297">
        <v>-0.10735483871</v>
      </c>
      <c r="BR39" s="297">
        <v>1.4612903226E-2</v>
      </c>
      <c r="BS39" s="297">
        <v>-0.12723333333</v>
      </c>
      <c r="BT39" s="297">
        <v>0.36383870967999998</v>
      </c>
      <c r="BU39" s="297">
        <v>-3.4599999999999999E-2</v>
      </c>
      <c r="BV39" s="297">
        <v>0.65190322581000004</v>
      </c>
    </row>
    <row r="40" spans="1:74" ht="11.15" customHeight="1" x14ac:dyDescent="0.25">
      <c r="A40" s="127" t="s">
        <v>298</v>
      </c>
      <c r="B40" s="135" t="s">
        <v>541</v>
      </c>
      <c r="C40" s="202">
        <v>-0.22109677419000001</v>
      </c>
      <c r="D40" s="202">
        <v>0.29775862068999998</v>
      </c>
      <c r="E40" s="202">
        <v>-1.6855806451999999</v>
      </c>
      <c r="F40" s="202">
        <v>-2.3677333332999999</v>
      </c>
      <c r="G40" s="202">
        <v>-1.8788064516</v>
      </c>
      <c r="H40" s="202">
        <v>0.82316666667000005</v>
      </c>
      <c r="I40" s="202">
        <v>-0.27374193547999998</v>
      </c>
      <c r="J40" s="202">
        <v>-0.43158064516</v>
      </c>
      <c r="K40" s="202">
        <v>0.76133333332999997</v>
      </c>
      <c r="L40" s="202">
        <v>0.49525806451999999</v>
      </c>
      <c r="M40" s="202">
        <v>0.70023333333000004</v>
      </c>
      <c r="N40" s="202">
        <v>0.88958064516000002</v>
      </c>
      <c r="O40" s="202">
        <v>-0.50958064516000001</v>
      </c>
      <c r="P40" s="202">
        <v>1.2494642857</v>
      </c>
      <c r="Q40" s="202">
        <v>1.9500967741999999</v>
      </c>
      <c r="R40" s="202">
        <v>-0.27210000000000001</v>
      </c>
      <c r="S40" s="202">
        <v>-0.47341935483999997</v>
      </c>
      <c r="T40" s="202">
        <v>1.1883999999999999</v>
      </c>
      <c r="U40" s="202">
        <v>0.83693548387000005</v>
      </c>
      <c r="V40" s="202">
        <v>0.13100000000000001</v>
      </c>
      <c r="W40" s="202">
        <v>1.7837666667000001</v>
      </c>
      <c r="X40" s="202">
        <v>0.27977419354999999</v>
      </c>
      <c r="Y40" s="202">
        <v>6.9466666666999993E-2</v>
      </c>
      <c r="Z40" s="202">
        <v>1.8054838710000001</v>
      </c>
      <c r="AA40" s="202">
        <v>-0.44151612902999998</v>
      </c>
      <c r="AB40" s="202">
        <v>0.106</v>
      </c>
      <c r="AC40" s="202">
        <v>7.2645161289999996E-2</v>
      </c>
      <c r="AD40" s="202">
        <v>-1.7039</v>
      </c>
      <c r="AE40" s="202">
        <v>0.21929032258</v>
      </c>
      <c r="AF40" s="202">
        <v>0.60560000000000003</v>
      </c>
      <c r="AG40" s="202">
        <v>-0.59964516129000001</v>
      </c>
      <c r="AH40" s="202">
        <v>-7.8387096774000006E-2</v>
      </c>
      <c r="AI40" s="202">
        <v>-0.76466666667000005</v>
      </c>
      <c r="AJ40" s="202">
        <v>-0.53325806452000002</v>
      </c>
      <c r="AK40" s="202">
        <v>-0.4047</v>
      </c>
      <c r="AL40" s="202">
        <v>0.13958064515999999</v>
      </c>
      <c r="AM40" s="202">
        <v>-0.65987096773999998</v>
      </c>
      <c r="AN40" s="202">
        <v>1.1654642856999999</v>
      </c>
      <c r="AO40" s="202">
        <v>0.54348387096999995</v>
      </c>
      <c r="AP40" s="202">
        <v>-1.5705</v>
      </c>
      <c r="AQ40" s="202">
        <v>0.11309035793</v>
      </c>
      <c r="AR40" s="202">
        <v>3.8912959006000003E-2</v>
      </c>
      <c r="AS40" s="202">
        <v>-0.10490707955</v>
      </c>
      <c r="AT40" s="202">
        <v>-3.5781838693E-3</v>
      </c>
      <c r="AU40" s="202">
        <v>0.14479112349000001</v>
      </c>
      <c r="AV40" s="202">
        <v>-0.71682216439000002</v>
      </c>
      <c r="AW40" s="202">
        <v>-0.27015183708000001</v>
      </c>
      <c r="AX40" s="202">
        <v>8.1651884445999995E-2</v>
      </c>
      <c r="AY40" s="297">
        <v>-3.3852505932000003E-2</v>
      </c>
      <c r="AZ40" s="297">
        <v>0.63685233467000002</v>
      </c>
      <c r="BA40" s="297">
        <v>0.24920188621</v>
      </c>
      <c r="BB40" s="297">
        <v>-8.0965670024999992E-3</v>
      </c>
      <c r="BC40" s="297">
        <v>2.8582334045000001E-2</v>
      </c>
      <c r="BD40" s="297">
        <v>0.14234441967</v>
      </c>
      <c r="BE40" s="297">
        <v>-5.0209633569000003E-2</v>
      </c>
      <c r="BF40" s="297">
        <v>-0.10235983665999999</v>
      </c>
      <c r="BG40" s="297">
        <v>8.5867032257000001E-2</v>
      </c>
      <c r="BH40" s="297">
        <v>-0.51232006841</v>
      </c>
      <c r="BI40" s="297">
        <v>-0.16656453381</v>
      </c>
      <c r="BJ40" s="297">
        <v>0.25510393071999998</v>
      </c>
      <c r="BK40" s="297">
        <v>-0.24992341203999999</v>
      </c>
      <c r="BL40" s="297">
        <v>0.32951748911000001</v>
      </c>
      <c r="BM40" s="297">
        <v>2.2670274951000002E-2</v>
      </c>
      <c r="BN40" s="297">
        <v>-0.12794401482000001</v>
      </c>
      <c r="BO40" s="297">
        <v>-7.0815770742999995E-2</v>
      </c>
      <c r="BP40" s="297">
        <v>6.0485136318000003E-2</v>
      </c>
      <c r="BQ40" s="297">
        <v>-0.13434301211999999</v>
      </c>
      <c r="BR40" s="297">
        <v>-0.12533243587000001</v>
      </c>
      <c r="BS40" s="297">
        <v>2.8431253066000001E-2</v>
      </c>
      <c r="BT40" s="297">
        <v>-0.61496086840999997</v>
      </c>
      <c r="BU40" s="297">
        <v>-0.20218261157</v>
      </c>
      <c r="BV40" s="297">
        <v>0.20968698975</v>
      </c>
    </row>
    <row r="41" spans="1:74" ht="11.15" customHeight="1" x14ac:dyDescent="0.25">
      <c r="A41" s="127" t="s">
        <v>299</v>
      </c>
      <c r="B41" s="135" t="s">
        <v>542</v>
      </c>
      <c r="C41" s="202">
        <v>-5.8904885866000001</v>
      </c>
      <c r="D41" s="202">
        <v>-5.0959652001000002</v>
      </c>
      <c r="E41" s="202">
        <v>-5.5741165853999997</v>
      </c>
      <c r="F41" s="202">
        <v>-10.61726868</v>
      </c>
      <c r="G41" s="202">
        <v>1.5136897968</v>
      </c>
      <c r="H41" s="202">
        <v>2.1931555937999998</v>
      </c>
      <c r="I41" s="202">
        <v>2.2555205018</v>
      </c>
      <c r="J41" s="202">
        <v>0.40050442459000002</v>
      </c>
      <c r="K41" s="202">
        <v>0.73147430834000005</v>
      </c>
      <c r="L41" s="202">
        <v>-0.82365127763000001</v>
      </c>
      <c r="M41" s="202">
        <v>-0.54522512136000001</v>
      </c>
      <c r="N41" s="202">
        <v>-1.3360393127000001</v>
      </c>
      <c r="O41" s="202">
        <v>-1.0688421819</v>
      </c>
      <c r="P41" s="202">
        <v>0.91935453885999996</v>
      </c>
      <c r="Q41" s="202">
        <v>-1.1144488197999999E-2</v>
      </c>
      <c r="R41" s="202">
        <v>1.2067770488</v>
      </c>
      <c r="S41" s="202">
        <v>1.3656894867</v>
      </c>
      <c r="T41" s="202">
        <v>1.009011943</v>
      </c>
      <c r="U41" s="202">
        <v>0.29308678295000001</v>
      </c>
      <c r="V41" s="202">
        <v>0.56960509478999999</v>
      </c>
      <c r="W41" s="202">
        <v>0.45367103490999999</v>
      </c>
      <c r="X41" s="202">
        <v>-0.52302305205999999</v>
      </c>
      <c r="Y41" s="202">
        <v>-0.43919056669000001</v>
      </c>
      <c r="Z41" s="202">
        <v>-0.63963440547999995</v>
      </c>
      <c r="AA41" s="202">
        <v>-1.4414257472000001</v>
      </c>
      <c r="AB41" s="202">
        <v>-0.29302101900999999</v>
      </c>
      <c r="AC41" s="202">
        <v>-1.8320166967</v>
      </c>
      <c r="AD41" s="202">
        <v>-0.54589361592999996</v>
      </c>
      <c r="AE41" s="202">
        <v>-0.79156946241000004</v>
      </c>
      <c r="AF41" s="202">
        <v>-0.16189078923</v>
      </c>
      <c r="AG41" s="202">
        <v>4.1658252636000002E-2</v>
      </c>
      <c r="AH41" s="202">
        <v>-1.5703882957999999</v>
      </c>
      <c r="AI41" s="202">
        <v>-1.0264364157999999</v>
      </c>
      <c r="AJ41" s="202">
        <v>-3.0230739827000002</v>
      </c>
      <c r="AK41" s="202">
        <v>-1.8200036751999999</v>
      </c>
      <c r="AL41" s="202">
        <v>-0.57194709684</v>
      </c>
      <c r="AM41" s="202">
        <v>-1.1885117945999999</v>
      </c>
      <c r="AN41" s="202">
        <v>-0.41483924488000001</v>
      </c>
      <c r="AO41" s="202">
        <v>-2.3785991149000001</v>
      </c>
      <c r="AP41" s="202">
        <v>-0.39248178328</v>
      </c>
      <c r="AQ41" s="202">
        <v>0.24572939138</v>
      </c>
      <c r="AR41" s="202">
        <v>8.3828578190000003E-2</v>
      </c>
      <c r="AS41" s="202">
        <v>-0.22410445066000001</v>
      </c>
      <c r="AT41" s="202">
        <v>-7.6769535775000003E-3</v>
      </c>
      <c r="AU41" s="202">
        <v>0.30881575759000002</v>
      </c>
      <c r="AV41" s="202">
        <v>-1.496550925</v>
      </c>
      <c r="AW41" s="202">
        <v>-0.57579881408</v>
      </c>
      <c r="AX41" s="202">
        <v>0.17297692455999999</v>
      </c>
      <c r="AY41" s="297">
        <v>-7.4608078512000006E-2</v>
      </c>
      <c r="AZ41" s="297">
        <v>1.363171581</v>
      </c>
      <c r="BA41" s="297">
        <v>0.54550191650000002</v>
      </c>
      <c r="BB41" s="297">
        <v>-1.8009140207999999E-2</v>
      </c>
      <c r="BC41" s="297">
        <v>6.5368559049000005E-2</v>
      </c>
      <c r="BD41" s="297">
        <v>0.32077541124999998</v>
      </c>
      <c r="BE41" s="297">
        <v>-0.11078927508</v>
      </c>
      <c r="BF41" s="297">
        <v>-0.22379382731</v>
      </c>
      <c r="BG41" s="297">
        <v>0.18892971786000001</v>
      </c>
      <c r="BH41" s="297">
        <v>-1.1050696472999999</v>
      </c>
      <c r="BI41" s="297">
        <v>-0.36574096306999998</v>
      </c>
      <c r="BJ41" s="297">
        <v>0.55741489851000003</v>
      </c>
      <c r="BK41" s="297">
        <v>-0.56514044371000005</v>
      </c>
      <c r="BL41" s="297">
        <v>0.72356256678999997</v>
      </c>
      <c r="BM41" s="297">
        <v>5.0916607172999999E-2</v>
      </c>
      <c r="BN41" s="297">
        <v>-0.29195658481999998</v>
      </c>
      <c r="BO41" s="297">
        <v>-0.16615728664000001</v>
      </c>
      <c r="BP41" s="297">
        <v>0.13980622326</v>
      </c>
      <c r="BQ41" s="297">
        <v>-0.30401783793999998</v>
      </c>
      <c r="BR41" s="297">
        <v>-0.28103982848999998</v>
      </c>
      <c r="BS41" s="297">
        <v>6.4147477930000002E-2</v>
      </c>
      <c r="BT41" s="297">
        <v>-1.3605050143999999</v>
      </c>
      <c r="BU41" s="297">
        <v>-0.45539665079000002</v>
      </c>
      <c r="BV41" s="297">
        <v>0.47009124838999999</v>
      </c>
    </row>
    <row r="42" spans="1:74" ht="11.15" customHeight="1" x14ac:dyDescent="0.25">
      <c r="A42" s="127" t="s">
        <v>300</v>
      </c>
      <c r="B42" s="135" t="s">
        <v>543</v>
      </c>
      <c r="C42" s="202">
        <v>-6.6926680704999999</v>
      </c>
      <c r="D42" s="202">
        <v>-4.2057753379999996</v>
      </c>
      <c r="E42" s="202">
        <v>-8.6793530370000003</v>
      </c>
      <c r="F42" s="202">
        <v>-15.642879747</v>
      </c>
      <c r="G42" s="202">
        <v>-1.6276692032</v>
      </c>
      <c r="H42" s="202">
        <v>1.9109333605000001</v>
      </c>
      <c r="I42" s="202">
        <v>2.0978476631</v>
      </c>
      <c r="J42" s="202">
        <v>0.77601977942</v>
      </c>
      <c r="K42" s="202">
        <v>2.1508332750000001</v>
      </c>
      <c r="L42" s="202">
        <v>0.97747762559999996</v>
      </c>
      <c r="M42" s="202">
        <v>9.0883011976999994E-2</v>
      </c>
      <c r="N42" s="202">
        <v>1.0172606550000001</v>
      </c>
      <c r="O42" s="202">
        <v>-1.3769592464</v>
      </c>
      <c r="P42" s="202">
        <v>3.395512396</v>
      </c>
      <c r="Q42" s="202">
        <v>1.6847493828</v>
      </c>
      <c r="R42" s="202">
        <v>1.4840508821</v>
      </c>
      <c r="S42" s="202">
        <v>0.91767626089999998</v>
      </c>
      <c r="T42" s="202">
        <v>3.1568926763</v>
      </c>
      <c r="U42" s="202">
        <v>1.2348366862</v>
      </c>
      <c r="V42" s="202">
        <v>1.601024869</v>
      </c>
      <c r="W42" s="202">
        <v>2.3307058348999998</v>
      </c>
      <c r="X42" s="202">
        <v>-7.8901729475999993E-2</v>
      </c>
      <c r="Y42" s="202">
        <v>0.57687739997999998</v>
      </c>
      <c r="Z42" s="202">
        <v>2.5503800783999999</v>
      </c>
      <c r="AA42" s="202">
        <v>-1.4353747794</v>
      </c>
      <c r="AB42" s="202">
        <v>1.0248940524000001</v>
      </c>
      <c r="AC42" s="202">
        <v>-0.97914156771000005</v>
      </c>
      <c r="AD42" s="202">
        <v>-1.6296966158999999</v>
      </c>
      <c r="AE42" s="202">
        <v>-0.36483452693000001</v>
      </c>
      <c r="AF42" s="202">
        <v>1.1614359774</v>
      </c>
      <c r="AG42" s="202">
        <v>-0.86735739252999999</v>
      </c>
      <c r="AH42" s="202">
        <v>-0.82311384419</v>
      </c>
      <c r="AI42" s="202">
        <v>-0.93188734909000004</v>
      </c>
      <c r="AJ42" s="202">
        <v>-3.4637719827</v>
      </c>
      <c r="AK42" s="202">
        <v>-1.7618113752</v>
      </c>
      <c r="AL42" s="202">
        <v>0.23130819348000001</v>
      </c>
      <c r="AM42" s="202">
        <v>-2.8656001494000001</v>
      </c>
      <c r="AN42" s="202">
        <v>0.31596914796999997</v>
      </c>
      <c r="AO42" s="202">
        <v>-0.66220895361999998</v>
      </c>
      <c r="AP42" s="202">
        <v>-2.2036073833000001</v>
      </c>
      <c r="AQ42" s="202">
        <v>0.19177507189000001</v>
      </c>
      <c r="AR42" s="202">
        <v>0.21615923719999999</v>
      </c>
      <c r="AS42" s="202">
        <v>-0.56531678826999998</v>
      </c>
      <c r="AT42" s="202">
        <v>0.32310970125999999</v>
      </c>
      <c r="AU42" s="202">
        <v>-0.41768341891999999</v>
      </c>
      <c r="AV42" s="202">
        <v>-1.5855197023000001</v>
      </c>
      <c r="AW42" s="202">
        <v>-1.0440323078</v>
      </c>
      <c r="AX42" s="202">
        <v>0.50562609222999999</v>
      </c>
      <c r="AY42" s="297">
        <v>-0.67395945798000001</v>
      </c>
      <c r="AZ42" s="297">
        <v>2.3864377087999999</v>
      </c>
      <c r="BA42" s="297">
        <v>0.80793928658000003</v>
      </c>
      <c r="BB42" s="297">
        <v>-0.40577237387999998</v>
      </c>
      <c r="BC42" s="297">
        <v>-0.54956523593999995</v>
      </c>
      <c r="BD42" s="297">
        <v>0.52281983091999995</v>
      </c>
      <c r="BE42" s="297">
        <v>-0.32745052154999998</v>
      </c>
      <c r="BF42" s="297">
        <v>-0.26799237364</v>
      </c>
      <c r="BG42" s="297">
        <v>0.21979675012</v>
      </c>
      <c r="BH42" s="297">
        <v>-1.2063251996</v>
      </c>
      <c r="BI42" s="297">
        <v>-0.39600549687999997</v>
      </c>
      <c r="BJ42" s="297">
        <v>1.4510672163</v>
      </c>
      <c r="BK42" s="297">
        <v>-1.2772896622000001</v>
      </c>
      <c r="BL42" s="297">
        <v>1.4681871987999999</v>
      </c>
      <c r="BM42" s="297">
        <v>-1.7187311423999999E-2</v>
      </c>
      <c r="BN42" s="297">
        <v>-0.76703393297</v>
      </c>
      <c r="BO42" s="297">
        <v>-0.91529563803000002</v>
      </c>
      <c r="BP42" s="297">
        <v>0.29802469291</v>
      </c>
      <c r="BQ42" s="297">
        <v>-0.54571568875999998</v>
      </c>
      <c r="BR42" s="297">
        <v>-0.39175936112999998</v>
      </c>
      <c r="BS42" s="297">
        <v>-3.4654602336999997E-2</v>
      </c>
      <c r="BT42" s="297">
        <v>-1.6116271731</v>
      </c>
      <c r="BU42" s="297">
        <v>-0.69217926237000005</v>
      </c>
      <c r="BV42" s="297">
        <v>1.3316814639000001</v>
      </c>
    </row>
    <row r="43" spans="1:74" ht="11.15" customHeight="1" x14ac:dyDescent="0.25">
      <c r="B43" s="135"/>
      <c r="C43" s="202"/>
      <c r="D43" s="202"/>
      <c r="E43" s="202"/>
      <c r="F43" s="202"/>
      <c r="G43" s="202"/>
      <c r="H43" s="202"/>
      <c r="I43" s="202"/>
      <c r="J43" s="202"/>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2"/>
      <c r="AO43" s="202"/>
      <c r="AP43" s="202"/>
      <c r="AQ43" s="202"/>
      <c r="AR43" s="202"/>
      <c r="AS43" s="202"/>
      <c r="AT43" s="202"/>
      <c r="AU43" s="202"/>
      <c r="AV43" s="202"/>
      <c r="AW43" s="202"/>
      <c r="AX43" s="202"/>
      <c r="AY43" s="297"/>
      <c r="AZ43" s="297"/>
      <c r="BA43" s="297"/>
      <c r="BB43" s="297"/>
      <c r="BC43" s="297"/>
      <c r="BD43" s="297"/>
      <c r="BE43" s="297"/>
      <c r="BF43" s="297"/>
      <c r="BG43" s="297"/>
      <c r="BH43" s="297"/>
      <c r="BI43" s="297"/>
      <c r="BJ43" s="297"/>
      <c r="BK43" s="297"/>
      <c r="BL43" s="297"/>
      <c r="BM43" s="297"/>
      <c r="BN43" s="297"/>
      <c r="BO43" s="297"/>
      <c r="BP43" s="297"/>
      <c r="BQ43" s="297"/>
      <c r="BR43" s="297"/>
      <c r="BS43" s="297"/>
      <c r="BT43" s="297"/>
      <c r="BU43" s="297"/>
      <c r="BV43" s="297"/>
    </row>
    <row r="44" spans="1:74" ht="11.15" customHeight="1" x14ac:dyDescent="0.25">
      <c r="B44" s="46" t="s">
        <v>1006</v>
      </c>
      <c r="C44" s="202"/>
      <c r="D44" s="202"/>
      <c r="E44" s="202"/>
      <c r="F44" s="202"/>
      <c r="G44" s="202"/>
      <c r="H44" s="202"/>
      <c r="I44" s="202"/>
      <c r="J44" s="202"/>
      <c r="K44" s="202"/>
      <c r="L44" s="202"/>
      <c r="M44" s="202"/>
      <c r="N44" s="202"/>
      <c r="O44" s="202"/>
      <c r="P44" s="202"/>
      <c r="Q44" s="202"/>
      <c r="R44" s="202"/>
      <c r="S44" s="202"/>
      <c r="T44" s="202"/>
      <c r="U44" s="202"/>
      <c r="V44" s="202"/>
      <c r="W44" s="202"/>
      <c r="X44" s="202"/>
      <c r="Y44" s="202"/>
      <c r="Z44" s="202"/>
      <c r="AA44" s="202"/>
      <c r="AB44" s="202"/>
      <c r="AC44" s="202"/>
      <c r="AD44" s="202"/>
      <c r="AE44" s="202"/>
      <c r="AF44" s="202"/>
      <c r="AG44" s="202"/>
      <c r="AH44" s="202"/>
      <c r="AI44" s="202"/>
      <c r="AJ44" s="202"/>
      <c r="AK44" s="202"/>
      <c r="AL44" s="202"/>
      <c r="AM44" s="202"/>
      <c r="AN44" s="202"/>
      <c r="AO44" s="202"/>
      <c r="AP44" s="202"/>
      <c r="AQ44" s="202"/>
      <c r="AR44" s="202"/>
      <c r="AS44" s="202"/>
      <c r="AT44" s="202"/>
      <c r="AU44" s="202"/>
      <c r="AV44" s="202"/>
      <c r="AW44" s="202"/>
      <c r="AX44" s="202"/>
      <c r="AY44" s="297"/>
      <c r="AZ44" s="297"/>
      <c r="BA44" s="297"/>
      <c r="BB44" s="297"/>
      <c r="BC44" s="297"/>
      <c r="BD44" s="297"/>
      <c r="BE44" s="297"/>
      <c r="BF44" s="297"/>
      <c r="BG44" s="297"/>
      <c r="BH44" s="297"/>
      <c r="BI44" s="297"/>
      <c r="BJ44" s="297"/>
      <c r="BK44" s="297"/>
      <c r="BL44" s="297"/>
      <c r="BM44" s="297"/>
      <c r="BN44" s="297"/>
      <c r="BO44" s="297"/>
      <c r="BP44" s="297"/>
      <c r="BQ44" s="297"/>
      <c r="BR44" s="297"/>
      <c r="BS44" s="297"/>
      <c r="BT44" s="297"/>
      <c r="BU44" s="297"/>
      <c r="BV44" s="297"/>
    </row>
    <row r="45" spans="1:74" ht="11.15" customHeight="1" x14ac:dyDescent="0.25">
      <c r="A45" s="127" t="s">
        <v>539</v>
      </c>
      <c r="B45" s="135" t="s">
        <v>294</v>
      </c>
      <c r="C45" s="207">
        <v>1299.8931849999999</v>
      </c>
      <c r="D45" s="207">
        <v>1282.712679</v>
      </c>
      <c r="E45" s="207">
        <v>1326.7220090000001</v>
      </c>
      <c r="F45" s="207">
        <v>1403.5993410000001</v>
      </c>
      <c r="G45" s="207">
        <v>1432.23847</v>
      </c>
      <c r="H45" s="207">
        <v>1457.703137</v>
      </c>
      <c r="I45" s="207">
        <v>1453.987995</v>
      </c>
      <c r="J45" s="207">
        <v>1437.578019</v>
      </c>
      <c r="K45" s="207">
        <v>1423.1812500000001</v>
      </c>
      <c r="L45" s="207">
        <v>1386.329254</v>
      </c>
      <c r="M45" s="207">
        <v>1388.7240099999999</v>
      </c>
      <c r="N45" s="207">
        <v>1343.3477109999999</v>
      </c>
      <c r="O45" s="207">
        <v>1337.1033399999999</v>
      </c>
      <c r="P45" s="207">
        <v>1303.06792</v>
      </c>
      <c r="Q45" s="207">
        <v>1310.94721</v>
      </c>
      <c r="R45" s="207">
        <v>1298.811995</v>
      </c>
      <c r="S45" s="207">
        <v>1303.867405</v>
      </c>
      <c r="T45" s="207">
        <v>1281.363983</v>
      </c>
      <c r="U45" s="207">
        <v>1278.1167359999999</v>
      </c>
      <c r="V45" s="207">
        <v>1250.2037230000001</v>
      </c>
      <c r="W45" s="207">
        <v>1250.9396790000001</v>
      </c>
      <c r="X45" s="207">
        <v>1252.9669180000001</v>
      </c>
      <c r="Y45" s="207">
        <v>1233.747879</v>
      </c>
      <c r="Z45" s="207">
        <v>1198.6124299999999</v>
      </c>
      <c r="AA45" s="207">
        <v>1190.10285</v>
      </c>
      <c r="AB45" s="207">
        <v>1165.6142279999999</v>
      </c>
      <c r="AC45" s="207">
        <v>1154.2380989999999</v>
      </c>
      <c r="AD45" s="207">
        <v>1153.830189</v>
      </c>
      <c r="AE45" s="207">
        <v>1172.1564060000001</v>
      </c>
      <c r="AF45" s="207">
        <v>1180.4096030000001</v>
      </c>
      <c r="AG45" s="207">
        <v>1215.318088</v>
      </c>
      <c r="AH45" s="207">
        <v>1212.6715799999999</v>
      </c>
      <c r="AI45" s="207">
        <v>1215.5591079999999</v>
      </c>
      <c r="AJ45" s="207">
        <v>1230.5137460000001</v>
      </c>
      <c r="AK45" s="207">
        <v>1226.776977</v>
      </c>
      <c r="AL45" s="207">
        <v>1222.5920630000001</v>
      </c>
      <c r="AM45" s="207">
        <v>1254.576802</v>
      </c>
      <c r="AN45" s="207">
        <v>1266.747167</v>
      </c>
      <c r="AO45" s="207">
        <v>1230.791072</v>
      </c>
      <c r="AP45" s="207">
        <v>1245.4618399999999</v>
      </c>
      <c r="AQ45" s="207">
        <v>1259.9972250000001</v>
      </c>
      <c r="AR45" s="207">
        <v>1264.4026940000001</v>
      </c>
      <c r="AS45" s="207">
        <v>1271.432157</v>
      </c>
      <c r="AT45" s="207">
        <v>1258.1908470000001</v>
      </c>
      <c r="AU45" s="207">
        <v>1283.385556</v>
      </c>
      <c r="AV45" s="207">
        <v>1263.9221010000001</v>
      </c>
      <c r="AW45" s="207">
        <v>1269.2215507000001</v>
      </c>
      <c r="AX45" s="207">
        <v>1258.6765058999999</v>
      </c>
      <c r="AY45" s="246">
        <v>1271.807</v>
      </c>
      <c r="AZ45" s="246">
        <v>1258.501</v>
      </c>
      <c r="BA45" s="246">
        <v>1255.097</v>
      </c>
      <c r="BB45" s="246">
        <v>1263.4870000000001</v>
      </c>
      <c r="BC45" s="246">
        <v>1283.4359999999999</v>
      </c>
      <c r="BD45" s="246">
        <v>1281.645</v>
      </c>
      <c r="BE45" s="246">
        <v>1286.8050000000001</v>
      </c>
      <c r="BF45" s="246">
        <v>1285.002</v>
      </c>
      <c r="BG45" s="246">
        <v>1286.652</v>
      </c>
      <c r="BH45" s="246">
        <v>1273.9090000000001</v>
      </c>
      <c r="BI45" s="246">
        <v>1269.82</v>
      </c>
      <c r="BJ45" s="246">
        <v>1250.0250000000001</v>
      </c>
      <c r="BK45" s="246">
        <v>1264.354</v>
      </c>
      <c r="BL45" s="246">
        <v>1252.731</v>
      </c>
      <c r="BM45" s="246">
        <v>1255.5450000000001</v>
      </c>
      <c r="BN45" s="246">
        <v>1265.9590000000001</v>
      </c>
      <c r="BO45" s="246">
        <v>1286.9870000000001</v>
      </c>
      <c r="BP45" s="246">
        <v>1284.0550000000001</v>
      </c>
      <c r="BQ45" s="246">
        <v>1287.383</v>
      </c>
      <c r="BR45" s="246">
        <v>1286.93</v>
      </c>
      <c r="BS45" s="246">
        <v>1290.7470000000001</v>
      </c>
      <c r="BT45" s="246">
        <v>1279.4680000000001</v>
      </c>
      <c r="BU45" s="246">
        <v>1280.5060000000001</v>
      </c>
      <c r="BV45" s="246">
        <v>1260.297</v>
      </c>
    </row>
    <row r="46" spans="1:74" ht="11.15" customHeight="1" x14ac:dyDescent="0.25">
      <c r="A46" s="127" t="s">
        <v>296</v>
      </c>
      <c r="B46" s="206" t="s">
        <v>295</v>
      </c>
      <c r="C46" s="205">
        <v>2900.8501849999998</v>
      </c>
      <c r="D46" s="205">
        <v>2875.0346789999999</v>
      </c>
      <c r="E46" s="205">
        <v>2971.2970089999999</v>
      </c>
      <c r="F46" s="205">
        <v>3119.2063410000001</v>
      </c>
      <c r="G46" s="205">
        <v>3206.0884700000001</v>
      </c>
      <c r="H46" s="205">
        <v>3206.8581370000002</v>
      </c>
      <c r="I46" s="205">
        <v>3211.628995</v>
      </c>
      <c r="J46" s="205">
        <v>3208.598019</v>
      </c>
      <c r="K46" s="205">
        <v>3171.3612499999999</v>
      </c>
      <c r="L46" s="205">
        <v>3119.156254</v>
      </c>
      <c r="M46" s="205">
        <v>3100.5440100000001</v>
      </c>
      <c r="N46" s="205">
        <v>3027.5907109999998</v>
      </c>
      <c r="O46" s="205">
        <v>3037.1433400000001</v>
      </c>
      <c r="P46" s="205">
        <v>2968.1229199999998</v>
      </c>
      <c r="Q46" s="205">
        <v>2915.5492100000001</v>
      </c>
      <c r="R46" s="205">
        <v>2911.5769949999999</v>
      </c>
      <c r="S46" s="205">
        <v>2931.3084050000002</v>
      </c>
      <c r="T46" s="205">
        <v>2873.1529829999999</v>
      </c>
      <c r="U46" s="205">
        <v>2843.960736</v>
      </c>
      <c r="V46" s="205">
        <v>2811.986723</v>
      </c>
      <c r="W46" s="205">
        <v>2759.2096790000001</v>
      </c>
      <c r="X46" s="205">
        <v>2752.5639179999998</v>
      </c>
      <c r="Y46" s="205">
        <v>2731.2608789999999</v>
      </c>
      <c r="Z46" s="205">
        <v>2640.1554299999998</v>
      </c>
      <c r="AA46" s="205">
        <v>2645.3328499999998</v>
      </c>
      <c r="AB46" s="205">
        <v>2617.8762280000001</v>
      </c>
      <c r="AC46" s="205">
        <v>2604.2480989999999</v>
      </c>
      <c r="AD46" s="205">
        <v>2654.9571890000002</v>
      </c>
      <c r="AE46" s="205">
        <v>2666.4854059999998</v>
      </c>
      <c r="AF46" s="205">
        <v>2656.5706030000001</v>
      </c>
      <c r="AG46" s="205">
        <v>2710.068088</v>
      </c>
      <c r="AH46" s="205">
        <v>2709.85158</v>
      </c>
      <c r="AI46" s="205">
        <v>2735.6791079999998</v>
      </c>
      <c r="AJ46" s="205">
        <v>2767.1647459999999</v>
      </c>
      <c r="AK46" s="205">
        <v>2775.5689769999999</v>
      </c>
      <c r="AL46" s="205">
        <v>2767.0570630000002</v>
      </c>
      <c r="AM46" s="205">
        <v>2819.4978019999999</v>
      </c>
      <c r="AN46" s="205">
        <v>2799.035167</v>
      </c>
      <c r="AO46" s="205">
        <v>2746.231072</v>
      </c>
      <c r="AP46" s="205">
        <v>2808.0168399999998</v>
      </c>
      <c r="AQ46" s="205">
        <v>2819.0464238999998</v>
      </c>
      <c r="AR46" s="205">
        <v>2822.2845041</v>
      </c>
      <c r="AS46" s="205">
        <v>2832.5660865999998</v>
      </c>
      <c r="AT46" s="205">
        <v>2819.4357003</v>
      </c>
      <c r="AU46" s="205">
        <v>2840.2866755999999</v>
      </c>
      <c r="AV46" s="205">
        <v>2843.0447076999999</v>
      </c>
      <c r="AW46" s="205">
        <v>2856.4487125000001</v>
      </c>
      <c r="AX46" s="205">
        <v>2843.3724593000002</v>
      </c>
      <c r="AY46" s="249">
        <v>2857.5523810999998</v>
      </c>
      <c r="AZ46" s="249">
        <v>2825.7776634000002</v>
      </c>
      <c r="BA46" s="249">
        <v>2814.6484049000001</v>
      </c>
      <c r="BB46" s="249">
        <v>2823.2813019</v>
      </c>
      <c r="BC46" s="249">
        <v>2842.3442494999999</v>
      </c>
      <c r="BD46" s="249">
        <v>2836.282917</v>
      </c>
      <c r="BE46" s="249">
        <v>2842.9994155999998</v>
      </c>
      <c r="BF46" s="249">
        <v>2844.3695705</v>
      </c>
      <c r="BG46" s="249">
        <v>2843.4435595999998</v>
      </c>
      <c r="BH46" s="249">
        <v>2846.5824816999998</v>
      </c>
      <c r="BI46" s="249">
        <v>2847.4904176999999</v>
      </c>
      <c r="BJ46" s="249">
        <v>2819.7871958000001</v>
      </c>
      <c r="BK46" s="249">
        <v>2841.8638215999999</v>
      </c>
      <c r="BL46" s="249">
        <v>2821.0143318999999</v>
      </c>
      <c r="BM46" s="249">
        <v>2823.1255534000002</v>
      </c>
      <c r="BN46" s="249">
        <v>2837.3778738000001</v>
      </c>
      <c r="BO46" s="249">
        <v>2860.6011626999998</v>
      </c>
      <c r="BP46" s="249">
        <v>2855.8546087</v>
      </c>
      <c r="BQ46" s="249">
        <v>2863.3472419999998</v>
      </c>
      <c r="BR46" s="249">
        <v>2866.7795474999998</v>
      </c>
      <c r="BS46" s="249">
        <v>2869.7436099000001</v>
      </c>
      <c r="BT46" s="249">
        <v>2877.5283969000002</v>
      </c>
      <c r="BU46" s="249">
        <v>2884.6318752000002</v>
      </c>
      <c r="BV46" s="249">
        <v>2857.9225784999999</v>
      </c>
    </row>
    <row r="47" spans="1:74" s="325" customFormat="1" ht="12" customHeight="1" x14ac:dyDescent="0.25">
      <c r="A47" s="324"/>
      <c r="B47" s="633" t="s">
        <v>772</v>
      </c>
      <c r="C47" s="633"/>
      <c r="D47" s="633"/>
      <c r="E47" s="633"/>
      <c r="F47" s="633"/>
      <c r="G47" s="633"/>
      <c r="H47" s="633"/>
      <c r="I47" s="633"/>
      <c r="J47" s="633"/>
      <c r="K47" s="633"/>
      <c r="L47" s="633"/>
      <c r="M47" s="633"/>
      <c r="N47" s="633"/>
      <c r="O47" s="633"/>
      <c r="P47" s="633"/>
      <c r="Q47" s="600"/>
      <c r="AY47" s="400"/>
      <c r="AZ47" s="400"/>
      <c r="BA47" s="400"/>
      <c r="BB47" s="400"/>
      <c r="BC47" s="400"/>
      <c r="BD47" s="482"/>
      <c r="BE47" s="482"/>
      <c r="BF47" s="482"/>
      <c r="BG47" s="400"/>
      <c r="BH47" s="400"/>
      <c r="BI47" s="400"/>
      <c r="BJ47" s="400"/>
    </row>
    <row r="48" spans="1:74" s="325" customFormat="1" ht="12" customHeight="1" x14ac:dyDescent="0.25">
      <c r="A48" s="324"/>
      <c r="B48" s="636" t="s">
        <v>1014</v>
      </c>
      <c r="C48" s="600"/>
      <c r="D48" s="600"/>
      <c r="E48" s="600"/>
      <c r="F48" s="600"/>
      <c r="G48" s="600"/>
      <c r="H48" s="600"/>
      <c r="I48" s="600"/>
      <c r="J48" s="600"/>
      <c r="K48" s="600"/>
      <c r="L48" s="600"/>
      <c r="M48" s="600"/>
      <c r="N48" s="600"/>
      <c r="O48" s="600"/>
      <c r="P48" s="600"/>
      <c r="Q48" s="600"/>
      <c r="AY48" s="400"/>
      <c r="AZ48" s="400"/>
      <c r="BA48" s="400"/>
      <c r="BB48" s="400"/>
      <c r="BC48" s="400"/>
      <c r="BD48" s="482"/>
      <c r="BE48" s="482"/>
      <c r="BF48" s="482"/>
      <c r="BG48" s="400"/>
      <c r="BH48" s="400"/>
      <c r="BI48" s="400"/>
      <c r="BJ48" s="400"/>
    </row>
    <row r="49" spans="1:74" s="325" customFormat="1" ht="12" customHeight="1" x14ac:dyDescent="0.25">
      <c r="A49" s="324"/>
      <c r="B49" s="633" t="s">
        <v>1015</v>
      </c>
      <c r="C49" s="620"/>
      <c r="D49" s="620"/>
      <c r="E49" s="620"/>
      <c r="F49" s="620"/>
      <c r="G49" s="620"/>
      <c r="H49" s="620"/>
      <c r="I49" s="620"/>
      <c r="J49" s="620"/>
      <c r="K49" s="620"/>
      <c r="L49" s="620"/>
      <c r="M49" s="620"/>
      <c r="N49" s="620"/>
      <c r="O49" s="620"/>
      <c r="P49" s="620"/>
      <c r="Q49" s="600"/>
      <c r="AY49" s="400"/>
      <c r="AZ49" s="400"/>
      <c r="BA49" s="400"/>
      <c r="BB49" s="400"/>
      <c r="BC49" s="400"/>
      <c r="BD49" s="482"/>
      <c r="BE49" s="482"/>
      <c r="BF49" s="482"/>
      <c r="BG49" s="400"/>
      <c r="BH49" s="400"/>
      <c r="BI49" s="400"/>
      <c r="BJ49" s="400"/>
    </row>
    <row r="50" spans="1:74" s="325" customFormat="1" ht="12" customHeight="1" x14ac:dyDescent="0.25">
      <c r="A50" s="324"/>
      <c r="B50" s="637" t="s">
        <v>1016</v>
      </c>
      <c r="C50" s="637"/>
      <c r="D50" s="637"/>
      <c r="E50" s="637"/>
      <c r="F50" s="637"/>
      <c r="G50" s="637"/>
      <c r="H50" s="637"/>
      <c r="I50" s="637"/>
      <c r="J50" s="637"/>
      <c r="K50" s="637"/>
      <c r="L50" s="637"/>
      <c r="M50" s="637"/>
      <c r="N50" s="637"/>
      <c r="O50" s="637"/>
      <c r="P50" s="637"/>
      <c r="Q50" s="637"/>
      <c r="AY50" s="400"/>
      <c r="AZ50" s="400"/>
      <c r="BA50" s="400"/>
      <c r="BB50" s="400"/>
      <c r="BC50" s="400"/>
      <c r="BD50" s="482"/>
      <c r="BE50" s="482"/>
      <c r="BF50" s="482"/>
      <c r="BG50" s="400"/>
      <c r="BH50" s="400"/>
      <c r="BI50" s="400"/>
      <c r="BJ50" s="400"/>
    </row>
    <row r="51" spans="1:74" s="325" customFormat="1" ht="12" customHeight="1" x14ac:dyDescent="0.25">
      <c r="A51" s="324"/>
      <c r="B51" s="604" t="s">
        <v>783</v>
      </c>
      <c r="C51" s="605"/>
      <c r="D51" s="605"/>
      <c r="E51" s="605"/>
      <c r="F51" s="605"/>
      <c r="G51" s="605"/>
      <c r="H51" s="605"/>
      <c r="I51" s="605"/>
      <c r="J51" s="605"/>
      <c r="K51" s="605"/>
      <c r="L51" s="605"/>
      <c r="M51" s="605"/>
      <c r="N51" s="605"/>
      <c r="O51" s="605"/>
      <c r="P51" s="605"/>
      <c r="Q51" s="605"/>
      <c r="R51" s="120"/>
      <c r="AY51" s="400"/>
      <c r="AZ51" s="400"/>
      <c r="BA51" s="400"/>
      <c r="BB51" s="400"/>
      <c r="BC51" s="400"/>
      <c r="BD51" s="482"/>
      <c r="BE51" s="482"/>
      <c r="BF51" s="482"/>
      <c r="BG51" s="400"/>
      <c r="BH51" s="400"/>
      <c r="BI51" s="400"/>
      <c r="BJ51" s="400"/>
    </row>
    <row r="52" spans="1:74" s="325" customFormat="1" ht="12" customHeight="1" x14ac:dyDescent="0.2">
      <c r="A52" s="324"/>
      <c r="B52" s="633" t="s">
        <v>1406</v>
      </c>
      <c r="C52" s="620"/>
      <c r="D52" s="620"/>
      <c r="E52" s="620"/>
      <c r="F52" s="620"/>
      <c r="G52" s="620"/>
      <c r="H52" s="620"/>
      <c r="I52" s="620"/>
      <c r="J52" s="620"/>
      <c r="K52" s="620"/>
      <c r="L52" s="620"/>
      <c r="M52" s="620"/>
      <c r="N52" s="620"/>
      <c r="O52" s="620"/>
      <c r="P52" s="620"/>
      <c r="Q52" s="600"/>
      <c r="R52" s="120"/>
      <c r="AY52" s="400"/>
      <c r="AZ52" s="400"/>
      <c r="BA52" s="400"/>
      <c r="BB52" s="400"/>
      <c r="BC52" s="400"/>
      <c r="BD52" s="482"/>
      <c r="BE52" s="482"/>
      <c r="BF52" s="482"/>
      <c r="BG52" s="400"/>
      <c r="BH52" s="400"/>
      <c r="BI52" s="400"/>
      <c r="BJ52" s="400"/>
    </row>
    <row r="53" spans="1:74" s="325" customFormat="1" ht="12" customHeight="1" x14ac:dyDescent="0.2">
      <c r="A53" s="324"/>
      <c r="B53" s="633" t="s">
        <v>1405</v>
      </c>
      <c r="C53" s="600"/>
      <c r="D53" s="600"/>
      <c r="E53" s="600"/>
      <c r="F53" s="600"/>
      <c r="G53" s="600"/>
      <c r="H53" s="600"/>
      <c r="I53" s="600"/>
      <c r="J53" s="600"/>
      <c r="K53" s="600"/>
      <c r="L53" s="600"/>
      <c r="M53" s="600"/>
      <c r="N53" s="600"/>
      <c r="O53" s="600"/>
      <c r="P53" s="600"/>
      <c r="Q53" s="600"/>
      <c r="R53" s="120"/>
      <c r="AY53" s="400"/>
      <c r="AZ53" s="400"/>
      <c r="BA53" s="400"/>
      <c r="BB53" s="400"/>
      <c r="BC53" s="400"/>
      <c r="BD53" s="482"/>
      <c r="BE53" s="482"/>
      <c r="BF53" s="482"/>
      <c r="BG53" s="400"/>
      <c r="BH53" s="400"/>
      <c r="BI53" s="400"/>
      <c r="BJ53" s="400"/>
    </row>
    <row r="54" spans="1:74" s="325" customFormat="1" ht="12" customHeight="1" x14ac:dyDescent="0.2">
      <c r="A54" s="324"/>
      <c r="B54" s="633" t="s">
        <v>1360</v>
      </c>
      <c r="C54" s="600"/>
      <c r="D54" s="600"/>
      <c r="E54" s="600"/>
      <c r="F54" s="600"/>
      <c r="G54" s="600"/>
      <c r="H54" s="600"/>
      <c r="I54" s="600"/>
      <c r="J54" s="600"/>
      <c r="K54" s="600"/>
      <c r="L54" s="600"/>
      <c r="M54" s="600"/>
      <c r="N54" s="600"/>
      <c r="O54" s="600"/>
      <c r="P54" s="600"/>
      <c r="Q54" s="600"/>
      <c r="R54" s="120"/>
      <c r="AY54" s="400"/>
      <c r="AZ54" s="400"/>
      <c r="BA54" s="400"/>
      <c r="BB54" s="400"/>
      <c r="BC54" s="400"/>
      <c r="BD54" s="482"/>
      <c r="BE54" s="482"/>
      <c r="BF54" s="482"/>
      <c r="BG54" s="400"/>
      <c r="BH54" s="400"/>
      <c r="BI54" s="400"/>
      <c r="BJ54" s="400"/>
    </row>
    <row r="55" spans="1:74" s="325" customFormat="1" ht="12" customHeight="1" x14ac:dyDescent="0.25">
      <c r="A55" s="324"/>
      <c r="B55" s="637" t="s">
        <v>1426</v>
      </c>
      <c r="C55" s="637"/>
      <c r="D55" s="637"/>
      <c r="E55" s="637"/>
      <c r="F55" s="637"/>
      <c r="G55" s="637"/>
      <c r="H55" s="637"/>
      <c r="I55" s="637"/>
      <c r="J55" s="637"/>
      <c r="K55" s="637"/>
      <c r="L55" s="637"/>
      <c r="M55" s="637"/>
      <c r="N55" s="637"/>
      <c r="O55" s="637"/>
      <c r="P55" s="637"/>
      <c r="Q55" s="637"/>
      <c r="R55" s="637"/>
      <c r="AY55" s="400"/>
      <c r="AZ55" s="400"/>
      <c r="BA55" s="400"/>
      <c r="BB55" s="400"/>
      <c r="BC55" s="400"/>
      <c r="BD55" s="482"/>
      <c r="BE55" s="482"/>
      <c r="BF55" s="482"/>
      <c r="BG55" s="400"/>
      <c r="BH55" s="400"/>
      <c r="BI55" s="400"/>
      <c r="BJ55" s="400"/>
    </row>
    <row r="56" spans="1:74" s="325" customFormat="1" ht="12" customHeight="1" x14ac:dyDescent="0.25">
      <c r="A56" s="324"/>
      <c r="B56" s="637" t="s">
        <v>1361</v>
      </c>
      <c r="C56" s="637"/>
      <c r="D56" s="637"/>
      <c r="E56" s="637"/>
      <c r="F56" s="637"/>
      <c r="G56" s="637"/>
      <c r="H56" s="637"/>
      <c r="I56" s="637"/>
      <c r="J56" s="637"/>
      <c r="K56" s="637"/>
      <c r="L56" s="637"/>
      <c r="M56" s="637"/>
      <c r="N56" s="637"/>
      <c r="O56" s="637"/>
      <c r="P56" s="637"/>
      <c r="Q56" s="637"/>
      <c r="R56" s="556"/>
      <c r="AY56" s="400"/>
      <c r="AZ56" s="400"/>
      <c r="BA56" s="400"/>
      <c r="BB56" s="400"/>
      <c r="BC56" s="400"/>
      <c r="BD56" s="482"/>
      <c r="BE56" s="482"/>
      <c r="BF56" s="482"/>
      <c r="BG56" s="400"/>
      <c r="BH56" s="400"/>
      <c r="BI56" s="400"/>
      <c r="BJ56" s="400"/>
    </row>
    <row r="57" spans="1:74" s="325" customFormat="1" ht="12" customHeight="1" x14ac:dyDescent="0.25">
      <c r="A57" s="324"/>
      <c r="B57" s="618" t="str">
        <f>"Notes: "&amp;"EIA completed modeling and analysis for this report on " &amp;Dates!$D$2&amp;"."</f>
        <v>Notes: EIA completed modeling and analysis for this report on Thursday January 4, 2024.</v>
      </c>
      <c r="C57" s="611"/>
      <c r="D57" s="611"/>
      <c r="E57" s="611"/>
      <c r="F57" s="611"/>
      <c r="G57" s="611"/>
      <c r="H57" s="611"/>
      <c r="I57" s="611"/>
      <c r="J57" s="611"/>
      <c r="K57" s="611"/>
      <c r="L57" s="611"/>
      <c r="M57" s="611"/>
      <c r="N57" s="611"/>
      <c r="O57" s="611"/>
      <c r="P57" s="611"/>
      <c r="Q57" s="611"/>
      <c r="AY57" s="400"/>
      <c r="AZ57" s="400"/>
      <c r="BA57" s="400"/>
      <c r="BB57" s="400"/>
      <c r="BC57" s="400"/>
      <c r="BD57" s="482"/>
      <c r="BE57" s="482"/>
      <c r="BF57" s="482"/>
      <c r="BG57" s="400"/>
      <c r="BH57" s="400"/>
      <c r="BI57" s="400"/>
      <c r="BJ57" s="400"/>
    </row>
    <row r="58" spans="1:74" s="325" customFormat="1" ht="12" customHeight="1" x14ac:dyDescent="0.25">
      <c r="A58" s="324"/>
      <c r="B58" s="607" t="s">
        <v>334</v>
      </c>
      <c r="C58" s="620"/>
      <c r="D58" s="620"/>
      <c r="E58" s="620"/>
      <c r="F58" s="620"/>
      <c r="G58" s="620"/>
      <c r="H58" s="620"/>
      <c r="I58" s="620"/>
      <c r="J58" s="620"/>
      <c r="K58" s="620"/>
      <c r="L58" s="620"/>
      <c r="M58" s="620"/>
      <c r="N58" s="620"/>
      <c r="O58" s="620"/>
      <c r="P58" s="620"/>
      <c r="Q58" s="600"/>
      <c r="AY58" s="400"/>
      <c r="AZ58" s="400"/>
      <c r="BA58" s="400"/>
      <c r="BB58" s="400"/>
      <c r="BC58" s="400"/>
      <c r="BD58" s="482"/>
      <c r="BE58" s="482"/>
      <c r="BF58" s="482"/>
      <c r="BG58" s="400"/>
      <c r="BH58" s="400"/>
      <c r="BI58" s="400"/>
      <c r="BJ58" s="400"/>
    </row>
    <row r="59" spans="1:74" s="325" customFormat="1" ht="12" customHeight="1" x14ac:dyDescent="0.25">
      <c r="A59" s="324"/>
      <c r="B59" s="635" t="s">
        <v>1362</v>
      </c>
      <c r="C59" s="600"/>
      <c r="D59" s="600"/>
      <c r="E59" s="600"/>
      <c r="F59" s="600"/>
      <c r="G59" s="600"/>
      <c r="H59" s="600"/>
      <c r="I59" s="600"/>
      <c r="J59" s="600"/>
      <c r="K59" s="600"/>
      <c r="L59" s="600"/>
      <c r="M59" s="600"/>
      <c r="N59" s="600"/>
      <c r="O59" s="600"/>
      <c r="P59" s="600"/>
      <c r="Q59" s="600"/>
      <c r="AY59" s="400"/>
      <c r="AZ59" s="400"/>
      <c r="BA59" s="400"/>
      <c r="BB59" s="400"/>
      <c r="BC59" s="400"/>
      <c r="BD59" s="482"/>
      <c r="BE59" s="482"/>
      <c r="BF59" s="482"/>
      <c r="BG59" s="400"/>
      <c r="BH59" s="400"/>
      <c r="BI59" s="400"/>
      <c r="BJ59" s="400"/>
    </row>
    <row r="60" spans="1:74" s="326" customFormat="1" ht="12" customHeight="1" x14ac:dyDescent="0.25">
      <c r="A60" s="322"/>
      <c r="B60" s="607" t="s">
        <v>802</v>
      </c>
      <c r="C60" s="608"/>
      <c r="D60" s="608"/>
      <c r="E60" s="608"/>
      <c r="F60" s="608"/>
      <c r="G60" s="608"/>
      <c r="H60" s="608"/>
      <c r="I60" s="608"/>
      <c r="J60" s="608"/>
      <c r="K60" s="608"/>
      <c r="L60" s="608"/>
      <c r="M60" s="608"/>
      <c r="N60" s="608"/>
      <c r="O60" s="608"/>
      <c r="P60" s="608"/>
      <c r="Q60" s="600"/>
      <c r="R60" s="325"/>
      <c r="AY60" s="399"/>
      <c r="AZ60" s="399"/>
      <c r="BA60" s="399"/>
      <c r="BB60" s="399"/>
      <c r="BC60" s="399"/>
      <c r="BD60" s="481"/>
      <c r="BE60" s="481"/>
      <c r="BF60" s="481"/>
      <c r="BG60" s="399"/>
      <c r="BH60" s="399"/>
      <c r="BI60" s="399"/>
      <c r="BJ60" s="399"/>
    </row>
    <row r="61" spans="1:74" ht="12" customHeight="1" x14ac:dyDescent="0.25">
      <c r="B61" s="627" t="s">
        <v>1240</v>
      </c>
      <c r="C61" s="600"/>
      <c r="D61" s="600"/>
      <c r="E61" s="600"/>
      <c r="F61" s="600"/>
      <c r="G61" s="600"/>
      <c r="H61" s="600"/>
      <c r="I61" s="600"/>
      <c r="J61" s="600"/>
      <c r="K61" s="600"/>
      <c r="L61" s="600"/>
      <c r="M61" s="600"/>
      <c r="N61" s="600"/>
      <c r="O61" s="600"/>
      <c r="P61" s="600"/>
      <c r="Q61" s="600"/>
      <c r="R61" s="326"/>
      <c r="BK61" s="299"/>
      <c r="BL61" s="299"/>
      <c r="BM61" s="299"/>
      <c r="BN61" s="299"/>
      <c r="BO61" s="299"/>
      <c r="BP61" s="299"/>
      <c r="BQ61" s="299"/>
      <c r="BR61" s="299"/>
      <c r="BS61" s="299"/>
      <c r="BT61" s="299"/>
      <c r="BU61" s="299"/>
      <c r="BV61" s="299"/>
    </row>
    <row r="62" spans="1:74" x14ac:dyDescent="0.25">
      <c r="BK62" s="299"/>
      <c r="BL62" s="299"/>
      <c r="BM62" s="299"/>
      <c r="BN62" s="299"/>
      <c r="BO62" s="299"/>
      <c r="BP62" s="299"/>
      <c r="BQ62" s="299"/>
      <c r="BR62" s="299"/>
      <c r="BS62" s="299"/>
      <c r="BT62" s="299"/>
      <c r="BU62" s="299"/>
      <c r="BV62" s="299"/>
    </row>
    <row r="63" spans="1:74" x14ac:dyDescent="0.25">
      <c r="BK63" s="299"/>
      <c r="BL63" s="299"/>
      <c r="BM63" s="299"/>
      <c r="BN63" s="299"/>
      <c r="BO63" s="299"/>
      <c r="BP63" s="299"/>
      <c r="BQ63" s="299"/>
      <c r="BR63" s="299"/>
      <c r="BS63" s="299"/>
      <c r="BT63" s="299"/>
      <c r="BU63" s="299"/>
      <c r="BV63" s="299"/>
    </row>
    <row r="64" spans="1: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sheetData>
  <mergeCells count="23">
    <mergeCell ref="B61:Q61"/>
    <mergeCell ref="B59:Q59"/>
    <mergeCell ref="B60:Q60"/>
    <mergeCell ref="B48:Q48"/>
    <mergeCell ref="B49:Q49"/>
    <mergeCell ref="B50:Q50"/>
    <mergeCell ref="B58:Q58"/>
    <mergeCell ref="B57:Q57"/>
    <mergeCell ref="B56:Q56"/>
    <mergeCell ref="B55:R55"/>
    <mergeCell ref="AM3:AX3"/>
    <mergeCell ref="AY3:BJ3"/>
    <mergeCell ref="BK3:BV3"/>
    <mergeCell ref="B1:AL1"/>
    <mergeCell ref="C3:N3"/>
    <mergeCell ref="O3:Z3"/>
    <mergeCell ref="AA3:AL3"/>
    <mergeCell ref="A1:A2"/>
    <mergeCell ref="B51:Q51"/>
    <mergeCell ref="B52:Q52"/>
    <mergeCell ref="B53:Q53"/>
    <mergeCell ref="B54:Q54"/>
    <mergeCell ref="B47:Q47"/>
  </mergeCells>
  <phoneticPr fontId="3" type="noConversion"/>
  <hyperlinks>
    <hyperlink ref="A1:A2" location="Contents!A1" display="Table of Contents" xr:uid="{00000000-0004-0000-0400-000000000000}"/>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1">
    <pageSetUpPr fitToPage="1"/>
  </sheetPr>
  <dimension ref="A1:BV143"/>
  <sheetViews>
    <sheetView tabSelected="1" workbookViewId="0">
      <pane xSplit="2" ySplit="4" topLeftCell="BF29" activePane="bottomRight" state="frozen"/>
      <selection activeCell="BF63" sqref="BF63"/>
      <selection pane="topRight" activeCell="BF63" sqref="BF63"/>
      <selection pane="bottomLeft" activeCell="BF63" sqref="BF63"/>
      <selection pane="bottomRight" activeCell="BN33" sqref="BN33"/>
    </sheetView>
  </sheetViews>
  <sheetFormatPr defaultColWidth="8.54296875" defaultRowHeight="10.5" x14ac:dyDescent="0.25"/>
  <cols>
    <col min="1" max="1" width="11.54296875" style="127" customWidth="1"/>
    <col min="2" max="2" width="35.269531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3.4" customHeight="1" x14ac:dyDescent="0.3">
      <c r="A1" s="622" t="s">
        <v>767</v>
      </c>
      <c r="B1" s="634" t="s">
        <v>1226</v>
      </c>
      <c r="C1" s="605"/>
      <c r="D1" s="605"/>
      <c r="E1" s="605"/>
      <c r="F1" s="605"/>
      <c r="G1" s="605"/>
      <c r="H1" s="605"/>
      <c r="I1" s="605"/>
      <c r="J1" s="605"/>
      <c r="K1" s="605"/>
      <c r="L1" s="605"/>
      <c r="M1" s="605"/>
      <c r="N1" s="605"/>
      <c r="O1" s="605"/>
      <c r="P1" s="605"/>
      <c r="Q1" s="605"/>
      <c r="R1" s="605"/>
      <c r="S1" s="605"/>
      <c r="T1" s="605"/>
      <c r="U1" s="605"/>
      <c r="V1" s="605"/>
      <c r="W1" s="605"/>
      <c r="X1" s="605"/>
      <c r="Y1" s="605"/>
      <c r="Z1" s="605"/>
      <c r="AA1" s="605"/>
      <c r="AB1" s="605"/>
      <c r="AC1" s="605"/>
      <c r="AD1" s="605"/>
      <c r="AE1" s="605"/>
      <c r="AF1" s="605"/>
      <c r="AG1" s="605"/>
      <c r="AH1" s="605"/>
      <c r="AI1" s="605"/>
      <c r="AJ1" s="605"/>
      <c r="AK1" s="605"/>
      <c r="AL1" s="605"/>
    </row>
    <row r="2" spans="1:74" ht="12.5" x14ac:dyDescent="0.25">
      <c r="A2" s="623"/>
      <c r="B2" s="402" t="str">
        <f>"U.S. Energy Information Administration  |  Short-Term Energy Outlook  - "&amp;Dates!D1</f>
        <v>U.S. Energy Information Administration  |  Short-Term Energy Outlook  - January 2024</v>
      </c>
      <c r="C2" s="403"/>
      <c r="D2" s="403"/>
      <c r="E2" s="403"/>
      <c r="F2" s="403"/>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403"/>
      <c r="AL2" s="403"/>
    </row>
    <row r="3" spans="1:74" s="9" customFormat="1" ht="13" x14ac:dyDescent="0.3">
      <c r="A3" s="590" t="s">
        <v>1272</v>
      </c>
      <c r="B3" s="576"/>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BG5" s="476"/>
      <c r="BK5" s="299"/>
      <c r="BL5" s="299"/>
      <c r="BM5" s="299"/>
      <c r="BN5" s="299"/>
      <c r="BO5" s="299"/>
      <c r="BP5" s="299"/>
      <c r="BQ5" s="299"/>
      <c r="BR5" s="299"/>
      <c r="BS5" s="299"/>
      <c r="BT5" s="299"/>
      <c r="BU5" s="299"/>
      <c r="BV5" s="299"/>
    </row>
    <row r="6" spans="1:74" ht="11.15" customHeight="1" x14ac:dyDescent="0.25">
      <c r="A6" s="127" t="s">
        <v>345</v>
      </c>
      <c r="B6" s="134" t="s">
        <v>358</v>
      </c>
      <c r="C6" s="202">
        <v>28.129288319</v>
      </c>
      <c r="D6" s="202">
        <v>27.866290797000001</v>
      </c>
      <c r="E6" s="202">
        <v>27.895338158000001</v>
      </c>
      <c r="F6" s="202">
        <v>25.437638233000001</v>
      </c>
      <c r="G6" s="202">
        <v>22.869857415999999</v>
      </c>
      <c r="H6" s="202">
        <v>24.531799567</v>
      </c>
      <c r="I6" s="202">
        <v>25.361257835</v>
      </c>
      <c r="J6" s="202">
        <v>24.828906319000001</v>
      </c>
      <c r="K6" s="202">
        <v>25.290589567000001</v>
      </c>
      <c r="L6" s="202">
        <v>25.068614964999998</v>
      </c>
      <c r="M6" s="202">
        <v>26.219590199999999</v>
      </c>
      <c r="N6" s="202">
        <v>26.043907513000001</v>
      </c>
      <c r="O6" s="202">
        <v>26.141440303</v>
      </c>
      <c r="P6" s="202">
        <v>23.507868829</v>
      </c>
      <c r="Q6" s="202">
        <v>26.223039076999999</v>
      </c>
      <c r="R6" s="202">
        <v>26.214075099999999</v>
      </c>
      <c r="S6" s="202">
        <v>26.576025690000002</v>
      </c>
      <c r="T6" s="202">
        <v>26.687885566999999</v>
      </c>
      <c r="U6" s="202">
        <v>26.817527626</v>
      </c>
      <c r="V6" s="202">
        <v>26.504464403</v>
      </c>
      <c r="W6" s="202">
        <v>25.959453411999998</v>
      </c>
      <c r="X6" s="202">
        <v>27.334367112999999</v>
      </c>
      <c r="Y6" s="202">
        <v>27.747980644999998</v>
      </c>
      <c r="Z6" s="202">
        <v>27.498984221000001</v>
      </c>
      <c r="AA6" s="202">
        <v>26.823594916000001</v>
      </c>
      <c r="AB6" s="202">
        <v>26.726117238</v>
      </c>
      <c r="AC6" s="202">
        <v>27.833661904</v>
      </c>
      <c r="AD6" s="202">
        <v>27.605988330999999</v>
      </c>
      <c r="AE6" s="202">
        <v>27.514722348999999</v>
      </c>
      <c r="AF6" s="202">
        <v>27.835814287000002</v>
      </c>
      <c r="AG6" s="202">
        <v>28.20026622</v>
      </c>
      <c r="AH6" s="202">
        <v>28.121217129000001</v>
      </c>
      <c r="AI6" s="202">
        <v>28.487565522000001</v>
      </c>
      <c r="AJ6" s="202">
        <v>28.710521988</v>
      </c>
      <c r="AK6" s="202">
        <v>28.872554132000001</v>
      </c>
      <c r="AL6" s="202">
        <v>28.041003355000001</v>
      </c>
      <c r="AM6" s="202">
        <v>28.710935263</v>
      </c>
      <c r="AN6" s="202">
        <v>28.721427357</v>
      </c>
      <c r="AO6" s="202">
        <v>29.293508871</v>
      </c>
      <c r="AP6" s="202">
        <v>29.269256933000001</v>
      </c>
      <c r="AQ6" s="202">
        <v>28.911278200000002</v>
      </c>
      <c r="AR6" s="202">
        <v>29.699326866</v>
      </c>
      <c r="AS6" s="202">
        <v>29.922518188000002</v>
      </c>
      <c r="AT6" s="202">
        <v>30.149096586999999</v>
      </c>
      <c r="AU6" s="202">
        <v>30.425558687999999</v>
      </c>
      <c r="AV6" s="202">
        <v>30.532332588999999</v>
      </c>
      <c r="AW6" s="202">
        <v>30.518043169999999</v>
      </c>
      <c r="AX6" s="202">
        <v>30.542863860000001</v>
      </c>
      <c r="AY6" s="297">
        <v>30.280879227</v>
      </c>
      <c r="AZ6" s="297">
        <v>30.238042789000001</v>
      </c>
      <c r="BA6" s="297">
        <v>30.264542003999999</v>
      </c>
      <c r="BB6" s="297">
        <v>29.949867473000001</v>
      </c>
      <c r="BC6" s="297">
        <v>29.865823187</v>
      </c>
      <c r="BD6" s="297">
        <v>29.994846748000001</v>
      </c>
      <c r="BE6" s="297">
        <v>30.154335810999999</v>
      </c>
      <c r="BF6" s="297">
        <v>30.246012670999999</v>
      </c>
      <c r="BG6" s="297">
        <v>29.937262670999999</v>
      </c>
      <c r="BH6" s="297">
        <v>30.110377693</v>
      </c>
      <c r="BI6" s="297">
        <v>30.466833558000001</v>
      </c>
      <c r="BJ6" s="297">
        <v>30.590164266999999</v>
      </c>
      <c r="BK6" s="297">
        <v>30.431425765</v>
      </c>
      <c r="BL6" s="297">
        <v>30.497995381999999</v>
      </c>
      <c r="BM6" s="297">
        <v>30.627959121</v>
      </c>
      <c r="BN6" s="297">
        <v>30.444454840999999</v>
      </c>
      <c r="BO6" s="297">
        <v>30.474485643000001</v>
      </c>
      <c r="BP6" s="297">
        <v>30.531533057000001</v>
      </c>
      <c r="BQ6" s="297">
        <v>30.660942159000001</v>
      </c>
      <c r="BR6" s="297">
        <v>30.775474389999999</v>
      </c>
      <c r="BS6" s="297">
        <v>30.492197551</v>
      </c>
      <c r="BT6" s="297">
        <v>30.713531378999999</v>
      </c>
      <c r="BU6" s="297">
        <v>31.011977228999999</v>
      </c>
      <c r="BV6" s="297">
        <v>31.056615026999999</v>
      </c>
    </row>
    <row r="7" spans="1:74" ht="11.15" customHeight="1" x14ac:dyDescent="0.25">
      <c r="A7" s="127" t="s">
        <v>239</v>
      </c>
      <c r="B7" s="135" t="s">
        <v>325</v>
      </c>
      <c r="C7" s="202">
        <v>5.5714041999999999</v>
      </c>
      <c r="D7" s="202">
        <v>5.6874041999999996</v>
      </c>
      <c r="E7" s="202">
        <v>5.5974041999999997</v>
      </c>
      <c r="F7" s="202">
        <v>4.9664042000000004</v>
      </c>
      <c r="G7" s="202">
        <v>4.7114041999999996</v>
      </c>
      <c r="H7" s="202">
        <v>4.9804041999999997</v>
      </c>
      <c r="I7" s="202">
        <v>4.9444042000000001</v>
      </c>
      <c r="J7" s="202">
        <v>4.8364041999999996</v>
      </c>
      <c r="K7" s="202">
        <v>4.9684042000000002</v>
      </c>
      <c r="L7" s="202">
        <v>5.2554042000000001</v>
      </c>
      <c r="M7" s="202">
        <v>5.5844041999999998</v>
      </c>
      <c r="N7" s="202">
        <v>5.7274041999999996</v>
      </c>
      <c r="O7" s="202">
        <v>5.7187850999999998</v>
      </c>
      <c r="P7" s="202">
        <v>5.5137850999999998</v>
      </c>
      <c r="Q7" s="202">
        <v>5.6177850999999999</v>
      </c>
      <c r="R7" s="202">
        <v>5.2427850999999999</v>
      </c>
      <c r="S7" s="202">
        <v>5.3347851000000004</v>
      </c>
      <c r="T7" s="202">
        <v>5.5237850999999996</v>
      </c>
      <c r="U7" s="202">
        <v>5.6507851000000002</v>
      </c>
      <c r="V7" s="202">
        <v>5.4665697707999996</v>
      </c>
      <c r="W7" s="202">
        <v>5.3385697708000004</v>
      </c>
      <c r="X7" s="202">
        <v>5.7025697708000003</v>
      </c>
      <c r="Y7" s="202">
        <v>5.7725697707999997</v>
      </c>
      <c r="Z7" s="202">
        <v>5.5555697708</v>
      </c>
      <c r="AA7" s="202">
        <v>5.4868128907999996</v>
      </c>
      <c r="AB7" s="202">
        <v>5.7272735364000003</v>
      </c>
      <c r="AC7" s="202">
        <v>5.7582210287000004</v>
      </c>
      <c r="AD7" s="202">
        <v>5.6019283986000001</v>
      </c>
      <c r="AE7" s="202">
        <v>5.4099762480000004</v>
      </c>
      <c r="AF7" s="202">
        <v>5.5345326208000003</v>
      </c>
      <c r="AG7" s="202">
        <v>5.7283759405000003</v>
      </c>
      <c r="AH7" s="202">
        <v>5.7509920000000001</v>
      </c>
      <c r="AI7" s="202">
        <v>5.6772192969999997</v>
      </c>
      <c r="AJ7" s="202">
        <v>5.8057309334999996</v>
      </c>
      <c r="AK7" s="202">
        <v>5.9174413741</v>
      </c>
      <c r="AL7" s="202">
        <v>6.0106719999999996</v>
      </c>
      <c r="AM7" s="202">
        <v>5.8202629741000003</v>
      </c>
      <c r="AN7" s="202">
        <v>5.7241</v>
      </c>
      <c r="AO7" s="202">
        <v>5.8240999999999996</v>
      </c>
      <c r="AP7" s="202">
        <v>5.6285999999999996</v>
      </c>
      <c r="AQ7" s="202">
        <v>5.2143557068000002</v>
      </c>
      <c r="AR7" s="202">
        <v>5.4868388477999996</v>
      </c>
      <c r="AS7" s="202">
        <v>5.8439246022000004</v>
      </c>
      <c r="AT7" s="202">
        <v>5.8437136281999997</v>
      </c>
      <c r="AU7" s="202">
        <v>5.6718544862</v>
      </c>
      <c r="AV7" s="202">
        <v>5.8492158820000002</v>
      </c>
      <c r="AW7" s="202">
        <v>5.9653926788999998</v>
      </c>
      <c r="AX7" s="202">
        <v>6.0374100237999997</v>
      </c>
      <c r="AY7" s="297">
        <v>6.0028307435999997</v>
      </c>
      <c r="AZ7" s="297">
        <v>5.9831102807000001</v>
      </c>
      <c r="BA7" s="297">
        <v>5.9344397349999998</v>
      </c>
      <c r="BB7" s="297">
        <v>5.6911520267000002</v>
      </c>
      <c r="BC7" s="297">
        <v>5.5708607975</v>
      </c>
      <c r="BD7" s="297">
        <v>5.6590652990999999</v>
      </c>
      <c r="BE7" s="297">
        <v>5.8749948173000002</v>
      </c>
      <c r="BF7" s="297">
        <v>5.8813411341000004</v>
      </c>
      <c r="BG7" s="297">
        <v>5.7484060379999997</v>
      </c>
      <c r="BH7" s="297">
        <v>5.9307906021000001</v>
      </c>
      <c r="BI7" s="297">
        <v>6.0717351912000002</v>
      </c>
      <c r="BJ7" s="297">
        <v>6.1496148698999997</v>
      </c>
      <c r="BK7" s="297">
        <v>6.1276631546000004</v>
      </c>
      <c r="BL7" s="297">
        <v>6.1410246109999997</v>
      </c>
      <c r="BM7" s="297">
        <v>6.1121385088000002</v>
      </c>
      <c r="BN7" s="297">
        <v>5.8805635163999996</v>
      </c>
      <c r="BO7" s="297">
        <v>5.7672471949000004</v>
      </c>
      <c r="BP7" s="297">
        <v>5.8596713783999999</v>
      </c>
      <c r="BQ7" s="297">
        <v>6.0780041258999997</v>
      </c>
      <c r="BR7" s="297">
        <v>6.0857149757000002</v>
      </c>
      <c r="BS7" s="297">
        <v>5.9537453234999997</v>
      </c>
      <c r="BT7" s="297">
        <v>6.0866504844999998</v>
      </c>
      <c r="BU7" s="297">
        <v>6.1985056515999997</v>
      </c>
      <c r="BV7" s="297">
        <v>6.2604361326999998</v>
      </c>
    </row>
    <row r="8" spans="1:74" ht="11.15" customHeight="1" x14ac:dyDescent="0.25">
      <c r="A8" s="127" t="s">
        <v>240</v>
      </c>
      <c r="B8" s="135" t="s">
        <v>326</v>
      </c>
      <c r="C8" s="202">
        <v>1.9912847</v>
      </c>
      <c r="D8" s="202">
        <v>1.9943846999999999</v>
      </c>
      <c r="E8" s="202">
        <v>2.0108847000000001</v>
      </c>
      <c r="F8" s="202">
        <v>1.9956847</v>
      </c>
      <c r="G8" s="202">
        <v>1.9110847</v>
      </c>
      <c r="H8" s="202">
        <v>1.8951846999999999</v>
      </c>
      <c r="I8" s="202">
        <v>1.8790846999999999</v>
      </c>
      <c r="J8" s="202">
        <v>1.9207847</v>
      </c>
      <c r="K8" s="202">
        <v>1.9221847000000001</v>
      </c>
      <c r="L8" s="202">
        <v>1.8871846999999999</v>
      </c>
      <c r="M8" s="202">
        <v>1.8867847</v>
      </c>
      <c r="N8" s="202">
        <v>1.9119847000000001</v>
      </c>
      <c r="O8" s="202">
        <v>1.9014853</v>
      </c>
      <c r="P8" s="202">
        <v>1.9274853000000001</v>
      </c>
      <c r="Q8" s="202">
        <v>1.9521853</v>
      </c>
      <c r="R8" s="202">
        <v>1.9481853</v>
      </c>
      <c r="S8" s="202">
        <v>1.9467852999999999</v>
      </c>
      <c r="T8" s="202">
        <v>1.9409852999999999</v>
      </c>
      <c r="U8" s="202">
        <v>1.9313853000000001</v>
      </c>
      <c r="V8" s="202">
        <v>1.8633573745000001</v>
      </c>
      <c r="W8" s="202">
        <v>1.8997573745</v>
      </c>
      <c r="X8" s="202">
        <v>1.9128573744999999</v>
      </c>
      <c r="Y8" s="202">
        <v>1.9317573745000001</v>
      </c>
      <c r="Z8" s="202">
        <v>1.9288726111000001</v>
      </c>
      <c r="AA8" s="202">
        <v>1.9293205094999999</v>
      </c>
      <c r="AB8" s="202">
        <v>1.9101271657000001</v>
      </c>
      <c r="AC8" s="202">
        <v>1.9013271656999999</v>
      </c>
      <c r="AD8" s="202">
        <v>1.8833271656999999</v>
      </c>
      <c r="AE8" s="202">
        <v>1.8924271657</v>
      </c>
      <c r="AF8" s="202">
        <v>1.9005271657</v>
      </c>
      <c r="AG8" s="202">
        <v>1.8969261181999999</v>
      </c>
      <c r="AH8" s="202">
        <v>1.90316</v>
      </c>
      <c r="AI8" s="202">
        <v>1.9009344581000001</v>
      </c>
      <c r="AJ8" s="202">
        <v>1.9027517641</v>
      </c>
      <c r="AK8" s="202">
        <v>1.9091932241</v>
      </c>
      <c r="AL8" s="202">
        <v>1.901535</v>
      </c>
      <c r="AM8" s="202">
        <v>1.9912962241000001</v>
      </c>
      <c r="AN8" s="202">
        <v>2.1116000000000001</v>
      </c>
      <c r="AO8" s="202">
        <v>2.1217000000000001</v>
      </c>
      <c r="AP8" s="202">
        <v>2.1602999999999999</v>
      </c>
      <c r="AQ8" s="202">
        <v>2.1642053963999999</v>
      </c>
      <c r="AR8" s="202">
        <v>2.1481696178999998</v>
      </c>
      <c r="AS8" s="202">
        <v>2.0912046508</v>
      </c>
      <c r="AT8" s="202">
        <v>2.1090987010000002</v>
      </c>
      <c r="AU8" s="202">
        <v>2.1214795352000002</v>
      </c>
      <c r="AV8" s="202">
        <v>2.0978350614000001</v>
      </c>
      <c r="AW8" s="202">
        <v>2.0812685000000002</v>
      </c>
      <c r="AX8" s="202">
        <v>2.0767193486000002</v>
      </c>
      <c r="AY8" s="297">
        <v>2.0821388837999999</v>
      </c>
      <c r="AZ8" s="297">
        <v>2.0812707087</v>
      </c>
      <c r="BA8" s="297">
        <v>2.0748174689000001</v>
      </c>
      <c r="BB8" s="297">
        <v>2.0561904466000001</v>
      </c>
      <c r="BC8" s="297">
        <v>2.0473815897000001</v>
      </c>
      <c r="BD8" s="297">
        <v>2.0406841489000001</v>
      </c>
      <c r="BE8" s="297">
        <v>2.0284356936000001</v>
      </c>
      <c r="BF8" s="297">
        <v>2.0261408372999998</v>
      </c>
      <c r="BG8" s="297">
        <v>2.0210474330000001</v>
      </c>
      <c r="BH8" s="297">
        <v>2.0055945908999999</v>
      </c>
      <c r="BI8" s="297">
        <v>1.9916001663</v>
      </c>
      <c r="BJ8" s="297">
        <v>1.9895068973000001</v>
      </c>
      <c r="BK8" s="297">
        <v>1.9970845106999999</v>
      </c>
      <c r="BL8" s="297">
        <v>1.9982266705</v>
      </c>
      <c r="BM8" s="297">
        <v>1.9935878122999999</v>
      </c>
      <c r="BN8" s="297">
        <v>1.976575725</v>
      </c>
      <c r="BO8" s="297">
        <v>1.9692345478</v>
      </c>
      <c r="BP8" s="297">
        <v>1.9638938781999999</v>
      </c>
      <c r="BQ8" s="297">
        <v>1.952847733</v>
      </c>
      <c r="BR8" s="297">
        <v>1.9516363145</v>
      </c>
      <c r="BS8" s="297">
        <v>1.9475756279000001</v>
      </c>
      <c r="BT8" s="297">
        <v>1.9330347939999999</v>
      </c>
      <c r="BU8" s="297">
        <v>1.9198726777999999</v>
      </c>
      <c r="BV8" s="297">
        <v>1.9185791943999999</v>
      </c>
    </row>
    <row r="9" spans="1:74" ht="11.15" customHeight="1" x14ac:dyDescent="0.25">
      <c r="A9" s="127" t="s">
        <v>241</v>
      </c>
      <c r="B9" s="135" t="s">
        <v>327</v>
      </c>
      <c r="C9" s="202">
        <v>20.566599418999999</v>
      </c>
      <c r="D9" s="202">
        <v>20.184501897000001</v>
      </c>
      <c r="E9" s="202">
        <v>20.287049258</v>
      </c>
      <c r="F9" s="202">
        <v>18.475549333</v>
      </c>
      <c r="G9" s="202">
        <v>16.247368516000002</v>
      </c>
      <c r="H9" s="202">
        <v>17.656210667</v>
      </c>
      <c r="I9" s="202">
        <v>18.537768934999999</v>
      </c>
      <c r="J9" s="202">
        <v>18.071717418999999</v>
      </c>
      <c r="K9" s="202">
        <v>18.400000667</v>
      </c>
      <c r="L9" s="202">
        <v>17.926026064999999</v>
      </c>
      <c r="M9" s="202">
        <v>18.748401300000001</v>
      </c>
      <c r="N9" s="202">
        <v>18.404518613</v>
      </c>
      <c r="O9" s="202">
        <v>18.521169903000001</v>
      </c>
      <c r="P9" s="202">
        <v>16.066598428999999</v>
      </c>
      <c r="Q9" s="202">
        <v>18.653068677</v>
      </c>
      <c r="R9" s="202">
        <v>19.023104700000001</v>
      </c>
      <c r="S9" s="202">
        <v>19.294455289999998</v>
      </c>
      <c r="T9" s="202">
        <v>19.223115167</v>
      </c>
      <c r="U9" s="202">
        <v>19.235357226000001</v>
      </c>
      <c r="V9" s="202">
        <v>19.174537258000001</v>
      </c>
      <c r="W9" s="202">
        <v>18.721126266999999</v>
      </c>
      <c r="X9" s="202">
        <v>19.718939968000001</v>
      </c>
      <c r="Y9" s="202">
        <v>20.043653500000001</v>
      </c>
      <c r="Z9" s="202">
        <v>20.014541839</v>
      </c>
      <c r="AA9" s="202">
        <v>19.407461516000001</v>
      </c>
      <c r="AB9" s="202">
        <v>19.088716536</v>
      </c>
      <c r="AC9" s="202">
        <v>20.17411371</v>
      </c>
      <c r="AD9" s="202">
        <v>20.120732767</v>
      </c>
      <c r="AE9" s="202">
        <v>20.212318934999999</v>
      </c>
      <c r="AF9" s="202">
        <v>20.400754500000001</v>
      </c>
      <c r="AG9" s="202">
        <v>20.574964161</v>
      </c>
      <c r="AH9" s="202">
        <v>20.467065129000002</v>
      </c>
      <c r="AI9" s="202">
        <v>20.909411767000002</v>
      </c>
      <c r="AJ9" s="202">
        <v>21.002039289999999</v>
      </c>
      <c r="AK9" s="202">
        <v>21.045919532999999</v>
      </c>
      <c r="AL9" s="202">
        <v>20.128796354999999</v>
      </c>
      <c r="AM9" s="202">
        <v>20.899376064999998</v>
      </c>
      <c r="AN9" s="202">
        <v>20.885727357</v>
      </c>
      <c r="AO9" s="202">
        <v>21.347708870999998</v>
      </c>
      <c r="AP9" s="202">
        <v>21.480356932999999</v>
      </c>
      <c r="AQ9" s="202">
        <v>21.532717096999999</v>
      </c>
      <c r="AR9" s="202">
        <v>22.064318400000001</v>
      </c>
      <c r="AS9" s="202">
        <v>21.987388934999998</v>
      </c>
      <c r="AT9" s="202">
        <v>22.196284257999999</v>
      </c>
      <c r="AU9" s="202">
        <v>22.632224666999999</v>
      </c>
      <c r="AV9" s="202">
        <v>22.585281644999998</v>
      </c>
      <c r="AW9" s="202">
        <v>22.471381991000001</v>
      </c>
      <c r="AX9" s="202">
        <v>22.428734488</v>
      </c>
      <c r="AY9" s="297">
        <v>22.1959096</v>
      </c>
      <c r="AZ9" s="297">
        <v>22.173661800000001</v>
      </c>
      <c r="BA9" s="297">
        <v>22.255284799999998</v>
      </c>
      <c r="BB9" s="297">
        <v>22.202525000000001</v>
      </c>
      <c r="BC9" s="297">
        <v>22.247580800000001</v>
      </c>
      <c r="BD9" s="297">
        <v>22.295097299999998</v>
      </c>
      <c r="BE9" s="297">
        <v>22.250905299999999</v>
      </c>
      <c r="BF9" s="297">
        <v>22.3385307</v>
      </c>
      <c r="BG9" s="297">
        <v>22.167809200000001</v>
      </c>
      <c r="BH9" s="297">
        <v>22.173992500000001</v>
      </c>
      <c r="BI9" s="297">
        <v>22.403498200000001</v>
      </c>
      <c r="BJ9" s="297">
        <v>22.4510425</v>
      </c>
      <c r="BK9" s="297">
        <v>22.306678099999999</v>
      </c>
      <c r="BL9" s="297">
        <v>22.358744099999999</v>
      </c>
      <c r="BM9" s="297">
        <v>22.522232800000001</v>
      </c>
      <c r="BN9" s="297">
        <v>22.5873156</v>
      </c>
      <c r="BO9" s="297">
        <v>22.738003899999999</v>
      </c>
      <c r="BP9" s="297">
        <v>22.707967799999999</v>
      </c>
      <c r="BQ9" s="297">
        <v>22.630090299999999</v>
      </c>
      <c r="BR9" s="297">
        <v>22.738123099999999</v>
      </c>
      <c r="BS9" s="297">
        <v>22.590876600000001</v>
      </c>
      <c r="BT9" s="297">
        <v>22.693846099999998</v>
      </c>
      <c r="BU9" s="297">
        <v>22.893598900000001</v>
      </c>
      <c r="BV9" s="297">
        <v>22.877599700000001</v>
      </c>
    </row>
    <row r="10" spans="1:74" ht="11.15" customHeight="1" x14ac:dyDescent="0.2">
      <c r="C10" s="177"/>
      <c r="D10" s="177"/>
      <c r="E10" s="177"/>
      <c r="F10" s="177"/>
      <c r="G10" s="177"/>
      <c r="H10" s="177"/>
      <c r="I10" s="177"/>
      <c r="J10" s="177"/>
      <c r="K10" s="177"/>
      <c r="L10" s="177"/>
      <c r="M10" s="177"/>
      <c r="N10" s="177"/>
      <c r="O10" s="177"/>
      <c r="P10" s="177"/>
      <c r="Q10" s="177"/>
      <c r="R10" s="177"/>
      <c r="S10" s="177"/>
      <c r="T10" s="177"/>
      <c r="U10" s="177"/>
      <c r="V10" s="177"/>
      <c r="W10" s="177"/>
      <c r="X10" s="177"/>
      <c r="Y10" s="177"/>
      <c r="Z10" s="177"/>
      <c r="AA10" s="177"/>
      <c r="AB10" s="177"/>
      <c r="AC10" s="177"/>
      <c r="AD10" s="177"/>
      <c r="AE10" s="177"/>
      <c r="AF10" s="177"/>
      <c r="AG10" s="177"/>
      <c r="AH10" s="177"/>
      <c r="AI10" s="177"/>
      <c r="AJ10" s="177"/>
      <c r="AK10" s="177"/>
      <c r="AL10" s="177"/>
      <c r="AM10" s="177"/>
      <c r="AN10" s="177"/>
      <c r="AO10" s="177"/>
      <c r="AP10" s="177"/>
      <c r="AQ10" s="177"/>
      <c r="AR10" s="177"/>
      <c r="AS10" s="177"/>
      <c r="AT10" s="177"/>
      <c r="AU10" s="177"/>
      <c r="AV10" s="177"/>
      <c r="AW10" s="177"/>
      <c r="AX10" s="177"/>
      <c r="AY10" s="365"/>
      <c r="AZ10" s="365"/>
      <c r="BA10" s="365"/>
      <c r="BB10" s="365"/>
      <c r="BC10" s="365"/>
      <c r="BD10" s="365"/>
      <c r="BE10" s="365"/>
      <c r="BF10" s="365"/>
      <c r="BG10" s="365"/>
      <c r="BH10" s="365"/>
      <c r="BI10" s="365"/>
      <c r="BJ10" s="298"/>
      <c r="BK10" s="298"/>
      <c r="BL10" s="298"/>
      <c r="BM10" s="298"/>
      <c r="BN10" s="298"/>
      <c r="BO10" s="298"/>
      <c r="BP10" s="298"/>
      <c r="BQ10" s="298"/>
      <c r="BR10" s="298"/>
      <c r="BS10" s="298"/>
      <c r="BT10" s="298"/>
      <c r="BU10" s="298"/>
      <c r="BV10" s="298"/>
    </row>
    <row r="11" spans="1:74" ht="11.15" customHeight="1" x14ac:dyDescent="0.25">
      <c r="A11" s="127" t="s">
        <v>344</v>
      </c>
      <c r="B11" s="134" t="s">
        <v>359</v>
      </c>
      <c r="C11" s="202">
        <v>6.1315731597000003</v>
      </c>
      <c r="D11" s="202">
        <v>5.9543636556999999</v>
      </c>
      <c r="E11" s="202">
        <v>5.9835320335000004</v>
      </c>
      <c r="F11" s="202">
        <v>5.8390093633999998</v>
      </c>
      <c r="G11" s="202">
        <v>5.8987706898000001</v>
      </c>
      <c r="H11" s="202">
        <v>6.4214448677</v>
      </c>
      <c r="I11" s="202">
        <v>6.6799132567999999</v>
      </c>
      <c r="J11" s="202">
        <v>6.6875854830000003</v>
      </c>
      <c r="K11" s="202">
        <v>6.5563885519999996</v>
      </c>
      <c r="L11" s="202">
        <v>6.3147068280000003</v>
      </c>
      <c r="M11" s="202">
        <v>5.8630142385999999</v>
      </c>
      <c r="N11" s="202">
        <v>5.5330284080999999</v>
      </c>
      <c r="O11" s="202">
        <v>5.6556251166999996</v>
      </c>
      <c r="P11" s="202">
        <v>5.5763780196999999</v>
      </c>
      <c r="Q11" s="202">
        <v>5.6743891976</v>
      </c>
      <c r="R11" s="202">
        <v>6.0670885953000004</v>
      </c>
      <c r="S11" s="202">
        <v>6.3992176176999997</v>
      </c>
      <c r="T11" s="202">
        <v>6.3893765416999999</v>
      </c>
      <c r="U11" s="202">
        <v>6.7174546858999999</v>
      </c>
      <c r="V11" s="202">
        <v>6.6674832998999998</v>
      </c>
      <c r="W11" s="202">
        <v>6.6836884021999996</v>
      </c>
      <c r="X11" s="202">
        <v>6.0734632550000001</v>
      </c>
      <c r="Y11" s="202">
        <v>5.8305851755999996</v>
      </c>
      <c r="Z11" s="202">
        <v>5.4777295581000001</v>
      </c>
      <c r="AA11" s="202">
        <v>5.8512664011000002</v>
      </c>
      <c r="AB11" s="202">
        <v>5.7949178286</v>
      </c>
      <c r="AC11" s="202">
        <v>5.8513571819000001</v>
      </c>
      <c r="AD11" s="202">
        <v>6.2167371555999997</v>
      </c>
      <c r="AE11" s="202">
        <v>6.5394546428</v>
      </c>
      <c r="AF11" s="202">
        <v>6.4724835282999997</v>
      </c>
      <c r="AG11" s="202">
        <v>6.8338548523</v>
      </c>
      <c r="AH11" s="202">
        <v>6.9054663022999998</v>
      </c>
      <c r="AI11" s="202">
        <v>6.8555831278000001</v>
      </c>
      <c r="AJ11" s="202">
        <v>6.8981007149</v>
      </c>
      <c r="AK11" s="202">
        <v>6.5536265810999996</v>
      </c>
      <c r="AL11" s="202">
        <v>6.2808276270999999</v>
      </c>
      <c r="AM11" s="202">
        <v>6.3727792279999997</v>
      </c>
      <c r="AN11" s="202">
        <v>6.3076367442999999</v>
      </c>
      <c r="AO11" s="202">
        <v>6.2497575829000001</v>
      </c>
      <c r="AP11" s="202">
        <v>6.5589702147000004</v>
      </c>
      <c r="AQ11" s="202">
        <v>7.1210022844000003</v>
      </c>
      <c r="AR11" s="202">
        <v>7.3002727087999997</v>
      </c>
      <c r="AS11" s="202">
        <v>7.6115915157999998</v>
      </c>
      <c r="AT11" s="202">
        <v>7.5472695590000001</v>
      </c>
      <c r="AU11" s="202">
        <v>7.7113893198000003</v>
      </c>
      <c r="AV11" s="202">
        <v>7.4366967826000003</v>
      </c>
      <c r="AW11" s="202">
        <v>7.1674381981000002</v>
      </c>
      <c r="AX11" s="202">
        <v>6.8910744687000003</v>
      </c>
      <c r="AY11" s="297">
        <v>6.9281583417999997</v>
      </c>
      <c r="AZ11" s="297">
        <v>6.8833332115000001</v>
      </c>
      <c r="BA11" s="297">
        <v>6.9252543555999999</v>
      </c>
      <c r="BB11" s="297">
        <v>7.2853866494000004</v>
      </c>
      <c r="BC11" s="297">
        <v>7.5693611166999997</v>
      </c>
      <c r="BD11" s="297">
        <v>7.7679276079999999</v>
      </c>
      <c r="BE11" s="297">
        <v>7.8707668393999999</v>
      </c>
      <c r="BF11" s="297">
        <v>7.8397826017999996</v>
      </c>
      <c r="BG11" s="297">
        <v>7.8608436457000002</v>
      </c>
      <c r="BH11" s="297">
        <v>7.5880284482000002</v>
      </c>
      <c r="BI11" s="297">
        <v>7.425451711</v>
      </c>
      <c r="BJ11" s="297">
        <v>7.0844322427000002</v>
      </c>
      <c r="BK11" s="297">
        <v>7.0640852267999996</v>
      </c>
      <c r="BL11" s="297">
        <v>7.1905844796</v>
      </c>
      <c r="BM11" s="297">
        <v>7.0837035913999999</v>
      </c>
      <c r="BN11" s="297">
        <v>7.4044357494000002</v>
      </c>
      <c r="BO11" s="297">
        <v>7.6552990010000004</v>
      </c>
      <c r="BP11" s="297">
        <v>7.8328519052000001</v>
      </c>
      <c r="BQ11" s="297">
        <v>7.9985929580999997</v>
      </c>
      <c r="BR11" s="297">
        <v>8.0301234738999998</v>
      </c>
      <c r="BS11" s="297">
        <v>8.0618898879999996</v>
      </c>
      <c r="BT11" s="297">
        <v>7.8900942502999998</v>
      </c>
      <c r="BU11" s="297">
        <v>7.7513900349</v>
      </c>
      <c r="BV11" s="297">
        <v>7.5619226281999996</v>
      </c>
    </row>
    <row r="12" spans="1:74" ht="11.15" customHeight="1" x14ac:dyDescent="0.25">
      <c r="A12" s="127" t="s">
        <v>242</v>
      </c>
      <c r="B12" s="135" t="s">
        <v>328</v>
      </c>
      <c r="C12" s="202">
        <v>0.69616054705999997</v>
      </c>
      <c r="D12" s="202">
        <v>0.72119799214000002</v>
      </c>
      <c r="E12" s="202">
        <v>0.71544326784000001</v>
      </c>
      <c r="F12" s="202">
        <v>0.61496925461999996</v>
      </c>
      <c r="G12" s="202">
        <v>0.60952850993999996</v>
      </c>
      <c r="H12" s="202">
        <v>0.63076933359999998</v>
      </c>
      <c r="I12" s="202">
        <v>0.66133737539000004</v>
      </c>
      <c r="J12" s="202">
        <v>0.65106809907999996</v>
      </c>
      <c r="K12" s="202">
        <v>0.65607379978000002</v>
      </c>
      <c r="L12" s="202">
        <v>0.63381265392999997</v>
      </c>
      <c r="M12" s="202">
        <v>0.64302426273000002</v>
      </c>
      <c r="N12" s="202">
        <v>0.64164195208999997</v>
      </c>
      <c r="O12" s="202">
        <v>0.65270601274999995</v>
      </c>
      <c r="P12" s="202">
        <v>0.63281379954999994</v>
      </c>
      <c r="Q12" s="202">
        <v>0.66415268813999995</v>
      </c>
      <c r="R12" s="202">
        <v>0.65852065570999996</v>
      </c>
      <c r="S12" s="202">
        <v>0.70844095099000004</v>
      </c>
      <c r="T12" s="202">
        <v>0.70483092617999998</v>
      </c>
      <c r="U12" s="202">
        <v>0.72944692466000005</v>
      </c>
      <c r="V12" s="202">
        <v>0.71845783694999998</v>
      </c>
      <c r="W12" s="202">
        <v>0.73352474497999998</v>
      </c>
      <c r="X12" s="202">
        <v>0.73415376302000002</v>
      </c>
      <c r="Y12" s="202">
        <v>0.73923760959999996</v>
      </c>
      <c r="Z12" s="202">
        <v>0.74581140251</v>
      </c>
      <c r="AA12" s="202">
        <v>0.76571132747000004</v>
      </c>
      <c r="AB12" s="202">
        <v>0.76807113763000001</v>
      </c>
      <c r="AC12" s="202">
        <v>0.76183554215000004</v>
      </c>
      <c r="AD12" s="202">
        <v>0.77697068998999996</v>
      </c>
      <c r="AE12" s="202">
        <v>0.77870476147000001</v>
      </c>
      <c r="AF12" s="202">
        <v>0.78825163391999997</v>
      </c>
      <c r="AG12" s="202">
        <v>0.77820615811000005</v>
      </c>
      <c r="AH12" s="202">
        <v>0.78241899999999998</v>
      </c>
      <c r="AI12" s="202">
        <v>0.79494186224999996</v>
      </c>
      <c r="AJ12" s="202">
        <v>0.82938491241000001</v>
      </c>
      <c r="AK12" s="202">
        <v>0.81552584354000002</v>
      </c>
      <c r="AL12" s="202">
        <v>0.81945800000000002</v>
      </c>
      <c r="AM12" s="202">
        <v>0.79604220247000002</v>
      </c>
      <c r="AN12" s="202">
        <v>0.80259999999999998</v>
      </c>
      <c r="AO12" s="202">
        <v>0.81620000000000004</v>
      </c>
      <c r="AP12" s="202">
        <v>0.81440000000000001</v>
      </c>
      <c r="AQ12" s="202">
        <v>0.81077019174999998</v>
      </c>
      <c r="AR12" s="202">
        <v>0.80077017028999997</v>
      </c>
      <c r="AS12" s="202">
        <v>0.80739860772000005</v>
      </c>
      <c r="AT12" s="202">
        <v>0.81410803708000001</v>
      </c>
      <c r="AU12" s="202">
        <v>0.82852072631999996</v>
      </c>
      <c r="AV12" s="202">
        <v>0.83694107603000001</v>
      </c>
      <c r="AW12" s="202">
        <v>0.85572799602000005</v>
      </c>
      <c r="AX12" s="202">
        <v>0.86205947665000004</v>
      </c>
      <c r="AY12" s="297">
        <v>0.83600752738999995</v>
      </c>
      <c r="AZ12" s="297">
        <v>0.83081173794999996</v>
      </c>
      <c r="BA12" s="297">
        <v>0.85516881303000003</v>
      </c>
      <c r="BB12" s="297">
        <v>0.85817486564000001</v>
      </c>
      <c r="BC12" s="297">
        <v>0.86358820327999997</v>
      </c>
      <c r="BD12" s="297">
        <v>0.86517963314000002</v>
      </c>
      <c r="BE12" s="297">
        <v>0.87404187688000001</v>
      </c>
      <c r="BF12" s="297">
        <v>0.87935052649000001</v>
      </c>
      <c r="BG12" s="297">
        <v>0.89457019616</v>
      </c>
      <c r="BH12" s="297">
        <v>0.91036163405000003</v>
      </c>
      <c r="BI12" s="297">
        <v>0.91207079017000003</v>
      </c>
      <c r="BJ12" s="297">
        <v>0.91025337226000003</v>
      </c>
      <c r="BK12" s="297">
        <v>0.86670352214000002</v>
      </c>
      <c r="BL12" s="297">
        <v>0.88268246680999995</v>
      </c>
      <c r="BM12" s="297">
        <v>0.87827807316999995</v>
      </c>
      <c r="BN12" s="297">
        <v>0.88689968405999997</v>
      </c>
      <c r="BO12" s="297">
        <v>0.89319044141000004</v>
      </c>
      <c r="BP12" s="297">
        <v>0.89505174452000003</v>
      </c>
      <c r="BQ12" s="297">
        <v>0.90267068513000004</v>
      </c>
      <c r="BR12" s="297">
        <v>0.90816349957999998</v>
      </c>
      <c r="BS12" s="297">
        <v>0.92490608515999995</v>
      </c>
      <c r="BT12" s="297">
        <v>0.94124007790999997</v>
      </c>
      <c r="BU12" s="297">
        <v>0.94389853859999995</v>
      </c>
      <c r="BV12" s="297">
        <v>0.94206753461000003</v>
      </c>
    </row>
    <row r="13" spans="1:74" ht="11.15" customHeight="1" x14ac:dyDescent="0.25">
      <c r="A13" s="127" t="s">
        <v>243</v>
      </c>
      <c r="B13" s="135" t="s">
        <v>329</v>
      </c>
      <c r="C13" s="202">
        <v>3.5299053508</v>
      </c>
      <c r="D13" s="202">
        <v>3.3208141380999998</v>
      </c>
      <c r="E13" s="202">
        <v>3.3969458593000001</v>
      </c>
      <c r="F13" s="202">
        <v>3.7573997567999999</v>
      </c>
      <c r="G13" s="202">
        <v>3.7712778158</v>
      </c>
      <c r="H13" s="202">
        <v>4.1060969084999996</v>
      </c>
      <c r="I13" s="202">
        <v>4.3100096747999999</v>
      </c>
      <c r="J13" s="202">
        <v>4.3175134829999999</v>
      </c>
      <c r="K13" s="202">
        <v>4.1930494792999999</v>
      </c>
      <c r="L13" s="202">
        <v>3.9399494750000001</v>
      </c>
      <c r="M13" s="202">
        <v>3.4534111907999998</v>
      </c>
      <c r="N13" s="202">
        <v>3.1202614895999998</v>
      </c>
      <c r="O13" s="202">
        <v>3.2265276546999999</v>
      </c>
      <c r="P13" s="202">
        <v>3.1791545174000002</v>
      </c>
      <c r="Q13" s="202">
        <v>3.2591999766000002</v>
      </c>
      <c r="R13" s="202">
        <v>3.6987338417000002</v>
      </c>
      <c r="S13" s="202">
        <v>3.9924730455000002</v>
      </c>
      <c r="T13" s="202">
        <v>3.9880694888999999</v>
      </c>
      <c r="U13" s="202">
        <v>4.2512297181000003</v>
      </c>
      <c r="V13" s="202">
        <v>4.2002005820999999</v>
      </c>
      <c r="W13" s="202">
        <v>4.1912576816999998</v>
      </c>
      <c r="X13" s="202">
        <v>3.5974892231000002</v>
      </c>
      <c r="Y13" s="202">
        <v>3.4309598095</v>
      </c>
      <c r="Z13" s="202">
        <v>3.2261130825</v>
      </c>
      <c r="AA13" s="202">
        <v>3.3840714711</v>
      </c>
      <c r="AB13" s="202">
        <v>3.2685345932000001</v>
      </c>
      <c r="AC13" s="202">
        <v>3.3366983743</v>
      </c>
      <c r="AD13" s="202">
        <v>3.5774371466999999</v>
      </c>
      <c r="AE13" s="202">
        <v>3.8991954066000001</v>
      </c>
      <c r="AF13" s="202">
        <v>3.8765376645999998</v>
      </c>
      <c r="AG13" s="202">
        <v>4.1724843194999996</v>
      </c>
      <c r="AH13" s="202">
        <v>4.1690529999999999</v>
      </c>
      <c r="AI13" s="202">
        <v>4.1049989832999998</v>
      </c>
      <c r="AJ13" s="202">
        <v>4.0858203334000001</v>
      </c>
      <c r="AK13" s="202">
        <v>3.7704069868999999</v>
      </c>
      <c r="AL13" s="202">
        <v>3.476925</v>
      </c>
      <c r="AM13" s="202">
        <v>3.598613721</v>
      </c>
      <c r="AN13" s="202">
        <v>3.5842999999999998</v>
      </c>
      <c r="AO13" s="202">
        <v>3.4813000000000001</v>
      </c>
      <c r="AP13" s="202">
        <v>3.7585000000000002</v>
      </c>
      <c r="AQ13" s="202">
        <v>4.3297136764999999</v>
      </c>
      <c r="AR13" s="202">
        <v>4.4798293177000001</v>
      </c>
      <c r="AS13" s="202">
        <v>4.7892268180000004</v>
      </c>
      <c r="AT13" s="202">
        <v>4.7357308239</v>
      </c>
      <c r="AU13" s="202">
        <v>4.9303875340000003</v>
      </c>
      <c r="AV13" s="202">
        <v>4.6013417471000002</v>
      </c>
      <c r="AW13" s="202">
        <v>4.2739972900999996</v>
      </c>
      <c r="AX13" s="202">
        <v>3.9687350489000002</v>
      </c>
      <c r="AY13" s="297">
        <v>3.9433380323999998</v>
      </c>
      <c r="AZ13" s="297">
        <v>3.9006042163000001</v>
      </c>
      <c r="BA13" s="297">
        <v>3.9045747995000002</v>
      </c>
      <c r="BB13" s="297">
        <v>4.2369730299999997</v>
      </c>
      <c r="BC13" s="297">
        <v>4.4974988572000001</v>
      </c>
      <c r="BD13" s="297">
        <v>4.6915210149000002</v>
      </c>
      <c r="BE13" s="297">
        <v>4.7862042917999998</v>
      </c>
      <c r="BF13" s="297">
        <v>4.7538012811000003</v>
      </c>
      <c r="BG13" s="297">
        <v>4.7869444697999999</v>
      </c>
      <c r="BH13" s="297">
        <v>4.5022247851000001</v>
      </c>
      <c r="BI13" s="297">
        <v>4.3359284037999997</v>
      </c>
      <c r="BJ13" s="297">
        <v>4.0384488811999999</v>
      </c>
      <c r="BK13" s="297">
        <v>4.0516570512000003</v>
      </c>
      <c r="BL13" s="297">
        <v>4.1698096915000002</v>
      </c>
      <c r="BM13" s="297">
        <v>4.0677785984000003</v>
      </c>
      <c r="BN13" s="297">
        <v>4.3782788039999998</v>
      </c>
      <c r="BO13" s="297">
        <v>4.6252297489999998</v>
      </c>
      <c r="BP13" s="297">
        <v>4.8090578470000001</v>
      </c>
      <c r="BQ13" s="297">
        <v>4.9303443552999999</v>
      </c>
      <c r="BR13" s="297">
        <v>4.9118564375</v>
      </c>
      <c r="BS13" s="297">
        <v>4.8858538184000002</v>
      </c>
      <c r="BT13" s="297">
        <v>4.6630981045000004</v>
      </c>
      <c r="BU13" s="297">
        <v>4.4864501908000003</v>
      </c>
      <c r="BV13" s="297">
        <v>4.2589512641000002</v>
      </c>
    </row>
    <row r="14" spans="1:74" ht="11.15" customHeight="1" x14ac:dyDescent="0.25">
      <c r="A14" s="127" t="s">
        <v>244</v>
      </c>
      <c r="B14" s="135" t="s">
        <v>330</v>
      </c>
      <c r="C14" s="202">
        <v>0.91103639999999997</v>
      </c>
      <c r="D14" s="202">
        <v>0.90555339999999995</v>
      </c>
      <c r="E14" s="202">
        <v>0.88427739999999999</v>
      </c>
      <c r="F14" s="202">
        <v>0.82332839999999996</v>
      </c>
      <c r="G14" s="202">
        <v>0.75944040000000002</v>
      </c>
      <c r="H14" s="202">
        <v>0.7570694</v>
      </c>
      <c r="I14" s="202">
        <v>0.76215140000000003</v>
      </c>
      <c r="J14" s="202">
        <v>0.76925540000000003</v>
      </c>
      <c r="K14" s="202">
        <v>0.7764084</v>
      </c>
      <c r="L14" s="202">
        <v>0.77853939999999999</v>
      </c>
      <c r="M14" s="202">
        <v>0.78810539999999996</v>
      </c>
      <c r="N14" s="202">
        <v>0.78718239999999995</v>
      </c>
      <c r="O14" s="202">
        <v>0.77338839999999998</v>
      </c>
      <c r="P14" s="202">
        <v>0.77375439999999995</v>
      </c>
      <c r="Q14" s="202">
        <v>0.77341340000000003</v>
      </c>
      <c r="R14" s="202">
        <v>0.77347339999999998</v>
      </c>
      <c r="S14" s="202">
        <v>0.73146639999999996</v>
      </c>
      <c r="T14" s="202">
        <v>0.72213939999999999</v>
      </c>
      <c r="U14" s="202">
        <v>0.75898540000000003</v>
      </c>
      <c r="V14" s="202">
        <v>0.77562778306000002</v>
      </c>
      <c r="W14" s="202">
        <v>0.77217278306000003</v>
      </c>
      <c r="X14" s="202">
        <v>0.76794778306</v>
      </c>
      <c r="Y14" s="202">
        <v>0.77539978306000001</v>
      </c>
      <c r="Z14" s="202">
        <v>0.77295278306000004</v>
      </c>
      <c r="AA14" s="202">
        <v>0.77072664347999997</v>
      </c>
      <c r="AB14" s="202">
        <v>0.76972664347999997</v>
      </c>
      <c r="AC14" s="202">
        <v>0.77072664347999997</v>
      </c>
      <c r="AD14" s="202">
        <v>0.77172664347999997</v>
      </c>
      <c r="AE14" s="202">
        <v>0.77072664347999997</v>
      </c>
      <c r="AF14" s="202">
        <v>0.77572664347999998</v>
      </c>
      <c r="AG14" s="202">
        <v>0.77672664347999998</v>
      </c>
      <c r="AH14" s="202">
        <v>0.77672699999999995</v>
      </c>
      <c r="AI14" s="202">
        <v>0.77672664347999998</v>
      </c>
      <c r="AJ14" s="202">
        <v>0.79472664347999999</v>
      </c>
      <c r="AK14" s="202">
        <v>0.77772664347999998</v>
      </c>
      <c r="AL14" s="202">
        <v>0.78272699999999995</v>
      </c>
      <c r="AM14" s="202">
        <v>0.77815664348000002</v>
      </c>
      <c r="AN14" s="202">
        <v>0.79059999999999997</v>
      </c>
      <c r="AO14" s="202">
        <v>0.80220000000000002</v>
      </c>
      <c r="AP14" s="202">
        <v>0.81289999999999996</v>
      </c>
      <c r="AQ14" s="202">
        <v>0.80541851510999996</v>
      </c>
      <c r="AR14" s="202">
        <v>0.80869228806000004</v>
      </c>
      <c r="AS14" s="202">
        <v>0.81315864302999996</v>
      </c>
      <c r="AT14" s="202">
        <v>0.81315386164000003</v>
      </c>
      <c r="AU14" s="202">
        <v>0.80212876131999999</v>
      </c>
      <c r="AV14" s="202">
        <v>0.80893111278999996</v>
      </c>
      <c r="AW14" s="202">
        <v>0.80917352344000004</v>
      </c>
      <c r="AX14" s="202">
        <v>0.80890551282000001</v>
      </c>
      <c r="AY14" s="297">
        <v>0.80581201592999996</v>
      </c>
      <c r="AZ14" s="297">
        <v>0.80193611478000004</v>
      </c>
      <c r="BA14" s="297">
        <v>0.80050880769999999</v>
      </c>
      <c r="BB14" s="297">
        <v>0.80041343741000004</v>
      </c>
      <c r="BC14" s="297">
        <v>0.79880483477999997</v>
      </c>
      <c r="BD14" s="297">
        <v>0.79436750406000001</v>
      </c>
      <c r="BE14" s="297">
        <v>0.79208437832</v>
      </c>
      <c r="BF14" s="297">
        <v>0.79230103028999999</v>
      </c>
      <c r="BG14" s="297">
        <v>0.79013674129</v>
      </c>
      <c r="BH14" s="297">
        <v>0.78545234109999995</v>
      </c>
      <c r="BI14" s="297">
        <v>0.78292525255000001</v>
      </c>
      <c r="BJ14" s="297">
        <v>0.78228730871999996</v>
      </c>
      <c r="BK14" s="297">
        <v>0.78048226642999996</v>
      </c>
      <c r="BL14" s="297">
        <v>0.77643027667999998</v>
      </c>
      <c r="BM14" s="297">
        <v>0.77277260095</v>
      </c>
      <c r="BN14" s="297">
        <v>0.77153286460000003</v>
      </c>
      <c r="BO14" s="297">
        <v>0.77060455831999997</v>
      </c>
      <c r="BP14" s="297">
        <v>0.76645970544999997</v>
      </c>
      <c r="BQ14" s="297">
        <v>0.76218570085000004</v>
      </c>
      <c r="BR14" s="297">
        <v>0.76089796389999997</v>
      </c>
      <c r="BS14" s="297">
        <v>0.75971450957999997</v>
      </c>
      <c r="BT14" s="297">
        <v>0.75539551573999997</v>
      </c>
      <c r="BU14" s="297">
        <v>0.75117492556999998</v>
      </c>
      <c r="BV14" s="297">
        <v>0.74926007414999996</v>
      </c>
    </row>
    <row r="15" spans="1:74" ht="11.15" customHeight="1" x14ac:dyDescent="0.25">
      <c r="A15" s="127" t="s">
        <v>1220</v>
      </c>
      <c r="B15" s="135" t="s">
        <v>1221</v>
      </c>
      <c r="C15" s="202">
        <v>0.53763299161</v>
      </c>
      <c r="D15" s="202">
        <v>0.53954014655000004</v>
      </c>
      <c r="E15" s="202">
        <v>0.54361852128999999</v>
      </c>
      <c r="F15" s="202">
        <v>0.212871749</v>
      </c>
      <c r="G15" s="202">
        <v>0.33813522000000001</v>
      </c>
      <c r="H15" s="202">
        <v>0.51747807866999995</v>
      </c>
      <c r="I15" s="202">
        <v>0.52437729323000004</v>
      </c>
      <c r="J15" s="202">
        <v>0.51843510355</v>
      </c>
      <c r="K15" s="202">
        <v>0.51455256299999996</v>
      </c>
      <c r="L15" s="202">
        <v>0.51125273387000003</v>
      </c>
      <c r="M15" s="202">
        <v>0.51361987232999995</v>
      </c>
      <c r="N15" s="202">
        <v>0.51473127871000002</v>
      </c>
      <c r="O15" s="202">
        <v>0.51130897839</v>
      </c>
      <c r="P15" s="202">
        <v>0.50465228786000005</v>
      </c>
      <c r="Q15" s="202">
        <v>0.50520480225999997</v>
      </c>
      <c r="R15" s="202">
        <v>0.50197464933000002</v>
      </c>
      <c r="S15" s="202">
        <v>0.50109030161000001</v>
      </c>
      <c r="T15" s="202">
        <v>0.49654764699999998</v>
      </c>
      <c r="U15" s="202">
        <v>0.49559284097</v>
      </c>
      <c r="V15" s="202">
        <v>0.48768389908999998</v>
      </c>
      <c r="W15" s="202">
        <v>0.48785539365000002</v>
      </c>
      <c r="X15" s="202">
        <v>0.48406127822</v>
      </c>
      <c r="Y15" s="202">
        <v>0.48775875497999999</v>
      </c>
      <c r="Z15" s="202">
        <v>0.24917929724999999</v>
      </c>
      <c r="AA15" s="202">
        <v>0.45879038521999999</v>
      </c>
      <c r="AB15" s="202">
        <v>0.48116819189999999</v>
      </c>
      <c r="AC15" s="202">
        <v>0.49753053875999997</v>
      </c>
      <c r="AD15" s="202">
        <v>0.49988504784999999</v>
      </c>
      <c r="AE15" s="202">
        <v>0.4977463607</v>
      </c>
      <c r="AF15" s="202">
        <v>0.41152898251999998</v>
      </c>
      <c r="AG15" s="202">
        <v>0.48548268908999997</v>
      </c>
      <c r="AH15" s="202">
        <v>0.49719750225999998</v>
      </c>
      <c r="AI15" s="202">
        <v>0.49309162117999999</v>
      </c>
      <c r="AJ15" s="202">
        <v>0.49584474812000001</v>
      </c>
      <c r="AK15" s="202">
        <v>0.49199158018</v>
      </c>
      <c r="AL15" s="202">
        <v>0.49346182709999997</v>
      </c>
      <c r="AM15" s="202">
        <v>0.49229250393000001</v>
      </c>
      <c r="AN15" s="202">
        <v>0.44843674429000002</v>
      </c>
      <c r="AO15" s="202">
        <v>0.44945758289999999</v>
      </c>
      <c r="AP15" s="202">
        <v>0.47477021467000002</v>
      </c>
      <c r="AQ15" s="202">
        <v>0.47673021148</v>
      </c>
      <c r="AR15" s="202">
        <v>0.47606578231000002</v>
      </c>
      <c r="AS15" s="202">
        <v>0.48054613151999998</v>
      </c>
      <c r="AT15" s="202">
        <v>0.48366318180000001</v>
      </c>
      <c r="AU15" s="202">
        <v>0.48548313542999999</v>
      </c>
      <c r="AV15" s="202">
        <v>0.48523557918999999</v>
      </c>
      <c r="AW15" s="202">
        <v>0.48787777979000002</v>
      </c>
      <c r="AX15" s="202">
        <v>0.48052197279999997</v>
      </c>
      <c r="AY15" s="297">
        <v>0.48670866490999998</v>
      </c>
      <c r="AZ15" s="297">
        <v>0.49336219053000002</v>
      </c>
      <c r="BA15" s="297">
        <v>0.49076629062999999</v>
      </c>
      <c r="BB15" s="297">
        <v>0.48951379104999998</v>
      </c>
      <c r="BC15" s="297">
        <v>0.48753344319000003</v>
      </c>
      <c r="BD15" s="297">
        <v>0.49525295311</v>
      </c>
      <c r="BE15" s="297">
        <v>0.49615268794</v>
      </c>
      <c r="BF15" s="297">
        <v>0.49323025945999999</v>
      </c>
      <c r="BG15" s="297">
        <v>0.46946861666</v>
      </c>
      <c r="BH15" s="297">
        <v>0.47075751078</v>
      </c>
      <c r="BI15" s="297">
        <v>0.47680450467000002</v>
      </c>
      <c r="BJ15" s="297">
        <v>0.43697216577999998</v>
      </c>
      <c r="BK15" s="297">
        <v>0.43515941503</v>
      </c>
      <c r="BL15" s="297">
        <v>0.43152302122000002</v>
      </c>
      <c r="BM15" s="297">
        <v>0.43557772334</v>
      </c>
      <c r="BN15" s="297">
        <v>0.44106059735999997</v>
      </c>
      <c r="BO15" s="297">
        <v>0.43799225648000001</v>
      </c>
      <c r="BP15" s="297">
        <v>0.43416869337000003</v>
      </c>
      <c r="BQ15" s="297">
        <v>0.43326786761000002</v>
      </c>
      <c r="BR15" s="297">
        <v>0.43799466561</v>
      </c>
      <c r="BS15" s="297">
        <v>0.43955684132</v>
      </c>
      <c r="BT15" s="297">
        <v>0.43755963296</v>
      </c>
      <c r="BU15" s="297">
        <v>0.43574533055999998</v>
      </c>
      <c r="BV15" s="297">
        <v>0.43731855253000002</v>
      </c>
    </row>
    <row r="16" spans="1:74" ht="11.15" customHeight="1" x14ac:dyDescent="0.25">
      <c r="A16" s="127" t="s">
        <v>1274</v>
      </c>
      <c r="B16" s="135" t="s">
        <v>1275</v>
      </c>
      <c r="C16" s="202">
        <v>5.6322580645000002E-2</v>
      </c>
      <c r="D16" s="202">
        <v>7.1172413793000003E-2</v>
      </c>
      <c r="E16" s="202">
        <v>7.1903225806000004E-2</v>
      </c>
      <c r="F16" s="202">
        <v>7.2466666666999996E-2</v>
      </c>
      <c r="G16" s="202">
        <v>7.7709677419000006E-2</v>
      </c>
      <c r="H16" s="202">
        <v>5.3633333333000001E-2</v>
      </c>
      <c r="I16" s="202">
        <v>5.3677419354999999E-2</v>
      </c>
      <c r="J16" s="202">
        <v>6.8935483871E-2</v>
      </c>
      <c r="K16" s="202">
        <v>5.7966666666999997E-2</v>
      </c>
      <c r="L16" s="202">
        <v>9.6161290322999998E-2</v>
      </c>
      <c r="M16" s="202">
        <v>0.1012</v>
      </c>
      <c r="N16" s="202">
        <v>0.10993548387</v>
      </c>
      <c r="O16" s="202">
        <v>0.12493548387</v>
      </c>
      <c r="P16" s="202">
        <v>0.12135714286</v>
      </c>
      <c r="Q16" s="202">
        <v>0.12164516129</v>
      </c>
      <c r="R16" s="202">
        <v>8.6833333333000001E-2</v>
      </c>
      <c r="S16" s="202">
        <v>0.10338709677000001</v>
      </c>
      <c r="T16" s="202">
        <v>0.11260000000000001</v>
      </c>
      <c r="U16" s="202">
        <v>0.12103225805999999</v>
      </c>
      <c r="V16" s="202">
        <v>0.12461290323</v>
      </c>
      <c r="W16" s="202">
        <v>0.12773333333</v>
      </c>
      <c r="X16" s="202">
        <v>0.12080645161</v>
      </c>
      <c r="Y16" s="202">
        <v>3.5000000000000003E-2</v>
      </c>
      <c r="Z16" s="202">
        <v>0.121</v>
      </c>
      <c r="AA16" s="202">
        <v>0.10219354839</v>
      </c>
      <c r="AB16" s="202">
        <v>0.13500000000000001</v>
      </c>
      <c r="AC16" s="202">
        <v>0.13500000000000001</v>
      </c>
      <c r="AD16" s="202">
        <v>0.23</v>
      </c>
      <c r="AE16" s="202">
        <v>0.23</v>
      </c>
      <c r="AF16" s="202">
        <v>0.25285714285999999</v>
      </c>
      <c r="AG16" s="202">
        <v>0.27571428571000001</v>
      </c>
      <c r="AH16" s="202">
        <v>0.34499999999999997</v>
      </c>
      <c r="AI16" s="202">
        <v>0.34499999999999997</v>
      </c>
      <c r="AJ16" s="202">
        <v>0.34499999999999997</v>
      </c>
      <c r="AK16" s="202">
        <v>0.34499999999999997</v>
      </c>
      <c r="AL16" s="202">
        <v>0.35</v>
      </c>
      <c r="AM16" s="202">
        <v>0.35</v>
      </c>
      <c r="AN16" s="202">
        <v>0.35</v>
      </c>
      <c r="AO16" s="202">
        <v>0.35</v>
      </c>
      <c r="AP16" s="202">
        <v>0.35499999999999998</v>
      </c>
      <c r="AQ16" s="202">
        <v>0.36258499999999999</v>
      </c>
      <c r="AR16" s="202">
        <v>0.39518599999999998</v>
      </c>
      <c r="AS16" s="202">
        <v>0.38690099999999999</v>
      </c>
      <c r="AT16" s="202">
        <v>0.36499999999999999</v>
      </c>
      <c r="AU16" s="202">
        <v>0.33</v>
      </c>
      <c r="AV16" s="202">
        <v>0.38</v>
      </c>
      <c r="AW16" s="202">
        <v>0.41333300000000001</v>
      </c>
      <c r="AX16" s="202">
        <v>0.44451600000000002</v>
      </c>
      <c r="AY16" s="297">
        <v>0.53</v>
      </c>
      <c r="AZ16" s="297">
        <v>0.53</v>
      </c>
      <c r="BA16" s="297">
        <v>0.55000000000000004</v>
      </c>
      <c r="BB16" s="297">
        <v>0.57999999999999996</v>
      </c>
      <c r="BC16" s="297">
        <v>0.6</v>
      </c>
      <c r="BD16" s="297">
        <v>0.6</v>
      </c>
      <c r="BE16" s="297">
        <v>0.6</v>
      </c>
      <c r="BF16" s="297">
        <v>0.6</v>
      </c>
      <c r="BG16" s="297">
        <v>0.6</v>
      </c>
      <c r="BH16" s="297">
        <v>0.6</v>
      </c>
      <c r="BI16" s="297">
        <v>0.6</v>
      </c>
      <c r="BJ16" s="297">
        <v>0.6</v>
      </c>
      <c r="BK16" s="297">
        <v>0.61260000000000003</v>
      </c>
      <c r="BL16" s="297">
        <v>0.61260000000000003</v>
      </c>
      <c r="BM16" s="297">
        <v>0.61260000000000003</v>
      </c>
      <c r="BN16" s="297">
        <v>0.61260000000000003</v>
      </c>
      <c r="BO16" s="297">
        <v>0.61260000000000003</v>
      </c>
      <c r="BP16" s="297">
        <v>0.61260000000000003</v>
      </c>
      <c r="BQ16" s="297">
        <v>0.65426666667</v>
      </c>
      <c r="BR16" s="297">
        <v>0.69593333332999996</v>
      </c>
      <c r="BS16" s="297">
        <v>0.73760000000000003</v>
      </c>
      <c r="BT16" s="297">
        <v>0.77926666667</v>
      </c>
      <c r="BU16" s="297">
        <v>0.82093333332999996</v>
      </c>
      <c r="BV16" s="297">
        <v>0.86260000000000003</v>
      </c>
    </row>
    <row r="17" spans="1:74" ht="11.15" customHeight="1" x14ac:dyDescent="0.2">
      <c r="C17" s="177"/>
      <c r="D17" s="177"/>
      <c r="E17" s="177"/>
      <c r="F17" s="177"/>
      <c r="G17" s="177"/>
      <c r="H17" s="177"/>
      <c r="I17" s="177"/>
      <c r="J17" s="177"/>
      <c r="K17" s="177"/>
      <c r="L17" s="177"/>
      <c r="M17" s="177"/>
      <c r="N17" s="177"/>
      <c r="O17" s="177"/>
      <c r="P17" s="177"/>
      <c r="Q17" s="177"/>
      <c r="R17" s="177"/>
      <c r="S17" s="177"/>
      <c r="T17" s="177"/>
      <c r="U17" s="177"/>
      <c r="V17" s="177"/>
      <c r="W17" s="177"/>
      <c r="X17" s="177"/>
      <c r="Y17" s="177"/>
      <c r="Z17" s="177"/>
      <c r="AA17" s="177"/>
      <c r="AB17" s="177"/>
      <c r="AC17" s="177"/>
      <c r="AD17" s="177"/>
      <c r="AE17" s="177"/>
      <c r="AF17" s="177"/>
      <c r="AG17" s="177"/>
      <c r="AH17" s="177"/>
      <c r="AI17" s="177"/>
      <c r="AJ17" s="177"/>
      <c r="AK17" s="177"/>
      <c r="AL17" s="177"/>
      <c r="AM17" s="177"/>
      <c r="AN17" s="177"/>
      <c r="AO17" s="177"/>
      <c r="AP17" s="177"/>
      <c r="AQ17" s="177"/>
      <c r="AR17" s="177"/>
      <c r="AS17" s="177"/>
      <c r="AT17" s="177"/>
      <c r="AU17" s="177"/>
      <c r="AV17" s="177"/>
      <c r="AW17" s="177"/>
      <c r="AX17" s="177"/>
      <c r="AY17" s="365"/>
      <c r="AZ17" s="365"/>
      <c r="BA17" s="365"/>
      <c r="BB17" s="365"/>
      <c r="BC17" s="365"/>
      <c r="BD17" s="365"/>
      <c r="BE17" s="365"/>
      <c r="BF17" s="365"/>
      <c r="BG17" s="365"/>
      <c r="BH17" s="365"/>
      <c r="BI17" s="365"/>
      <c r="BJ17" s="298"/>
      <c r="BK17" s="298"/>
      <c r="BL17" s="298"/>
      <c r="BM17" s="298"/>
      <c r="BN17" s="298"/>
      <c r="BO17" s="298"/>
      <c r="BP17" s="298"/>
      <c r="BQ17" s="298"/>
      <c r="BR17" s="298"/>
      <c r="BS17" s="298"/>
      <c r="BT17" s="298"/>
      <c r="BU17" s="298"/>
      <c r="BV17" s="298"/>
    </row>
    <row r="18" spans="1:74" ht="11.15" customHeight="1" x14ac:dyDescent="0.25">
      <c r="A18" s="127" t="s">
        <v>332</v>
      </c>
      <c r="B18" s="134" t="s">
        <v>360</v>
      </c>
      <c r="C18" s="202">
        <v>4.3406887954000002</v>
      </c>
      <c r="D18" s="202">
        <v>4.4665987813000001</v>
      </c>
      <c r="E18" s="202">
        <v>4.2954984651999997</v>
      </c>
      <c r="F18" s="202">
        <v>4.4272114437000001</v>
      </c>
      <c r="G18" s="202">
        <v>4.2677373018000004</v>
      </c>
      <c r="H18" s="202">
        <v>4.1324316201000002</v>
      </c>
      <c r="I18" s="202">
        <v>4.3022075568</v>
      </c>
      <c r="J18" s="202">
        <v>4.0927140502999997</v>
      </c>
      <c r="K18" s="202">
        <v>3.8468998621999999</v>
      </c>
      <c r="L18" s="202">
        <v>4.0769940451000002</v>
      </c>
      <c r="M18" s="202">
        <v>4.1787179536999997</v>
      </c>
      <c r="N18" s="202">
        <v>4.4236945878</v>
      </c>
      <c r="O18" s="202">
        <v>4.3585160227999999</v>
      </c>
      <c r="P18" s="202">
        <v>4.2765959381999998</v>
      </c>
      <c r="Q18" s="202">
        <v>4.3583589734999997</v>
      </c>
      <c r="R18" s="202">
        <v>3.9780297055</v>
      </c>
      <c r="S18" s="202">
        <v>3.8138386545</v>
      </c>
      <c r="T18" s="202">
        <v>3.7041986479000002</v>
      </c>
      <c r="U18" s="202">
        <v>4.0744990868000004</v>
      </c>
      <c r="V18" s="202">
        <v>4.1752750558000002</v>
      </c>
      <c r="W18" s="202">
        <v>4.1174221739999997</v>
      </c>
      <c r="X18" s="202">
        <v>4.1586668159000002</v>
      </c>
      <c r="Y18" s="202">
        <v>4.0242433488999998</v>
      </c>
      <c r="Z18" s="202">
        <v>4.1565996830999996</v>
      </c>
      <c r="AA18" s="202">
        <v>4.0319052751999997</v>
      </c>
      <c r="AB18" s="202">
        <v>4.0963151208999999</v>
      </c>
      <c r="AC18" s="202">
        <v>4.0115399957999998</v>
      </c>
      <c r="AD18" s="202">
        <v>3.9284960833000002</v>
      </c>
      <c r="AE18" s="202">
        <v>3.8215604304999999</v>
      </c>
      <c r="AF18" s="202">
        <v>3.5309249308999999</v>
      </c>
      <c r="AG18" s="202">
        <v>3.9255134329999999</v>
      </c>
      <c r="AH18" s="202">
        <v>3.8250055000000001</v>
      </c>
      <c r="AI18" s="202">
        <v>3.6643807263000001</v>
      </c>
      <c r="AJ18" s="202">
        <v>3.8793157546999999</v>
      </c>
      <c r="AK18" s="202">
        <v>3.9780995317999999</v>
      </c>
      <c r="AL18" s="202">
        <v>3.9336395</v>
      </c>
      <c r="AM18" s="202">
        <v>3.9028416485999999</v>
      </c>
      <c r="AN18" s="202">
        <v>4.0753000000000004</v>
      </c>
      <c r="AO18" s="202">
        <v>4.0683999999999996</v>
      </c>
      <c r="AP18" s="202">
        <v>3.9731000000000001</v>
      </c>
      <c r="AQ18" s="202">
        <v>3.9167225667999999</v>
      </c>
      <c r="AR18" s="202">
        <v>3.8883826301000002</v>
      </c>
      <c r="AS18" s="202">
        <v>3.9426425797000002</v>
      </c>
      <c r="AT18" s="202">
        <v>3.8222225595000001</v>
      </c>
      <c r="AU18" s="202">
        <v>3.6832618996000002</v>
      </c>
      <c r="AV18" s="202">
        <v>3.8506645931999999</v>
      </c>
      <c r="AW18" s="202">
        <v>4.0363499126000004</v>
      </c>
      <c r="AX18" s="202">
        <v>4.1028982939</v>
      </c>
      <c r="AY18" s="297">
        <v>4.089608277</v>
      </c>
      <c r="AZ18" s="297">
        <v>4.1040320883000003</v>
      </c>
      <c r="BA18" s="297">
        <v>4.0982476109999997</v>
      </c>
      <c r="BB18" s="297">
        <v>4.0815285482999997</v>
      </c>
      <c r="BC18" s="297">
        <v>3.9688614788000001</v>
      </c>
      <c r="BD18" s="297">
        <v>3.9699531145</v>
      </c>
      <c r="BE18" s="297">
        <v>4.0033337045000001</v>
      </c>
      <c r="BF18" s="297">
        <v>3.9623107847000001</v>
      </c>
      <c r="BG18" s="297">
        <v>3.8066286669</v>
      </c>
      <c r="BH18" s="297">
        <v>4.1117896909000002</v>
      </c>
      <c r="BI18" s="297">
        <v>4.1572561795</v>
      </c>
      <c r="BJ18" s="297">
        <v>4.1709223610999997</v>
      </c>
      <c r="BK18" s="297">
        <v>4.1601170066000002</v>
      </c>
      <c r="BL18" s="297">
        <v>4.1725641554999999</v>
      </c>
      <c r="BM18" s="297">
        <v>4.1629861172</v>
      </c>
      <c r="BN18" s="297">
        <v>4.1488122596999997</v>
      </c>
      <c r="BO18" s="297">
        <v>4.0353082440000003</v>
      </c>
      <c r="BP18" s="297">
        <v>4.0392737415999997</v>
      </c>
      <c r="BQ18" s="297">
        <v>4.0474065675000004</v>
      </c>
      <c r="BR18" s="297">
        <v>4.0191001365999997</v>
      </c>
      <c r="BS18" s="297">
        <v>3.8725577515</v>
      </c>
      <c r="BT18" s="297">
        <v>4.1554471328</v>
      </c>
      <c r="BU18" s="297">
        <v>4.1648177976999996</v>
      </c>
      <c r="BV18" s="297">
        <v>4.1753217058000001</v>
      </c>
    </row>
    <row r="19" spans="1:74" ht="11.15" customHeight="1" x14ac:dyDescent="0.25">
      <c r="A19" s="127" t="s">
        <v>245</v>
      </c>
      <c r="B19" s="135" t="s">
        <v>331</v>
      </c>
      <c r="C19" s="202">
        <v>1.9832422354999999</v>
      </c>
      <c r="D19" s="202">
        <v>2.1074609896999998</v>
      </c>
      <c r="E19" s="202">
        <v>2.0633890096999998</v>
      </c>
      <c r="F19" s="202">
        <v>2.0980042999999999</v>
      </c>
      <c r="G19" s="202">
        <v>2.0422870741999999</v>
      </c>
      <c r="H19" s="202">
        <v>1.8631776333000001</v>
      </c>
      <c r="I19" s="202">
        <v>2.0670412677000001</v>
      </c>
      <c r="J19" s="202">
        <v>2.0274751386999998</v>
      </c>
      <c r="K19" s="202">
        <v>1.7765853</v>
      </c>
      <c r="L19" s="202">
        <v>1.8840225581000001</v>
      </c>
      <c r="M19" s="202">
        <v>2.0367816332999999</v>
      </c>
      <c r="N19" s="202">
        <v>2.1348109451999999</v>
      </c>
      <c r="O19" s="202">
        <v>2.1282150323</v>
      </c>
      <c r="P19" s="202">
        <v>2.1097870714</v>
      </c>
      <c r="Q19" s="202">
        <v>2.0987940644999998</v>
      </c>
      <c r="R19" s="202">
        <v>2.0020633333000002</v>
      </c>
      <c r="S19" s="202">
        <v>1.8522666452000001</v>
      </c>
      <c r="T19" s="202">
        <v>1.850684</v>
      </c>
      <c r="U19" s="202">
        <v>2.0409666452000002</v>
      </c>
      <c r="V19" s="202">
        <v>2.0975592295999999</v>
      </c>
      <c r="W19" s="202">
        <v>2.0418893479000002</v>
      </c>
      <c r="X19" s="202">
        <v>2.0713847135000001</v>
      </c>
      <c r="Y19" s="202">
        <v>1.9785700145</v>
      </c>
      <c r="Z19" s="202">
        <v>2.0975592295999999</v>
      </c>
      <c r="AA19" s="202">
        <v>1.9714143077999999</v>
      </c>
      <c r="AB19" s="202">
        <v>2.0022483515</v>
      </c>
      <c r="AC19" s="202">
        <v>1.9525443078</v>
      </c>
      <c r="AD19" s="202">
        <v>1.8658302325</v>
      </c>
      <c r="AE19" s="202">
        <v>1.80990334</v>
      </c>
      <c r="AF19" s="202">
        <v>1.5462982325000001</v>
      </c>
      <c r="AG19" s="202">
        <v>1.8770643078</v>
      </c>
      <c r="AH19" s="202">
        <v>2.0121980000000002</v>
      </c>
      <c r="AI19" s="202">
        <v>1.8408798991999999</v>
      </c>
      <c r="AJ19" s="202">
        <v>1.9772985013</v>
      </c>
      <c r="AK19" s="202">
        <v>1.9838725658</v>
      </c>
      <c r="AL19" s="202">
        <v>2.007126</v>
      </c>
      <c r="AM19" s="202">
        <v>2.0016468883999998</v>
      </c>
      <c r="AN19" s="202">
        <v>2.0093999999999999</v>
      </c>
      <c r="AO19" s="202">
        <v>2.0630999999999999</v>
      </c>
      <c r="AP19" s="202">
        <v>2.0556999999999999</v>
      </c>
      <c r="AQ19" s="202">
        <v>2.0072353502000002</v>
      </c>
      <c r="AR19" s="202">
        <v>2.0218044875999999</v>
      </c>
      <c r="AS19" s="202">
        <v>2.0646256852999998</v>
      </c>
      <c r="AT19" s="202">
        <v>2.0181713208000001</v>
      </c>
      <c r="AU19" s="202">
        <v>1.8586172486000001</v>
      </c>
      <c r="AV19" s="202">
        <v>1.9915297899</v>
      </c>
      <c r="AW19" s="202">
        <v>2.0198044715000001</v>
      </c>
      <c r="AX19" s="202">
        <v>2.0846277835000002</v>
      </c>
      <c r="AY19" s="297">
        <v>2.0687666587</v>
      </c>
      <c r="AZ19" s="297">
        <v>2.0681825368000002</v>
      </c>
      <c r="BA19" s="297">
        <v>2.0674232625000002</v>
      </c>
      <c r="BB19" s="297">
        <v>2.0667447108000001</v>
      </c>
      <c r="BC19" s="297">
        <v>1.9661284837999999</v>
      </c>
      <c r="BD19" s="297">
        <v>1.9655081417</v>
      </c>
      <c r="BE19" s="297">
        <v>2.0748355374999998</v>
      </c>
      <c r="BF19" s="297">
        <v>2.0875623462999999</v>
      </c>
      <c r="BG19" s="297">
        <v>1.8501571146</v>
      </c>
      <c r="BH19" s="297">
        <v>2.1102200353999998</v>
      </c>
      <c r="BI19" s="297">
        <v>2.1520907586</v>
      </c>
      <c r="BJ19" s="297">
        <v>2.1625236529</v>
      </c>
      <c r="BK19" s="297">
        <v>2.1663499535000001</v>
      </c>
      <c r="BL19" s="297">
        <v>2.1708540513000001</v>
      </c>
      <c r="BM19" s="297">
        <v>2.1697709449000002</v>
      </c>
      <c r="BN19" s="297">
        <v>2.1692253312999998</v>
      </c>
      <c r="BO19" s="297">
        <v>2.0692551056999999</v>
      </c>
      <c r="BP19" s="297">
        <v>2.0699620355000001</v>
      </c>
      <c r="BQ19" s="297">
        <v>2.1708007589</v>
      </c>
      <c r="BR19" s="297">
        <v>2.1723849827000001</v>
      </c>
      <c r="BS19" s="297">
        <v>1.9247247613</v>
      </c>
      <c r="BT19" s="297">
        <v>2.1777890235999999</v>
      </c>
      <c r="BU19" s="297">
        <v>2.1819021191000001</v>
      </c>
      <c r="BV19" s="297">
        <v>2.1870865129000001</v>
      </c>
    </row>
    <row r="20" spans="1:74" ht="11.15" customHeight="1" x14ac:dyDescent="0.25">
      <c r="A20" s="127" t="s">
        <v>976</v>
      </c>
      <c r="B20" s="135" t="s">
        <v>977</v>
      </c>
      <c r="C20" s="202">
        <v>1.2167770348</v>
      </c>
      <c r="D20" s="202">
        <v>1.2090833258</v>
      </c>
      <c r="E20" s="202">
        <v>1.1017234479</v>
      </c>
      <c r="F20" s="202">
        <v>1.2196857346000001</v>
      </c>
      <c r="G20" s="202">
        <v>1.1040015939000001</v>
      </c>
      <c r="H20" s="202">
        <v>1.1586325652</v>
      </c>
      <c r="I20" s="202">
        <v>1.1020824737999999</v>
      </c>
      <c r="J20" s="202">
        <v>0.92493023921999995</v>
      </c>
      <c r="K20" s="202">
        <v>0.94569455765999999</v>
      </c>
      <c r="L20" s="202">
        <v>1.0534408208999999</v>
      </c>
      <c r="M20" s="202">
        <v>1.0150831879</v>
      </c>
      <c r="N20" s="202">
        <v>1.1528308355000001</v>
      </c>
      <c r="O20" s="202">
        <v>1.085688467</v>
      </c>
      <c r="P20" s="202">
        <v>1.0279747253</v>
      </c>
      <c r="Q20" s="202">
        <v>1.0998683213</v>
      </c>
      <c r="R20" s="202">
        <v>0.82951243534999997</v>
      </c>
      <c r="S20" s="202">
        <v>0.86452917704999999</v>
      </c>
      <c r="T20" s="202">
        <v>0.73367809880000001</v>
      </c>
      <c r="U20" s="202">
        <v>0.88410192927999998</v>
      </c>
      <c r="V20" s="202">
        <v>0.94309345557000002</v>
      </c>
      <c r="W20" s="202">
        <v>0.95140450496999995</v>
      </c>
      <c r="X20" s="202">
        <v>0.96659962185000003</v>
      </c>
      <c r="Y20" s="202">
        <v>0.89918850099000003</v>
      </c>
      <c r="Z20" s="202">
        <v>0.93443652690000001</v>
      </c>
      <c r="AA20" s="202">
        <v>0.96395907481999998</v>
      </c>
      <c r="AB20" s="202">
        <v>0.98522310051999995</v>
      </c>
      <c r="AC20" s="202">
        <v>0.95059022692999995</v>
      </c>
      <c r="AD20" s="202">
        <v>0.94644564771999995</v>
      </c>
      <c r="AE20" s="202">
        <v>0.90922163992000005</v>
      </c>
      <c r="AF20" s="202">
        <v>0.86762159896000002</v>
      </c>
      <c r="AG20" s="202">
        <v>0.93671407335000001</v>
      </c>
      <c r="AH20" s="202">
        <v>0.71853199999999995</v>
      </c>
      <c r="AI20" s="202">
        <v>0.73094389216</v>
      </c>
      <c r="AJ20" s="202">
        <v>0.81781424903</v>
      </c>
      <c r="AK20" s="202">
        <v>0.89567917720000001</v>
      </c>
      <c r="AL20" s="202">
        <v>0.82167400000000002</v>
      </c>
      <c r="AM20" s="202">
        <v>0.78602808876999997</v>
      </c>
      <c r="AN20" s="202">
        <v>0.94869999999999999</v>
      </c>
      <c r="AO20" s="202">
        <v>0.88180000000000003</v>
      </c>
      <c r="AP20" s="202">
        <v>0.80100000000000005</v>
      </c>
      <c r="AQ20" s="202">
        <v>0.81088216673000002</v>
      </c>
      <c r="AR20" s="202">
        <v>0.75231854214000005</v>
      </c>
      <c r="AS20" s="202">
        <v>0.77512685308999996</v>
      </c>
      <c r="AT20" s="202">
        <v>0.68261759744999995</v>
      </c>
      <c r="AU20" s="202">
        <v>0.70486816351000003</v>
      </c>
      <c r="AV20" s="202">
        <v>0.73907324106000005</v>
      </c>
      <c r="AW20" s="202">
        <v>0.89214976160000004</v>
      </c>
      <c r="AX20" s="202">
        <v>0.89166972575000003</v>
      </c>
      <c r="AY20" s="297">
        <v>0.88934657937999995</v>
      </c>
      <c r="AZ20" s="297">
        <v>0.88891590904999995</v>
      </c>
      <c r="BA20" s="297">
        <v>0.88860844430999997</v>
      </c>
      <c r="BB20" s="297">
        <v>0.88279396623999995</v>
      </c>
      <c r="BC20" s="297">
        <v>0.87730383242999999</v>
      </c>
      <c r="BD20" s="297">
        <v>0.87256258199000003</v>
      </c>
      <c r="BE20" s="297">
        <v>0.79691222597</v>
      </c>
      <c r="BF20" s="297">
        <v>0.73171280235000002</v>
      </c>
      <c r="BG20" s="297">
        <v>0.83122654374000005</v>
      </c>
      <c r="BH20" s="297">
        <v>0.86085319745</v>
      </c>
      <c r="BI20" s="297">
        <v>0.86111541840000005</v>
      </c>
      <c r="BJ20" s="297">
        <v>0.86169971168000004</v>
      </c>
      <c r="BK20" s="297">
        <v>0.86134628033000005</v>
      </c>
      <c r="BL20" s="297">
        <v>0.86254997422000002</v>
      </c>
      <c r="BM20" s="297">
        <v>0.85685899854000003</v>
      </c>
      <c r="BN20" s="297">
        <v>0.85139953149000003</v>
      </c>
      <c r="BO20" s="297">
        <v>0.84627376525999998</v>
      </c>
      <c r="BP20" s="297">
        <v>0.84195081591999998</v>
      </c>
      <c r="BQ20" s="297">
        <v>0.76662964510999998</v>
      </c>
      <c r="BR20" s="297">
        <v>0.71251124963000001</v>
      </c>
      <c r="BS20" s="297">
        <v>0.81253030256000003</v>
      </c>
      <c r="BT20" s="297">
        <v>0.84258412199999999</v>
      </c>
      <c r="BU20" s="297">
        <v>0.84515423286000002</v>
      </c>
      <c r="BV20" s="297">
        <v>0.84813261777000004</v>
      </c>
    </row>
    <row r="21" spans="1:74"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365"/>
      <c r="AZ21" s="365"/>
      <c r="BA21" s="365"/>
      <c r="BB21" s="365"/>
      <c r="BC21" s="365"/>
      <c r="BD21" s="365"/>
      <c r="BE21" s="365"/>
      <c r="BF21" s="365"/>
      <c r="BG21" s="365"/>
      <c r="BH21" s="365"/>
      <c r="BI21" s="365"/>
      <c r="BJ21" s="298"/>
      <c r="BK21" s="298"/>
      <c r="BL21" s="298"/>
      <c r="BM21" s="298"/>
      <c r="BN21" s="298"/>
      <c r="BO21" s="298"/>
      <c r="BP21" s="298"/>
      <c r="BQ21" s="298"/>
      <c r="BR21" s="298"/>
      <c r="BS21" s="298"/>
      <c r="BT21" s="298"/>
      <c r="BU21" s="298"/>
      <c r="BV21" s="298"/>
    </row>
    <row r="22" spans="1:74" ht="11.15" customHeight="1" x14ac:dyDescent="0.25">
      <c r="A22" s="127" t="s">
        <v>349</v>
      </c>
      <c r="B22" s="134" t="s">
        <v>877</v>
      </c>
      <c r="C22" s="202">
        <v>14.738608672</v>
      </c>
      <c r="D22" s="202">
        <v>14.733611961999999</v>
      </c>
      <c r="E22" s="202">
        <v>14.707459472</v>
      </c>
      <c r="F22" s="202">
        <v>14.757960262999999</v>
      </c>
      <c r="G22" s="202">
        <v>12.49521715</v>
      </c>
      <c r="H22" s="202">
        <v>12.289604869</v>
      </c>
      <c r="I22" s="202">
        <v>12.340020763</v>
      </c>
      <c r="J22" s="202">
        <v>12.888551335000001</v>
      </c>
      <c r="K22" s="202">
        <v>12.912187316000001</v>
      </c>
      <c r="L22" s="202">
        <v>13.05257784</v>
      </c>
      <c r="M22" s="202">
        <v>13.149003149</v>
      </c>
      <c r="N22" s="202">
        <v>13.184562123999999</v>
      </c>
      <c r="O22" s="202">
        <v>13.347719688</v>
      </c>
      <c r="P22" s="202">
        <v>13.404938842</v>
      </c>
      <c r="Q22" s="202">
        <v>13.513642931</v>
      </c>
      <c r="R22" s="202">
        <v>13.661440152999999</v>
      </c>
      <c r="S22" s="202">
        <v>13.665379113</v>
      </c>
      <c r="T22" s="202">
        <v>13.634845768</v>
      </c>
      <c r="U22" s="202">
        <v>13.696093642999999</v>
      </c>
      <c r="V22" s="202">
        <v>13.41327965</v>
      </c>
      <c r="W22" s="202">
        <v>13.771057963000001</v>
      </c>
      <c r="X22" s="202">
        <v>14.164488963</v>
      </c>
      <c r="Y22" s="202">
        <v>14.315020002000001</v>
      </c>
      <c r="Z22" s="202">
        <v>14.323740473000001</v>
      </c>
      <c r="AA22" s="202">
        <v>14.39149838</v>
      </c>
      <c r="AB22" s="202">
        <v>14.445047874</v>
      </c>
      <c r="AC22" s="202">
        <v>14.342086279</v>
      </c>
      <c r="AD22" s="202">
        <v>13.176435517</v>
      </c>
      <c r="AE22" s="202">
        <v>13.46183636</v>
      </c>
      <c r="AF22" s="202">
        <v>13.54311895</v>
      </c>
      <c r="AG22" s="202">
        <v>13.790788815000001</v>
      </c>
      <c r="AH22" s="202">
        <v>13.4687514</v>
      </c>
      <c r="AI22" s="202">
        <v>13.518539832</v>
      </c>
      <c r="AJ22" s="202">
        <v>13.657487143999999</v>
      </c>
      <c r="AK22" s="202">
        <v>14.191146405</v>
      </c>
      <c r="AL22" s="202">
        <v>14.174611877</v>
      </c>
      <c r="AM22" s="202">
        <v>14.139665675</v>
      </c>
      <c r="AN22" s="202">
        <v>14.260701477</v>
      </c>
      <c r="AO22" s="202">
        <v>13.935401476999999</v>
      </c>
      <c r="AP22" s="202">
        <v>13.831201477</v>
      </c>
      <c r="AQ22" s="202">
        <v>13.560573416</v>
      </c>
      <c r="AR22" s="202">
        <v>13.622842725</v>
      </c>
      <c r="AS22" s="202">
        <v>13.507152995</v>
      </c>
      <c r="AT22" s="202">
        <v>13.377891726</v>
      </c>
      <c r="AU22" s="202">
        <v>13.480296118</v>
      </c>
      <c r="AV22" s="202">
        <v>13.679938629</v>
      </c>
      <c r="AW22" s="202">
        <v>13.667918520000001</v>
      </c>
      <c r="AX22" s="202">
        <v>13.677562162999999</v>
      </c>
      <c r="AY22" s="297">
        <v>13.575199875999999</v>
      </c>
      <c r="AZ22" s="297">
        <v>13.581487679</v>
      </c>
      <c r="BA22" s="297">
        <v>13.598894862</v>
      </c>
      <c r="BB22" s="297">
        <v>13.662424517</v>
      </c>
      <c r="BC22" s="297">
        <v>13.599182430999999</v>
      </c>
      <c r="BD22" s="297">
        <v>13.684615765</v>
      </c>
      <c r="BE22" s="297">
        <v>13.705854996999999</v>
      </c>
      <c r="BF22" s="297">
        <v>13.610496943999999</v>
      </c>
      <c r="BG22" s="297">
        <v>13.652725086</v>
      </c>
      <c r="BH22" s="297">
        <v>13.698327183</v>
      </c>
      <c r="BI22" s="297">
        <v>13.735585305000001</v>
      </c>
      <c r="BJ22" s="297">
        <v>13.738308018</v>
      </c>
      <c r="BK22" s="297">
        <v>13.811183059999999</v>
      </c>
      <c r="BL22" s="297">
        <v>13.821378333</v>
      </c>
      <c r="BM22" s="297">
        <v>13.812280738</v>
      </c>
      <c r="BN22" s="297">
        <v>13.816912739999999</v>
      </c>
      <c r="BO22" s="297">
        <v>13.778025593000001</v>
      </c>
      <c r="BP22" s="297">
        <v>13.855955502</v>
      </c>
      <c r="BQ22" s="297">
        <v>13.870431821</v>
      </c>
      <c r="BR22" s="297">
        <v>13.517264430000001</v>
      </c>
      <c r="BS22" s="297">
        <v>13.807450276000001</v>
      </c>
      <c r="BT22" s="297">
        <v>13.860774678</v>
      </c>
      <c r="BU22" s="297">
        <v>13.896185474999999</v>
      </c>
      <c r="BV22" s="297">
        <v>13.896852354</v>
      </c>
    </row>
    <row r="23" spans="1:74" ht="11.15" customHeight="1" x14ac:dyDescent="0.25">
      <c r="A23" s="127" t="s">
        <v>246</v>
      </c>
      <c r="B23" s="135" t="s">
        <v>346</v>
      </c>
      <c r="C23" s="202">
        <v>0.77150084593000001</v>
      </c>
      <c r="D23" s="202">
        <v>0.75310084593000004</v>
      </c>
      <c r="E23" s="202">
        <v>0.76640084593000002</v>
      </c>
      <c r="F23" s="202">
        <v>0.77390084592999997</v>
      </c>
      <c r="G23" s="202">
        <v>0.65250084593000002</v>
      </c>
      <c r="H23" s="202">
        <v>0.65150084593000002</v>
      </c>
      <c r="I23" s="202">
        <v>0.65260084593000001</v>
      </c>
      <c r="J23" s="202">
        <v>0.67160084593000002</v>
      </c>
      <c r="K23" s="202">
        <v>0.65600084592999997</v>
      </c>
      <c r="L23" s="202">
        <v>0.67770084593000002</v>
      </c>
      <c r="M23" s="202">
        <v>0.68870084593000003</v>
      </c>
      <c r="N23" s="202">
        <v>0.69130084592999996</v>
      </c>
      <c r="O23" s="202">
        <v>0.75502404593000005</v>
      </c>
      <c r="P23" s="202">
        <v>0.74402404593000004</v>
      </c>
      <c r="Q23" s="202">
        <v>0.73782404592999995</v>
      </c>
      <c r="R23" s="202">
        <v>0.70102404593000001</v>
      </c>
      <c r="S23" s="202">
        <v>0.67702404592999998</v>
      </c>
      <c r="T23" s="202">
        <v>0.70812404593</v>
      </c>
      <c r="U23" s="202">
        <v>0.72002404593000002</v>
      </c>
      <c r="V23" s="202">
        <v>0.71439610355000005</v>
      </c>
      <c r="W23" s="202">
        <v>0.70589610354999999</v>
      </c>
      <c r="X23" s="202">
        <v>0.70719610354999995</v>
      </c>
      <c r="Y23" s="202">
        <v>0.71119610354999996</v>
      </c>
      <c r="Z23" s="202">
        <v>0.72039610355000006</v>
      </c>
      <c r="AA23" s="202">
        <v>0.70365909526000003</v>
      </c>
      <c r="AB23" s="202">
        <v>0.68695909525999999</v>
      </c>
      <c r="AC23" s="202">
        <v>0.69925909525999996</v>
      </c>
      <c r="AD23" s="202">
        <v>0.69595909525999999</v>
      </c>
      <c r="AE23" s="202">
        <v>0.68275909526</v>
      </c>
      <c r="AF23" s="202">
        <v>0.63525909526000002</v>
      </c>
      <c r="AG23" s="202">
        <v>0.66185909525999997</v>
      </c>
      <c r="AH23" s="202">
        <v>0.64385899999999996</v>
      </c>
      <c r="AI23" s="202">
        <v>0.65685909525999997</v>
      </c>
      <c r="AJ23" s="202">
        <v>0.66665909526</v>
      </c>
      <c r="AK23" s="202">
        <v>0.66965909526</v>
      </c>
      <c r="AL23" s="202">
        <v>0.67085899999999998</v>
      </c>
      <c r="AM23" s="202">
        <v>0.65485909525999997</v>
      </c>
      <c r="AN23" s="202">
        <v>0.65069999999999995</v>
      </c>
      <c r="AO23" s="202">
        <v>0.63470000000000004</v>
      </c>
      <c r="AP23" s="202">
        <v>0.62870000000000004</v>
      </c>
      <c r="AQ23" s="202">
        <v>0.61497364821</v>
      </c>
      <c r="AR23" s="202">
        <v>0.61303977007999999</v>
      </c>
      <c r="AS23" s="202">
        <v>0.62397344298000001</v>
      </c>
      <c r="AT23" s="202">
        <v>0.62299933065000002</v>
      </c>
      <c r="AU23" s="202">
        <v>0.61001607549000003</v>
      </c>
      <c r="AV23" s="202">
        <v>0.60596419737999996</v>
      </c>
      <c r="AW23" s="202">
        <v>0.61199500890000003</v>
      </c>
      <c r="AX23" s="202">
        <v>0.60208073789000005</v>
      </c>
      <c r="AY23" s="297">
        <v>0.60808708267</v>
      </c>
      <c r="AZ23" s="297">
        <v>0.60809781259999995</v>
      </c>
      <c r="BA23" s="297">
        <v>0.60792721987999998</v>
      </c>
      <c r="BB23" s="297">
        <v>0.60743427421999996</v>
      </c>
      <c r="BC23" s="297">
        <v>0.60664825727000005</v>
      </c>
      <c r="BD23" s="297">
        <v>0.60536457098999996</v>
      </c>
      <c r="BE23" s="297">
        <v>0.60903668101999997</v>
      </c>
      <c r="BF23" s="297">
        <v>0.60881818407999999</v>
      </c>
      <c r="BG23" s="297">
        <v>0.60858492666999997</v>
      </c>
      <c r="BH23" s="297">
        <v>0.61827136053999998</v>
      </c>
      <c r="BI23" s="297">
        <v>0.61785639022000005</v>
      </c>
      <c r="BJ23" s="297">
        <v>0.61752550807999995</v>
      </c>
      <c r="BK23" s="297">
        <v>0.62373559750999996</v>
      </c>
      <c r="BL23" s="297">
        <v>0.63018020723000001</v>
      </c>
      <c r="BM23" s="297">
        <v>0.63641328340000003</v>
      </c>
      <c r="BN23" s="297">
        <v>0.63838878487999995</v>
      </c>
      <c r="BO23" s="297">
        <v>0.64470766945000002</v>
      </c>
      <c r="BP23" s="297">
        <v>0.65114986924999996</v>
      </c>
      <c r="BQ23" s="297">
        <v>0.65750828057999999</v>
      </c>
      <c r="BR23" s="297">
        <v>0.66390629147000002</v>
      </c>
      <c r="BS23" s="297">
        <v>0.66044020668000003</v>
      </c>
      <c r="BT23" s="297">
        <v>0.66172669737000001</v>
      </c>
      <c r="BU23" s="297">
        <v>0.65884757136000005</v>
      </c>
      <c r="BV23" s="297">
        <v>0.65603844397</v>
      </c>
    </row>
    <row r="24" spans="1:74" ht="11.15" customHeight="1" x14ac:dyDescent="0.25">
      <c r="A24" s="127" t="s">
        <v>247</v>
      </c>
      <c r="B24" s="135" t="s">
        <v>347</v>
      </c>
      <c r="C24" s="202">
        <v>2.0473572710000001</v>
      </c>
      <c r="D24" s="202">
        <v>2.0787306276000002</v>
      </c>
      <c r="E24" s="202">
        <v>2.0429186839</v>
      </c>
      <c r="F24" s="202">
        <v>2.0439404933</v>
      </c>
      <c r="G24" s="202">
        <v>1.8406886194000001</v>
      </c>
      <c r="H24" s="202">
        <v>1.704477</v>
      </c>
      <c r="I24" s="202">
        <v>1.7014261032</v>
      </c>
      <c r="J24" s="202">
        <v>1.7407880305000001</v>
      </c>
      <c r="K24" s="202">
        <v>1.6859510799999999</v>
      </c>
      <c r="L24" s="202">
        <v>1.7734167613</v>
      </c>
      <c r="M24" s="202">
        <v>1.8307742467000001</v>
      </c>
      <c r="N24" s="202">
        <v>1.8312633677000001</v>
      </c>
      <c r="O24" s="202">
        <v>1.8015180001</v>
      </c>
      <c r="P24" s="202">
        <v>1.9205790071</v>
      </c>
      <c r="Q24" s="202">
        <v>1.8801065903</v>
      </c>
      <c r="R24" s="202">
        <v>1.8459621067</v>
      </c>
      <c r="S24" s="202">
        <v>1.8758703452000001</v>
      </c>
      <c r="T24" s="202">
        <v>1.8547177667000001</v>
      </c>
      <c r="U24" s="202">
        <v>1.8576512870999999</v>
      </c>
      <c r="V24" s="202">
        <v>1.6146734541000001</v>
      </c>
      <c r="W24" s="202">
        <v>1.6886078600000001</v>
      </c>
      <c r="X24" s="202">
        <v>1.9524433480000001</v>
      </c>
      <c r="Y24" s="202">
        <v>2.0369752658000002</v>
      </c>
      <c r="Z24" s="202">
        <v>2.0382686963999999</v>
      </c>
      <c r="AA24" s="202">
        <v>2.0164786704000002</v>
      </c>
      <c r="AB24" s="202">
        <v>2.0278506655999999</v>
      </c>
      <c r="AC24" s="202">
        <v>1.9761968381999999</v>
      </c>
      <c r="AD24" s="202">
        <v>1.8006176889000001</v>
      </c>
      <c r="AE24" s="202">
        <v>1.9482231994999999</v>
      </c>
      <c r="AF24" s="202">
        <v>1.5673417889000001</v>
      </c>
      <c r="AG24" s="202">
        <v>1.7670629479</v>
      </c>
      <c r="AH24" s="202">
        <v>1.588266</v>
      </c>
      <c r="AI24" s="202">
        <v>1.5082922622999999</v>
      </c>
      <c r="AJ24" s="202">
        <v>1.6627705737</v>
      </c>
      <c r="AK24" s="202">
        <v>2.0437568356</v>
      </c>
      <c r="AL24" s="202">
        <v>2.0513460000000001</v>
      </c>
      <c r="AM24" s="202">
        <v>2.0381378639999999</v>
      </c>
      <c r="AN24" s="202">
        <v>2.0146000000000002</v>
      </c>
      <c r="AO24" s="202">
        <v>2.0055000000000001</v>
      </c>
      <c r="AP24" s="202">
        <v>2.0076999999999998</v>
      </c>
      <c r="AQ24" s="202">
        <v>1.9175177647999999</v>
      </c>
      <c r="AR24" s="202">
        <v>1.9821804852</v>
      </c>
      <c r="AS24" s="202">
        <v>1.8564670515999999</v>
      </c>
      <c r="AT24" s="202">
        <v>1.8037964331</v>
      </c>
      <c r="AU24" s="202">
        <v>1.8898459186000001</v>
      </c>
      <c r="AV24" s="202">
        <v>2.0132754943000002</v>
      </c>
      <c r="AW24" s="202">
        <v>1.9640730459</v>
      </c>
      <c r="AX24" s="202">
        <v>1.9127163518000001</v>
      </c>
      <c r="AY24" s="297">
        <v>1.8475096120000001</v>
      </c>
      <c r="AZ24" s="297">
        <v>1.8517872956000001</v>
      </c>
      <c r="BA24" s="297">
        <v>1.8690148726</v>
      </c>
      <c r="BB24" s="297">
        <v>1.9328720663000001</v>
      </c>
      <c r="BC24" s="297">
        <v>1.8701306524000001</v>
      </c>
      <c r="BD24" s="297">
        <v>1.9560524637000001</v>
      </c>
      <c r="BE24" s="297">
        <v>1.9731038311</v>
      </c>
      <c r="BF24" s="297">
        <v>1.8775751540000001</v>
      </c>
      <c r="BG24" s="297">
        <v>1.9193379262000001</v>
      </c>
      <c r="BH24" s="297">
        <v>1.9555768516000001</v>
      </c>
      <c r="BI24" s="297">
        <v>1.9924844879000001</v>
      </c>
      <c r="BJ24" s="297">
        <v>1.995103753</v>
      </c>
      <c r="BK24" s="297">
        <v>2.0625420893999999</v>
      </c>
      <c r="BL24" s="297">
        <v>2.0650438236999999</v>
      </c>
      <c r="BM24" s="297">
        <v>2.0501220559000002</v>
      </c>
      <c r="BN24" s="297">
        <v>2.0528756760000002</v>
      </c>
      <c r="BO24" s="297">
        <v>2.0076349537999998</v>
      </c>
      <c r="BP24" s="297">
        <v>2.0785310813</v>
      </c>
      <c r="BQ24" s="297">
        <v>2.0864029413999998</v>
      </c>
      <c r="BR24" s="297">
        <v>1.7267374921</v>
      </c>
      <c r="BS24" s="297">
        <v>2.0198874109</v>
      </c>
      <c r="BT24" s="297">
        <v>2.0724571921999999</v>
      </c>
      <c r="BU24" s="297">
        <v>2.1101381818</v>
      </c>
      <c r="BV24" s="297">
        <v>2.1132582503999999</v>
      </c>
    </row>
    <row r="25" spans="1:74" ht="11.15" customHeight="1" x14ac:dyDescent="0.25">
      <c r="A25" s="127" t="s">
        <v>248</v>
      </c>
      <c r="B25" s="135" t="s">
        <v>348</v>
      </c>
      <c r="C25" s="202">
        <v>11.541134488999999</v>
      </c>
      <c r="D25" s="202">
        <v>11.522200421999999</v>
      </c>
      <c r="E25" s="202">
        <v>11.518718875999999</v>
      </c>
      <c r="F25" s="202">
        <v>11.563714857000001</v>
      </c>
      <c r="G25" s="202">
        <v>9.6256006181</v>
      </c>
      <c r="H25" s="202">
        <v>9.5583419567999997</v>
      </c>
      <c r="I25" s="202">
        <v>9.6107987471000005</v>
      </c>
      <c r="J25" s="202">
        <v>10.100466392</v>
      </c>
      <c r="K25" s="202">
        <v>10.195001323</v>
      </c>
      <c r="L25" s="202">
        <v>10.226424165999999</v>
      </c>
      <c r="M25" s="202">
        <v>10.254862989999999</v>
      </c>
      <c r="N25" s="202">
        <v>10.287617844</v>
      </c>
      <c r="O25" s="202">
        <v>10.404126547000001</v>
      </c>
      <c r="P25" s="202">
        <v>10.352994693999999</v>
      </c>
      <c r="Q25" s="202">
        <v>10.5086972</v>
      </c>
      <c r="R25" s="202">
        <v>10.728067906</v>
      </c>
      <c r="S25" s="202">
        <v>10.724565627</v>
      </c>
      <c r="T25" s="202">
        <v>10.682126861</v>
      </c>
      <c r="U25" s="202">
        <v>10.730252215</v>
      </c>
      <c r="V25" s="202">
        <v>10.696325433</v>
      </c>
      <c r="W25" s="202">
        <v>10.989086339</v>
      </c>
      <c r="X25" s="202">
        <v>11.118307851999999</v>
      </c>
      <c r="Y25" s="202">
        <v>11.181750972</v>
      </c>
      <c r="Z25" s="202">
        <v>11.178603013</v>
      </c>
      <c r="AA25" s="202">
        <v>11.277783275999999</v>
      </c>
      <c r="AB25" s="202">
        <v>11.330900442000001</v>
      </c>
      <c r="AC25" s="202">
        <v>11.287241341</v>
      </c>
      <c r="AD25" s="202">
        <v>10.322676395</v>
      </c>
      <c r="AE25" s="202">
        <v>10.467676395</v>
      </c>
      <c r="AF25" s="202">
        <v>10.977676395</v>
      </c>
      <c r="AG25" s="202">
        <v>10.999360101000001</v>
      </c>
      <c r="AH25" s="202">
        <v>10.874453000000001</v>
      </c>
      <c r="AI25" s="202">
        <v>10.991544804</v>
      </c>
      <c r="AJ25" s="202">
        <v>10.966544804</v>
      </c>
      <c r="AK25" s="202">
        <v>11.116544804</v>
      </c>
      <c r="AL25" s="202">
        <v>11.091546477</v>
      </c>
      <c r="AM25" s="202">
        <v>11.066544803999999</v>
      </c>
      <c r="AN25" s="202">
        <v>11.216401477</v>
      </c>
      <c r="AO25" s="202">
        <v>10.916401477000001</v>
      </c>
      <c r="AP25" s="202">
        <v>10.816401476999999</v>
      </c>
      <c r="AQ25" s="202">
        <v>10.617169452000001</v>
      </c>
      <c r="AR25" s="202">
        <v>10.617530009999999</v>
      </c>
      <c r="AS25" s="202">
        <v>10.617168333</v>
      </c>
      <c r="AT25" s="202">
        <v>10.542309497</v>
      </c>
      <c r="AU25" s="202">
        <v>10.572114346999999</v>
      </c>
      <c r="AV25" s="202">
        <v>10.653498126000001</v>
      </c>
      <c r="AW25" s="202">
        <v>10.685332806</v>
      </c>
      <c r="AX25" s="202">
        <v>10.757402848</v>
      </c>
      <c r="AY25" s="297">
        <v>10.715206671000001</v>
      </c>
      <c r="AZ25" s="297">
        <v>10.717642306</v>
      </c>
      <c r="BA25" s="297">
        <v>10.718897055999999</v>
      </c>
      <c r="BB25" s="297">
        <v>10.719860441</v>
      </c>
      <c r="BC25" s="297">
        <v>10.720985725</v>
      </c>
      <c r="BD25" s="297">
        <v>10.722532197</v>
      </c>
      <c r="BE25" s="297">
        <v>10.723489679</v>
      </c>
      <c r="BF25" s="297">
        <v>10.724627272999999</v>
      </c>
      <c r="BG25" s="297">
        <v>10.725768996999999</v>
      </c>
      <c r="BH25" s="297">
        <v>10.726541283</v>
      </c>
      <c r="BI25" s="297">
        <v>10.727921475</v>
      </c>
      <c r="BJ25" s="297">
        <v>10.729465503</v>
      </c>
      <c r="BK25" s="297">
        <v>10.729639645000001</v>
      </c>
      <c r="BL25" s="297">
        <v>10.731279521999999</v>
      </c>
      <c r="BM25" s="297">
        <v>10.731732879999999</v>
      </c>
      <c r="BN25" s="297">
        <v>10.732405933000001</v>
      </c>
      <c r="BO25" s="297">
        <v>10.733251007</v>
      </c>
      <c r="BP25" s="297">
        <v>10.73455448</v>
      </c>
      <c r="BQ25" s="297">
        <v>10.735218890000001</v>
      </c>
      <c r="BR25" s="297">
        <v>10.736049344</v>
      </c>
      <c r="BS25" s="297">
        <v>10.736956093</v>
      </c>
      <c r="BT25" s="297">
        <v>10.737442058999999</v>
      </c>
      <c r="BU25" s="297">
        <v>10.738532328</v>
      </c>
      <c r="BV25" s="297">
        <v>10.739842833999999</v>
      </c>
    </row>
    <row r="26" spans="1:74" ht="11.15" customHeight="1" x14ac:dyDescent="0.25">
      <c r="A26" s="127" t="s">
        <v>820</v>
      </c>
      <c r="B26" s="135" t="s">
        <v>821</v>
      </c>
      <c r="C26" s="202">
        <v>0.24001084645000001</v>
      </c>
      <c r="D26" s="202">
        <v>0.24001084645000001</v>
      </c>
      <c r="E26" s="202">
        <v>0.24001084645000001</v>
      </c>
      <c r="F26" s="202">
        <v>0.24001084645000001</v>
      </c>
      <c r="G26" s="202">
        <v>0.24001084645000001</v>
      </c>
      <c r="H26" s="202">
        <v>0.24001084645000001</v>
      </c>
      <c r="I26" s="202">
        <v>0.24001084645000001</v>
      </c>
      <c r="J26" s="202">
        <v>0.24001084645000001</v>
      </c>
      <c r="K26" s="202">
        <v>0.24001084645000001</v>
      </c>
      <c r="L26" s="202">
        <v>0.24001084645000001</v>
      </c>
      <c r="M26" s="202">
        <v>0.24001084645000001</v>
      </c>
      <c r="N26" s="202">
        <v>0.24001084645000001</v>
      </c>
      <c r="O26" s="202">
        <v>0.25278800499999998</v>
      </c>
      <c r="P26" s="202">
        <v>0.25278800499999998</v>
      </c>
      <c r="Q26" s="202">
        <v>0.25278800499999998</v>
      </c>
      <c r="R26" s="202">
        <v>0.25278800499999998</v>
      </c>
      <c r="S26" s="202">
        <v>0.25278800499999998</v>
      </c>
      <c r="T26" s="202">
        <v>0.25278800499999998</v>
      </c>
      <c r="U26" s="202">
        <v>0.25278800499999998</v>
      </c>
      <c r="V26" s="202">
        <v>0.25264958103000001</v>
      </c>
      <c r="W26" s="202">
        <v>0.25264958103000001</v>
      </c>
      <c r="X26" s="202">
        <v>0.25264958103000001</v>
      </c>
      <c r="Y26" s="202">
        <v>0.25264958103000001</v>
      </c>
      <c r="Z26" s="202">
        <v>0.25264958103000001</v>
      </c>
      <c r="AA26" s="202">
        <v>0.25501837865999999</v>
      </c>
      <c r="AB26" s="202">
        <v>0.25501837865999999</v>
      </c>
      <c r="AC26" s="202">
        <v>0.25501837865999999</v>
      </c>
      <c r="AD26" s="202">
        <v>0.25501837865999999</v>
      </c>
      <c r="AE26" s="202">
        <v>0.25501837865999999</v>
      </c>
      <c r="AF26" s="202">
        <v>0.25501837865999999</v>
      </c>
      <c r="AG26" s="202">
        <v>0.25501837865999999</v>
      </c>
      <c r="AH26" s="202">
        <v>0.25501800000000002</v>
      </c>
      <c r="AI26" s="202">
        <v>0.25501837865999999</v>
      </c>
      <c r="AJ26" s="202">
        <v>0.25501837865999999</v>
      </c>
      <c r="AK26" s="202">
        <v>0.25501837865999999</v>
      </c>
      <c r="AL26" s="202">
        <v>0.25501800000000002</v>
      </c>
      <c r="AM26" s="202">
        <v>0.27460561977999998</v>
      </c>
      <c r="AN26" s="202">
        <v>0.27439999999999998</v>
      </c>
      <c r="AO26" s="202">
        <v>0.27439999999999998</v>
      </c>
      <c r="AP26" s="202">
        <v>0.27439999999999998</v>
      </c>
      <c r="AQ26" s="202">
        <v>0.27467517463000002</v>
      </c>
      <c r="AR26" s="202">
        <v>0.27471532284</v>
      </c>
      <c r="AS26" s="202">
        <v>0.27467505001999998</v>
      </c>
      <c r="AT26" s="202">
        <v>0.27469076863000003</v>
      </c>
      <c r="AU26" s="202">
        <v>0.27470093583999999</v>
      </c>
      <c r="AV26" s="202">
        <v>0.27466943622000001</v>
      </c>
      <c r="AW26" s="202">
        <v>0.27468814452000001</v>
      </c>
      <c r="AX26" s="202">
        <v>0.27473306046000001</v>
      </c>
      <c r="AY26" s="297">
        <v>0.27466618093</v>
      </c>
      <c r="AZ26" s="297">
        <v>0.27475180577000002</v>
      </c>
      <c r="BA26" s="297">
        <v>0.27470593866999998</v>
      </c>
      <c r="BB26" s="297">
        <v>0.27468948934999998</v>
      </c>
      <c r="BC26" s="297">
        <v>0.27469106757</v>
      </c>
      <c r="BD26" s="297">
        <v>0.27473954514999999</v>
      </c>
      <c r="BE26" s="297">
        <v>0.27472243851</v>
      </c>
      <c r="BF26" s="297">
        <v>0.27472538730000001</v>
      </c>
      <c r="BG26" s="297">
        <v>0.27472879604</v>
      </c>
      <c r="BH26" s="297">
        <v>0.27469106777000002</v>
      </c>
      <c r="BI26" s="297">
        <v>0.27472103005999998</v>
      </c>
      <c r="BJ26" s="297">
        <v>0.27476923550999999</v>
      </c>
      <c r="BK26" s="297">
        <v>0.27469583429</v>
      </c>
      <c r="BL26" s="297">
        <v>0.27478564320999999</v>
      </c>
      <c r="BM26" s="297">
        <v>0.27474333288000002</v>
      </c>
      <c r="BN26" s="297">
        <v>0.27472548552999998</v>
      </c>
      <c r="BO26" s="297">
        <v>0.27472679294000002</v>
      </c>
      <c r="BP26" s="297">
        <v>0.27477914313000001</v>
      </c>
      <c r="BQ26" s="297">
        <v>0.27476033346000001</v>
      </c>
      <c r="BR26" s="297">
        <v>0.27476001282000001</v>
      </c>
      <c r="BS26" s="297">
        <v>0.27476818771</v>
      </c>
      <c r="BT26" s="297">
        <v>0.27472950817000003</v>
      </c>
      <c r="BU26" s="297">
        <v>0.27475811812000001</v>
      </c>
      <c r="BV26" s="297">
        <v>0.27481125149000002</v>
      </c>
    </row>
    <row r="27" spans="1:74" ht="11.15" customHeight="1" x14ac:dyDescent="0.2">
      <c r="C27" s="177"/>
      <c r="D27" s="177"/>
      <c r="E27" s="177"/>
      <c r="F27" s="177"/>
      <c r="G27" s="177"/>
      <c r="H27" s="177"/>
      <c r="I27" s="177"/>
      <c r="J27" s="177"/>
      <c r="K27" s="177"/>
      <c r="L27" s="177"/>
      <c r="M27" s="177"/>
      <c r="N27" s="177"/>
      <c r="O27" s="177"/>
      <c r="P27" s="177"/>
      <c r="Q27" s="177"/>
      <c r="R27" s="177"/>
      <c r="S27" s="177"/>
      <c r="T27" s="177"/>
      <c r="U27" s="177"/>
      <c r="V27" s="177"/>
      <c r="W27" s="177"/>
      <c r="X27" s="177"/>
      <c r="Y27" s="177"/>
      <c r="Z27" s="177"/>
      <c r="AA27" s="177"/>
      <c r="AB27" s="177"/>
      <c r="AC27" s="177"/>
      <c r="AD27" s="177"/>
      <c r="AE27" s="177"/>
      <c r="AF27" s="177"/>
      <c r="AG27" s="177"/>
      <c r="AH27" s="177"/>
      <c r="AI27" s="177"/>
      <c r="AJ27" s="177"/>
      <c r="AK27" s="177"/>
      <c r="AL27" s="177"/>
      <c r="AM27" s="177"/>
      <c r="AN27" s="177"/>
      <c r="AO27" s="177"/>
      <c r="AP27" s="177"/>
      <c r="AQ27" s="177"/>
      <c r="AR27" s="177"/>
      <c r="AS27" s="177"/>
      <c r="AT27" s="177"/>
      <c r="AU27" s="177"/>
      <c r="AV27" s="177"/>
      <c r="AW27" s="177"/>
      <c r="AX27" s="177"/>
      <c r="AY27" s="365"/>
      <c r="AZ27" s="365"/>
      <c r="BA27" s="365"/>
      <c r="BB27" s="365"/>
      <c r="BC27" s="365"/>
      <c r="BD27" s="365"/>
      <c r="BE27" s="365"/>
      <c r="BF27" s="365"/>
      <c r="BG27" s="365"/>
      <c r="BH27" s="365"/>
      <c r="BI27" s="365"/>
      <c r="BJ27" s="298"/>
      <c r="BK27" s="298"/>
      <c r="BL27" s="298"/>
      <c r="BM27" s="298"/>
      <c r="BN27" s="298"/>
      <c r="BO27" s="298"/>
      <c r="BP27" s="298"/>
      <c r="BQ27" s="298"/>
      <c r="BR27" s="298"/>
      <c r="BS27" s="298"/>
      <c r="BT27" s="298"/>
      <c r="BU27" s="298"/>
      <c r="BV27" s="298"/>
    </row>
    <row r="28" spans="1:74" ht="11.15" customHeight="1" x14ac:dyDescent="0.25">
      <c r="A28" s="127" t="s">
        <v>351</v>
      </c>
      <c r="B28" s="134" t="s">
        <v>361</v>
      </c>
      <c r="C28" s="202">
        <v>2.9796613000000001</v>
      </c>
      <c r="D28" s="202">
        <v>3.0256223000000002</v>
      </c>
      <c r="E28" s="202">
        <v>3.1639105903</v>
      </c>
      <c r="F28" s="202">
        <v>3.2285336999999998</v>
      </c>
      <c r="G28" s="202">
        <v>2.8881703000000001</v>
      </c>
      <c r="H28" s="202">
        <v>2.9711932999999999</v>
      </c>
      <c r="I28" s="202">
        <v>2.9692162999999998</v>
      </c>
      <c r="J28" s="202">
        <v>2.9992393000000002</v>
      </c>
      <c r="K28" s="202">
        <v>3.0082632999999999</v>
      </c>
      <c r="L28" s="202">
        <v>3.0422863000000002</v>
      </c>
      <c r="M28" s="202">
        <v>3.0393093000000002</v>
      </c>
      <c r="N28" s="202">
        <v>3.0563332999999999</v>
      </c>
      <c r="O28" s="202">
        <v>3.0860935</v>
      </c>
      <c r="P28" s="202">
        <v>3.0851175</v>
      </c>
      <c r="Q28" s="202">
        <v>3.0931405000000001</v>
      </c>
      <c r="R28" s="202">
        <v>3.1091644999999999</v>
      </c>
      <c r="S28" s="202">
        <v>3.1191884999999999</v>
      </c>
      <c r="T28" s="202">
        <v>3.1362125000000001</v>
      </c>
      <c r="U28" s="202">
        <v>3.1492365000000002</v>
      </c>
      <c r="V28" s="202">
        <v>3.1601487816999998</v>
      </c>
      <c r="W28" s="202">
        <v>3.1752977816999999</v>
      </c>
      <c r="X28" s="202">
        <v>3.1770177817</v>
      </c>
      <c r="Y28" s="202">
        <v>3.1932147817000001</v>
      </c>
      <c r="Z28" s="202">
        <v>3.1512827817</v>
      </c>
      <c r="AA28" s="202">
        <v>3.1537479624000002</v>
      </c>
      <c r="AB28" s="202">
        <v>3.2604059624000001</v>
      </c>
      <c r="AC28" s="202">
        <v>3.2919009624000002</v>
      </c>
      <c r="AD28" s="202">
        <v>3.2885089623999999</v>
      </c>
      <c r="AE28" s="202">
        <v>3.2697009624</v>
      </c>
      <c r="AF28" s="202">
        <v>3.3167149623999999</v>
      </c>
      <c r="AG28" s="202">
        <v>3.3309549623999999</v>
      </c>
      <c r="AH28" s="202">
        <v>3.3364669999999998</v>
      </c>
      <c r="AI28" s="202">
        <v>3.3401869623999998</v>
      </c>
      <c r="AJ28" s="202">
        <v>3.3405549624000002</v>
      </c>
      <c r="AK28" s="202">
        <v>3.2489139624000001</v>
      </c>
      <c r="AL28" s="202">
        <v>3.2408220000000001</v>
      </c>
      <c r="AM28" s="202">
        <v>3.1669039624000002</v>
      </c>
      <c r="AN28" s="202">
        <v>3.2336</v>
      </c>
      <c r="AO28" s="202">
        <v>3.2749000000000001</v>
      </c>
      <c r="AP28" s="202">
        <v>3.2694999999999999</v>
      </c>
      <c r="AQ28" s="202">
        <v>3.1923498989999999</v>
      </c>
      <c r="AR28" s="202">
        <v>3.1876979616000001</v>
      </c>
      <c r="AS28" s="202">
        <v>3.1845444618999998</v>
      </c>
      <c r="AT28" s="202">
        <v>3.1864288383999999</v>
      </c>
      <c r="AU28" s="202">
        <v>3.1851571024999998</v>
      </c>
      <c r="AV28" s="202">
        <v>3.1837637619999999</v>
      </c>
      <c r="AW28" s="202">
        <v>3.1787209243999999</v>
      </c>
      <c r="AX28" s="202">
        <v>3.1677184119000001</v>
      </c>
      <c r="AY28" s="297">
        <v>3.1400170059999999</v>
      </c>
      <c r="AZ28" s="297">
        <v>3.1539641046</v>
      </c>
      <c r="BA28" s="297">
        <v>3.152569202</v>
      </c>
      <c r="BB28" s="297">
        <v>3.2129252944000002</v>
      </c>
      <c r="BC28" s="297">
        <v>3.2116917370000002</v>
      </c>
      <c r="BD28" s="297">
        <v>3.2110567720000001</v>
      </c>
      <c r="BE28" s="297">
        <v>3.2099572852999998</v>
      </c>
      <c r="BF28" s="297">
        <v>3.2093180652000002</v>
      </c>
      <c r="BG28" s="297">
        <v>3.2084535692</v>
      </c>
      <c r="BH28" s="297">
        <v>3.2071883575000002</v>
      </c>
      <c r="BI28" s="297">
        <v>3.2066522851000001</v>
      </c>
      <c r="BJ28" s="297">
        <v>3.2060313195000001</v>
      </c>
      <c r="BK28" s="297">
        <v>3.2531940581000001</v>
      </c>
      <c r="BL28" s="297">
        <v>3.2522985019999999</v>
      </c>
      <c r="BM28" s="297">
        <v>3.2510556548</v>
      </c>
      <c r="BN28" s="297">
        <v>3.2495348737</v>
      </c>
      <c r="BO28" s="297">
        <v>3.2484288055000001</v>
      </c>
      <c r="BP28" s="297">
        <v>3.2979422159</v>
      </c>
      <c r="BQ28" s="297">
        <v>3.2969588637</v>
      </c>
      <c r="BR28" s="297">
        <v>3.3324254906999999</v>
      </c>
      <c r="BS28" s="297">
        <v>3.3317090955999999</v>
      </c>
      <c r="BT28" s="297">
        <v>3.3607439581</v>
      </c>
      <c r="BU28" s="297">
        <v>3.3602614489999998</v>
      </c>
      <c r="BV28" s="297">
        <v>3.3600296465000001</v>
      </c>
    </row>
    <row r="29" spans="1:74" ht="11.15" customHeight="1" x14ac:dyDescent="0.25">
      <c r="A29" s="127" t="s">
        <v>249</v>
      </c>
      <c r="B29" s="135" t="s">
        <v>350</v>
      </c>
      <c r="C29" s="202">
        <v>0.9675397</v>
      </c>
      <c r="D29" s="202">
        <v>0.96476969999999995</v>
      </c>
      <c r="E29" s="202">
        <v>1.0877449903</v>
      </c>
      <c r="F29" s="202">
        <v>1.1176801000000001</v>
      </c>
      <c r="G29" s="202">
        <v>0.84726970000000001</v>
      </c>
      <c r="H29" s="202">
        <v>0.90226969999999995</v>
      </c>
      <c r="I29" s="202">
        <v>0.90126969999999995</v>
      </c>
      <c r="J29" s="202">
        <v>0.93026969999999998</v>
      </c>
      <c r="K29" s="202">
        <v>0.92626969999999997</v>
      </c>
      <c r="L29" s="202">
        <v>0.9532697</v>
      </c>
      <c r="M29" s="202">
        <v>0.94926969999999999</v>
      </c>
      <c r="N29" s="202">
        <v>0.9542697</v>
      </c>
      <c r="O29" s="202">
        <v>0.96741520000000003</v>
      </c>
      <c r="P29" s="202">
        <v>0.95841520000000002</v>
      </c>
      <c r="Q29" s="202">
        <v>0.96141520000000003</v>
      </c>
      <c r="R29" s="202">
        <v>0.95941520000000002</v>
      </c>
      <c r="S29" s="202">
        <v>0.96441520000000003</v>
      </c>
      <c r="T29" s="202">
        <v>0.97141520000000003</v>
      </c>
      <c r="U29" s="202">
        <v>0.97541520000000004</v>
      </c>
      <c r="V29" s="202">
        <v>0.98235182236999996</v>
      </c>
      <c r="W29" s="202">
        <v>0.99235182236999997</v>
      </c>
      <c r="X29" s="202">
        <v>1.0013518224</v>
      </c>
      <c r="Y29" s="202">
        <v>1.0073518224</v>
      </c>
      <c r="Z29" s="202">
        <v>1.0193518224</v>
      </c>
      <c r="AA29" s="202">
        <v>1.0373693427999999</v>
      </c>
      <c r="AB29" s="202">
        <v>1.0463693428</v>
      </c>
      <c r="AC29" s="202">
        <v>1.0533693427999999</v>
      </c>
      <c r="AD29" s="202">
        <v>1.0583693428000001</v>
      </c>
      <c r="AE29" s="202">
        <v>1.0623693428000001</v>
      </c>
      <c r="AF29" s="202">
        <v>1.0783693428000001</v>
      </c>
      <c r="AG29" s="202">
        <v>1.0933693428</v>
      </c>
      <c r="AH29" s="202">
        <v>1.1003689999999999</v>
      </c>
      <c r="AI29" s="202">
        <v>1.1003693428000001</v>
      </c>
      <c r="AJ29" s="202">
        <v>1.1033693428</v>
      </c>
      <c r="AK29" s="202">
        <v>1.0703693428000001</v>
      </c>
      <c r="AL29" s="202">
        <v>1.0653919999999999</v>
      </c>
      <c r="AM29" s="202">
        <v>1.0743693428000001</v>
      </c>
      <c r="AN29" s="202">
        <v>1.0703</v>
      </c>
      <c r="AO29" s="202">
        <v>1.0723</v>
      </c>
      <c r="AP29" s="202">
        <v>1.0752999999999999</v>
      </c>
      <c r="AQ29" s="202">
        <v>1.0516400775999999</v>
      </c>
      <c r="AR29" s="202">
        <v>1.0477841380999999</v>
      </c>
      <c r="AS29" s="202">
        <v>1.0459478042000001</v>
      </c>
      <c r="AT29" s="202">
        <v>1.0485087697</v>
      </c>
      <c r="AU29" s="202">
        <v>1.0482337038</v>
      </c>
      <c r="AV29" s="202">
        <v>1.0481642731</v>
      </c>
      <c r="AW29" s="202">
        <v>1.0438340367000001</v>
      </c>
      <c r="AX29" s="202">
        <v>1.0337053617</v>
      </c>
      <c r="AY29" s="297">
        <v>0.99176884114999997</v>
      </c>
      <c r="AZ29" s="297">
        <v>0.99170888569000004</v>
      </c>
      <c r="BA29" s="297">
        <v>0.99165072084999994</v>
      </c>
      <c r="BB29" s="297">
        <v>1.0325767064</v>
      </c>
      <c r="BC29" s="297">
        <v>1.0325511467999999</v>
      </c>
      <c r="BD29" s="297">
        <v>1.0325307042</v>
      </c>
      <c r="BE29" s="297">
        <v>1.0324942471</v>
      </c>
      <c r="BF29" s="297">
        <v>1.0324592277</v>
      </c>
      <c r="BG29" s="297">
        <v>1.0324905459</v>
      </c>
      <c r="BH29" s="297">
        <v>1.0324473725000001</v>
      </c>
      <c r="BI29" s="297">
        <v>1.0324360465</v>
      </c>
      <c r="BJ29" s="297">
        <v>1.0325425801999999</v>
      </c>
      <c r="BK29" s="297">
        <v>1.0793746201000001</v>
      </c>
      <c r="BL29" s="297">
        <v>1.0793243519</v>
      </c>
      <c r="BM29" s="297">
        <v>1.0792752838999999</v>
      </c>
      <c r="BN29" s="297">
        <v>1.0792078056000001</v>
      </c>
      <c r="BO29" s="297">
        <v>1.0791890184999999</v>
      </c>
      <c r="BP29" s="297">
        <v>1.0791769775</v>
      </c>
      <c r="BQ29" s="297">
        <v>1.0791461096999999</v>
      </c>
      <c r="BR29" s="297">
        <v>1.0791157137</v>
      </c>
      <c r="BS29" s="297">
        <v>1.0791550974999999</v>
      </c>
      <c r="BT29" s="297">
        <v>1.0791171413</v>
      </c>
      <c r="BU29" s="297">
        <v>1.0791106284</v>
      </c>
      <c r="BV29" s="297">
        <v>1.0792246403000001</v>
      </c>
    </row>
    <row r="30" spans="1:74" ht="11.15" customHeight="1" x14ac:dyDescent="0.25">
      <c r="A30" s="127" t="s">
        <v>1013</v>
      </c>
      <c r="B30" s="135" t="s">
        <v>1012</v>
      </c>
      <c r="C30" s="202">
        <v>1.7436902000000001</v>
      </c>
      <c r="D30" s="202">
        <v>1.7336902000000001</v>
      </c>
      <c r="E30" s="202">
        <v>1.7406902</v>
      </c>
      <c r="F30" s="202">
        <v>1.7666902</v>
      </c>
      <c r="G30" s="202">
        <v>1.7636902000000001</v>
      </c>
      <c r="H30" s="202">
        <v>1.7766902</v>
      </c>
      <c r="I30" s="202">
        <v>1.7786902</v>
      </c>
      <c r="J30" s="202">
        <v>1.7766902</v>
      </c>
      <c r="K30" s="202">
        <v>1.7766902</v>
      </c>
      <c r="L30" s="202">
        <v>1.7766902</v>
      </c>
      <c r="M30" s="202">
        <v>1.7756902000000001</v>
      </c>
      <c r="N30" s="202">
        <v>1.7856901999999999</v>
      </c>
      <c r="O30" s="202">
        <v>1.800457</v>
      </c>
      <c r="P30" s="202">
        <v>1.8054570000000001</v>
      </c>
      <c r="Q30" s="202">
        <v>1.8074570000000001</v>
      </c>
      <c r="R30" s="202">
        <v>1.822457</v>
      </c>
      <c r="S30" s="202">
        <v>1.822457</v>
      </c>
      <c r="T30" s="202">
        <v>1.8274570000000001</v>
      </c>
      <c r="U30" s="202">
        <v>1.830457</v>
      </c>
      <c r="V30" s="202">
        <v>1.8301229125</v>
      </c>
      <c r="W30" s="202">
        <v>1.8301229125</v>
      </c>
      <c r="X30" s="202">
        <v>1.8331229124999999</v>
      </c>
      <c r="Y30" s="202">
        <v>1.8231229124999999</v>
      </c>
      <c r="Z30" s="202">
        <v>1.8351229124999999</v>
      </c>
      <c r="AA30" s="202">
        <v>1.8532152294999999</v>
      </c>
      <c r="AB30" s="202">
        <v>1.8532152294999999</v>
      </c>
      <c r="AC30" s="202">
        <v>1.8582152295000001</v>
      </c>
      <c r="AD30" s="202">
        <v>1.8582152295000001</v>
      </c>
      <c r="AE30" s="202">
        <v>1.8582152295000001</v>
      </c>
      <c r="AF30" s="202">
        <v>1.8582152295000001</v>
      </c>
      <c r="AG30" s="202">
        <v>1.8582152295000001</v>
      </c>
      <c r="AH30" s="202">
        <v>1.858215</v>
      </c>
      <c r="AI30" s="202">
        <v>1.8582152295000001</v>
      </c>
      <c r="AJ30" s="202">
        <v>1.8582152295000001</v>
      </c>
      <c r="AK30" s="202">
        <v>1.8582152295000001</v>
      </c>
      <c r="AL30" s="202">
        <v>1.858215</v>
      </c>
      <c r="AM30" s="202">
        <v>1.8582152295000001</v>
      </c>
      <c r="AN30" s="202">
        <v>1.8582000000000001</v>
      </c>
      <c r="AO30" s="202">
        <v>1.8582000000000001</v>
      </c>
      <c r="AP30" s="202">
        <v>1.8582000000000001</v>
      </c>
      <c r="AQ30" s="202">
        <v>1.8583831117</v>
      </c>
      <c r="AR30" s="202">
        <v>1.8584800160999999</v>
      </c>
      <c r="AS30" s="202">
        <v>1.8583828109</v>
      </c>
      <c r="AT30" s="202">
        <v>1.8584207504000001</v>
      </c>
      <c r="AU30" s="202">
        <v>1.8584452907</v>
      </c>
      <c r="AV30" s="202">
        <v>1.8583692611</v>
      </c>
      <c r="AW30" s="202">
        <v>1.8584144167000001</v>
      </c>
      <c r="AX30" s="202">
        <v>1.8585228287</v>
      </c>
      <c r="AY30" s="297">
        <v>1.8583614039</v>
      </c>
      <c r="AZ30" s="297">
        <v>1.8585680737000001</v>
      </c>
      <c r="BA30" s="297">
        <v>1.8584573658000001</v>
      </c>
      <c r="BB30" s="297">
        <v>1.8584176626</v>
      </c>
      <c r="BC30" s="297">
        <v>1.8584214719000001</v>
      </c>
      <c r="BD30" s="297">
        <v>1.8585384806</v>
      </c>
      <c r="BE30" s="297">
        <v>1.8584971909000001</v>
      </c>
      <c r="BF30" s="297">
        <v>1.8585043082999999</v>
      </c>
      <c r="BG30" s="297">
        <v>1.8585125359000001</v>
      </c>
      <c r="BH30" s="297">
        <v>1.8584214724000001</v>
      </c>
      <c r="BI30" s="297">
        <v>1.8584937913999999</v>
      </c>
      <c r="BJ30" s="297">
        <v>1.8586101433</v>
      </c>
      <c r="BK30" s="297">
        <v>1.8584329771999999</v>
      </c>
      <c r="BL30" s="297">
        <v>1.8586497459</v>
      </c>
      <c r="BM30" s="297">
        <v>1.8585476229</v>
      </c>
      <c r="BN30" s="297">
        <v>1.8585045454</v>
      </c>
      <c r="BO30" s="297">
        <v>1.8585077011</v>
      </c>
      <c r="BP30" s="297">
        <v>1.9086340569</v>
      </c>
      <c r="BQ30" s="297">
        <v>1.9085886567000001</v>
      </c>
      <c r="BR30" s="297">
        <v>1.9445878827</v>
      </c>
      <c r="BS30" s="297">
        <v>1.9446076141999999</v>
      </c>
      <c r="BT30" s="297">
        <v>1.9745142547000001</v>
      </c>
      <c r="BU30" s="297">
        <v>1.9745833096000001</v>
      </c>
      <c r="BV30" s="297">
        <v>1.9747115557999999</v>
      </c>
    </row>
    <row r="31" spans="1:74" ht="11.15" customHeight="1" x14ac:dyDescent="0.2">
      <c r="C31" s="177"/>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I31" s="177"/>
      <c r="AJ31" s="177"/>
      <c r="AK31" s="177"/>
      <c r="AL31" s="177"/>
      <c r="AM31" s="177"/>
      <c r="AN31" s="177"/>
      <c r="AO31" s="177"/>
      <c r="AP31" s="177"/>
      <c r="AQ31" s="177"/>
      <c r="AR31" s="177"/>
      <c r="AS31" s="177"/>
      <c r="AT31" s="177"/>
      <c r="AU31" s="177"/>
      <c r="AV31" s="177"/>
      <c r="AW31" s="177"/>
      <c r="AX31" s="177"/>
      <c r="AY31" s="365"/>
      <c r="AZ31" s="365"/>
      <c r="BA31" s="365"/>
      <c r="BB31" s="365"/>
      <c r="BC31" s="365"/>
      <c r="BD31" s="365"/>
      <c r="BE31" s="365"/>
      <c r="BF31" s="365"/>
      <c r="BG31" s="365"/>
      <c r="BH31" s="365"/>
      <c r="BI31" s="365"/>
      <c r="BJ31" s="298"/>
      <c r="BK31" s="298"/>
      <c r="BL31" s="298"/>
      <c r="BM31" s="298"/>
      <c r="BN31" s="298"/>
      <c r="BO31" s="298"/>
      <c r="BP31" s="298"/>
      <c r="BQ31" s="298"/>
      <c r="BR31" s="298"/>
      <c r="BS31" s="298"/>
      <c r="BT31" s="298"/>
      <c r="BU31" s="298"/>
      <c r="BV31" s="298"/>
    </row>
    <row r="32" spans="1:74" ht="11.15" customHeight="1" x14ac:dyDescent="0.25">
      <c r="A32" s="127" t="s">
        <v>352</v>
      </c>
      <c r="B32" s="134" t="s">
        <v>362</v>
      </c>
      <c r="C32" s="202">
        <v>9.3230822620999998</v>
      </c>
      <c r="D32" s="202">
        <v>9.1593851154999992</v>
      </c>
      <c r="E32" s="202">
        <v>9.2137627795999997</v>
      </c>
      <c r="F32" s="202">
        <v>8.9637926539000006</v>
      </c>
      <c r="G32" s="202">
        <v>8.8995092287999995</v>
      </c>
      <c r="H32" s="202">
        <v>9.0591104620999996</v>
      </c>
      <c r="I32" s="202">
        <v>8.9827722167000008</v>
      </c>
      <c r="J32" s="202">
        <v>9.0874512119999995</v>
      </c>
      <c r="K32" s="202">
        <v>8.9571193741999995</v>
      </c>
      <c r="L32" s="202">
        <v>8.9688944043000003</v>
      </c>
      <c r="M32" s="202">
        <v>8.9682536439000007</v>
      </c>
      <c r="N32" s="202">
        <v>8.9392593963000007</v>
      </c>
      <c r="O32" s="202">
        <v>9.2092096272999999</v>
      </c>
      <c r="P32" s="202">
        <v>9.0682470745000003</v>
      </c>
      <c r="Q32" s="202">
        <v>9.2215243688000008</v>
      </c>
      <c r="R32" s="202">
        <v>9.1394775878000001</v>
      </c>
      <c r="S32" s="202">
        <v>9.0773685185000001</v>
      </c>
      <c r="T32" s="202">
        <v>9.0993399499999992</v>
      </c>
      <c r="U32" s="202">
        <v>9.0263348216000008</v>
      </c>
      <c r="V32" s="202">
        <v>9.0220918065000006</v>
      </c>
      <c r="W32" s="202">
        <v>9.0555199007000002</v>
      </c>
      <c r="X32" s="202">
        <v>8.9188176646000006</v>
      </c>
      <c r="Y32" s="202">
        <v>9.0603139540999997</v>
      </c>
      <c r="Z32" s="202">
        <v>8.8980156420000007</v>
      </c>
      <c r="AA32" s="202">
        <v>9.1754264186000007</v>
      </c>
      <c r="AB32" s="202">
        <v>9.1563351734000005</v>
      </c>
      <c r="AC32" s="202">
        <v>9.1800819734000001</v>
      </c>
      <c r="AD32" s="202">
        <v>9.1448239733999994</v>
      </c>
      <c r="AE32" s="202">
        <v>9.1329125285000003</v>
      </c>
      <c r="AF32" s="202">
        <v>9.2132708001000001</v>
      </c>
      <c r="AG32" s="202">
        <v>8.8263181278000005</v>
      </c>
      <c r="AH32" s="202">
        <v>8.8384160000000005</v>
      </c>
      <c r="AI32" s="202">
        <v>8.9398332006000008</v>
      </c>
      <c r="AJ32" s="202">
        <v>8.9334478756000006</v>
      </c>
      <c r="AK32" s="202">
        <v>9.0552265305000006</v>
      </c>
      <c r="AL32" s="202">
        <v>8.9999269999999996</v>
      </c>
      <c r="AM32" s="202">
        <v>9.1692342520000008</v>
      </c>
      <c r="AN32" s="202">
        <v>9.2512000000000008</v>
      </c>
      <c r="AO32" s="202">
        <v>9.2011000000000003</v>
      </c>
      <c r="AP32" s="202">
        <v>9.1511999999999993</v>
      </c>
      <c r="AQ32" s="202">
        <v>9.3694925468000001</v>
      </c>
      <c r="AR32" s="202">
        <v>9.4664517654000004</v>
      </c>
      <c r="AS32" s="202">
        <v>9.2310402745999998</v>
      </c>
      <c r="AT32" s="202">
        <v>9.1847020891</v>
      </c>
      <c r="AU32" s="202">
        <v>9.2211820238000008</v>
      </c>
      <c r="AV32" s="202">
        <v>9.2063146077999995</v>
      </c>
      <c r="AW32" s="202">
        <v>9.3793165949000006</v>
      </c>
      <c r="AX32" s="202">
        <v>9.3421941007000004</v>
      </c>
      <c r="AY32" s="297">
        <v>9.3546344836999999</v>
      </c>
      <c r="AZ32" s="297">
        <v>9.3489799894000001</v>
      </c>
      <c r="BA32" s="297">
        <v>9.3327451556999996</v>
      </c>
      <c r="BB32" s="297">
        <v>9.3269573510000008</v>
      </c>
      <c r="BC32" s="297">
        <v>9.3356344181999997</v>
      </c>
      <c r="BD32" s="297">
        <v>9.3775329504999991</v>
      </c>
      <c r="BE32" s="297">
        <v>9.2923550491999993</v>
      </c>
      <c r="BF32" s="297">
        <v>9.3541960391999996</v>
      </c>
      <c r="BG32" s="297">
        <v>9.3640728149000001</v>
      </c>
      <c r="BH32" s="297">
        <v>9.3688713993999997</v>
      </c>
      <c r="BI32" s="297">
        <v>9.3876289249999996</v>
      </c>
      <c r="BJ32" s="297">
        <v>9.3449326612999997</v>
      </c>
      <c r="BK32" s="297">
        <v>9.3671443342000007</v>
      </c>
      <c r="BL32" s="297">
        <v>9.3697937241999991</v>
      </c>
      <c r="BM32" s="297">
        <v>9.3560875064999998</v>
      </c>
      <c r="BN32" s="297">
        <v>9.3578175734000002</v>
      </c>
      <c r="BO32" s="297">
        <v>9.3733832337000003</v>
      </c>
      <c r="BP32" s="297">
        <v>9.4243270225</v>
      </c>
      <c r="BQ32" s="297">
        <v>9.3512228878000005</v>
      </c>
      <c r="BR32" s="297">
        <v>9.3867543550000008</v>
      </c>
      <c r="BS32" s="297">
        <v>9.4084087638000007</v>
      </c>
      <c r="BT32" s="297">
        <v>9.4195039710999993</v>
      </c>
      <c r="BU32" s="297">
        <v>9.4411228907000009</v>
      </c>
      <c r="BV32" s="297">
        <v>9.4052375874000003</v>
      </c>
    </row>
    <row r="33" spans="1:74" ht="11.15" customHeight="1" x14ac:dyDescent="0.25">
      <c r="A33" s="127" t="s">
        <v>250</v>
      </c>
      <c r="B33" s="135" t="s">
        <v>321</v>
      </c>
      <c r="C33" s="202">
        <v>0.47134102325999999</v>
      </c>
      <c r="D33" s="202">
        <v>0.43843616614000003</v>
      </c>
      <c r="E33" s="202">
        <v>0.50014948678000004</v>
      </c>
      <c r="F33" s="202">
        <v>0.51089023326000005</v>
      </c>
      <c r="G33" s="202">
        <v>0.44578461866000002</v>
      </c>
      <c r="H33" s="202">
        <v>0.48191702952999999</v>
      </c>
      <c r="I33" s="202">
        <v>0.46133819547999999</v>
      </c>
      <c r="J33" s="202">
        <v>0.50188874641000003</v>
      </c>
      <c r="K33" s="202">
        <v>0.47505025359000003</v>
      </c>
      <c r="L33" s="202">
        <v>0.48107140334999998</v>
      </c>
      <c r="M33" s="202">
        <v>0.46757069054</v>
      </c>
      <c r="N33" s="202">
        <v>0.46539033364999999</v>
      </c>
      <c r="O33" s="202">
        <v>0.46217275721000001</v>
      </c>
      <c r="P33" s="202">
        <v>0.42130702649000001</v>
      </c>
      <c r="Q33" s="202">
        <v>0.50276091120999999</v>
      </c>
      <c r="R33" s="202">
        <v>0.46800389782000001</v>
      </c>
      <c r="S33" s="202">
        <v>0.42472077752999998</v>
      </c>
      <c r="T33" s="202">
        <v>0.35967949999999999</v>
      </c>
      <c r="U33" s="202">
        <v>0.456679</v>
      </c>
      <c r="V33" s="202">
        <v>0.47082727593000001</v>
      </c>
      <c r="W33" s="202">
        <v>0.49482727592999998</v>
      </c>
      <c r="X33" s="202">
        <v>0.47582727593000002</v>
      </c>
      <c r="Y33" s="202">
        <v>0.53682727593000001</v>
      </c>
      <c r="Z33" s="202">
        <v>0.44482727592999999</v>
      </c>
      <c r="AA33" s="202">
        <v>0.44206282490999999</v>
      </c>
      <c r="AB33" s="202">
        <v>0.42106282491000002</v>
      </c>
      <c r="AC33" s="202">
        <v>0.45506282491</v>
      </c>
      <c r="AD33" s="202">
        <v>0.45506282491</v>
      </c>
      <c r="AE33" s="202">
        <v>0.48206282491000002</v>
      </c>
      <c r="AF33" s="202">
        <v>0.46106282491</v>
      </c>
      <c r="AG33" s="202">
        <v>0.34174216115</v>
      </c>
      <c r="AH33" s="202">
        <v>0.37606299999999998</v>
      </c>
      <c r="AI33" s="202">
        <v>0.45471471199000002</v>
      </c>
      <c r="AJ33" s="202">
        <v>0.42623447262000003</v>
      </c>
      <c r="AK33" s="202">
        <v>0.43121524105999998</v>
      </c>
      <c r="AL33" s="202">
        <v>0.444351</v>
      </c>
      <c r="AM33" s="202">
        <v>0.42527812745999999</v>
      </c>
      <c r="AN33" s="202">
        <v>0.40279999999999999</v>
      </c>
      <c r="AO33" s="202">
        <v>0.41099999999999998</v>
      </c>
      <c r="AP33" s="202">
        <v>0.39600000000000002</v>
      </c>
      <c r="AQ33" s="202">
        <v>0.42458768465000002</v>
      </c>
      <c r="AR33" s="202">
        <v>0.42427716488</v>
      </c>
      <c r="AS33" s="202">
        <v>0.39507682513999998</v>
      </c>
      <c r="AT33" s="202">
        <v>0.41402969434999998</v>
      </c>
      <c r="AU33" s="202">
        <v>0.40532796873999999</v>
      </c>
      <c r="AV33" s="202">
        <v>0.40417808312999998</v>
      </c>
      <c r="AW33" s="202">
        <v>0.41734206153999998</v>
      </c>
      <c r="AX33" s="202">
        <v>0.41559388274999998</v>
      </c>
      <c r="AY33" s="297">
        <v>0.41152781309000003</v>
      </c>
      <c r="AZ33" s="297">
        <v>0.41023310366999999</v>
      </c>
      <c r="BA33" s="297">
        <v>0.40812745294000002</v>
      </c>
      <c r="BB33" s="297">
        <v>0.40620185685999999</v>
      </c>
      <c r="BC33" s="297">
        <v>0.40438619691</v>
      </c>
      <c r="BD33" s="297">
        <v>0.40285830879000001</v>
      </c>
      <c r="BE33" s="297">
        <v>0.39892548668</v>
      </c>
      <c r="BF33" s="297">
        <v>0.39711517111</v>
      </c>
      <c r="BG33" s="297">
        <v>0.39530670851999999</v>
      </c>
      <c r="BH33" s="297">
        <v>0.39324394811000002</v>
      </c>
      <c r="BI33" s="297">
        <v>0.39159713167999999</v>
      </c>
      <c r="BJ33" s="297">
        <v>0.39006176014999999</v>
      </c>
      <c r="BK33" s="297">
        <v>0.38204826623999999</v>
      </c>
      <c r="BL33" s="297">
        <v>0.38087225059000002</v>
      </c>
      <c r="BM33" s="297">
        <v>0.37888161183000002</v>
      </c>
      <c r="BN33" s="297">
        <v>0.37804069018000003</v>
      </c>
      <c r="BO33" s="297">
        <v>0.37731681899000002</v>
      </c>
      <c r="BP33" s="297">
        <v>0.37690640475999998</v>
      </c>
      <c r="BQ33" s="297">
        <v>0.37605688245000002</v>
      </c>
      <c r="BR33" s="297">
        <v>0.37532037924</v>
      </c>
      <c r="BS33" s="297">
        <v>0.37563537160999999</v>
      </c>
      <c r="BT33" s="297">
        <v>0.37566100659000001</v>
      </c>
      <c r="BU33" s="297">
        <v>0.37610026297999999</v>
      </c>
      <c r="BV33" s="297">
        <v>0.37468978489999999</v>
      </c>
    </row>
    <row r="34" spans="1:74" ht="11.15" customHeight="1" x14ac:dyDescent="0.25">
      <c r="A34" s="127" t="s">
        <v>251</v>
      </c>
      <c r="B34" s="135" t="s">
        <v>322</v>
      </c>
      <c r="C34" s="202">
        <v>4.9279381999999998</v>
      </c>
      <c r="D34" s="202">
        <v>4.8629382000000003</v>
      </c>
      <c r="E34" s="202">
        <v>4.8769033999999998</v>
      </c>
      <c r="F34" s="202">
        <v>4.8070301000000004</v>
      </c>
      <c r="G34" s="202">
        <v>4.8279078000000002</v>
      </c>
      <c r="H34" s="202">
        <v>4.9183836999999997</v>
      </c>
      <c r="I34" s="202">
        <v>4.8500211999999996</v>
      </c>
      <c r="J34" s="202">
        <v>4.8958203999999999</v>
      </c>
      <c r="K34" s="202">
        <v>4.8951390999999997</v>
      </c>
      <c r="L34" s="202">
        <v>4.8358596</v>
      </c>
      <c r="M34" s="202">
        <v>4.8551390999999997</v>
      </c>
      <c r="N34" s="202">
        <v>4.7987906000000002</v>
      </c>
      <c r="O34" s="202">
        <v>4.9963031000000004</v>
      </c>
      <c r="P34" s="202">
        <v>4.9489343999999997</v>
      </c>
      <c r="Q34" s="202">
        <v>5.0344392999999998</v>
      </c>
      <c r="R34" s="202">
        <v>5.0040579999999997</v>
      </c>
      <c r="S34" s="202">
        <v>5.0242775000000002</v>
      </c>
      <c r="T34" s="202">
        <v>5.0758359000000004</v>
      </c>
      <c r="U34" s="202">
        <v>4.9943404999999998</v>
      </c>
      <c r="V34" s="202">
        <v>5.0033810605999998</v>
      </c>
      <c r="W34" s="202">
        <v>5.0363810606000001</v>
      </c>
      <c r="X34" s="202">
        <v>4.9573810606000004</v>
      </c>
      <c r="Y34" s="202">
        <v>4.9653810606000004</v>
      </c>
      <c r="Z34" s="202">
        <v>4.8753810605999996</v>
      </c>
      <c r="AA34" s="202">
        <v>5.2078464715999999</v>
      </c>
      <c r="AB34" s="202">
        <v>5.1168464715999997</v>
      </c>
      <c r="AC34" s="202">
        <v>5.1958464716000003</v>
      </c>
      <c r="AD34" s="202">
        <v>5.1658464716000001</v>
      </c>
      <c r="AE34" s="202">
        <v>5.1638464716000003</v>
      </c>
      <c r="AF34" s="202">
        <v>5.2108464716</v>
      </c>
      <c r="AG34" s="202">
        <v>5.0588464715999999</v>
      </c>
      <c r="AH34" s="202">
        <v>5.0188459999999999</v>
      </c>
      <c r="AI34" s="202">
        <v>5.0728464716000001</v>
      </c>
      <c r="AJ34" s="202">
        <v>5.0918464716000003</v>
      </c>
      <c r="AK34" s="202">
        <v>5.1138464715999996</v>
      </c>
      <c r="AL34" s="202">
        <v>5.0508459999999999</v>
      </c>
      <c r="AM34" s="202">
        <v>5.2398464715999999</v>
      </c>
      <c r="AN34" s="202">
        <v>5.3677999999999999</v>
      </c>
      <c r="AO34" s="202">
        <v>5.3567999999999998</v>
      </c>
      <c r="AP34" s="202">
        <v>5.2847999999999997</v>
      </c>
      <c r="AQ34" s="202">
        <v>5.3331484602000003</v>
      </c>
      <c r="AR34" s="202">
        <v>5.3457860731000002</v>
      </c>
      <c r="AS34" s="202">
        <v>5.1561371702000001</v>
      </c>
      <c r="AT34" s="202">
        <v>5.1954613483000003</v>
      </c>
      <c r="AU34" s="202">
        <v>5.2054825448999997</v>
      </c>
      <c r="AV34" s="202">
        <v>5.1816285344999997</v>
      </c>
      <c r="AW34" s="202">
        <v>5.3398536733000004</v>
      </c>
      <c r="AX34" s="202">
        <v>5.2951192534000002</v>
      </c>
      <c r="AY34" s="297">
        <v>5.2800677949999999</v>
      </c>
      <c r="AZ34" s="297">
        <v>5.2701655298999999</v>
      </c>
      <c r="BA34" s="297">
        <v>5.2627793551000002</v>
      </c>
      <c r="BB34" s="297">
        <v>5.2695602708999996</v>
      </c>
      <c r="BC34" s="297">
        <v>5.2912328191000002</v>
      </c>
      <c r="BD34" s="297">
        <v>5.3258957854000002</v>
      </c>
      <c r="BE34" s="297">
        <v>5.2564626683000002</v>
      </c>
      <c r="BF34" s="297">
        <v>5.2928990247999996</v>
      </c>
      <c r="BG34" s="297">
        <v>5.3132647083000002</v>
      </c>
      <c r="BH34" s="297">
        <v>5.3310551448999997</v>
      </c>
      <c r="BI34" s="297">
        <v>5.3487627621999998</v>
      </c>
      <c r="BJ34" s="297">
        <v>5.3034091366</v>
      </c>
      <c r="BK34" s="297">
        <v>5.2859800363999998</v>
      </c>
      <c r="BL34" s="297">
        <v>5.2765192187999999</v>
      </c>
      <c r="BM34" s="297">
        <v>5.2694667095999996</v>
      </c>
      <c r="BN34" s="297">
        <v>5.2760917545000003</v>
      </c>
      <c r="BO34" s="297">
        <v>5.2976637548000003</v>
      </c>
      <c r="BP34" s="297">
        <v>5.332570724</v>
      </c>
      <c r="BQ34" s="297">
        <v>5.2632229712000003</v>
      </c>
      <c r="BR34" s="297">
        <v>5.2992354042000001</v>
      </c>
      <c r="BS34" s="297">
        <v>5.3199621106999997</v>
      </c>
      <c r="BT34" s="297">
        <v>5.3375914791000003</v>
      </c>
      <c r="BU34" s="297">
        <v>5.3551236356</v>
      </c>
      <c r="BV34" s="297">
        <v>5.3103920456000004</v>
      </c>
    </row>
    <row r="35" spans="1:74" ht="11.15" customHeight="1" x14ac:dyDescent="0.25">
      <c r="A35" s="127" t="s">
        <v>252</v>
      </c>
      <c r="B35" s="135" t="s">
        <v>323</v>
      </c>
      <c r="C35" s="202">
        <v>0.93405992580999997</v>
      </c>
      <c r="D35" s="202">
        <v>0.90762690000000001</v>
      </c>
      <c r="E35" s="202">
        <v>0.91151210322999998</v>
      </c>
      <c r="F35" s="202">
        <v>0.85369189332999995</v>
      </c>
      <c r="G35" s="202">
        <v>0.85613146128999995</v>
      </c>
      <c r="H35" s="202">
        <v>0.88334288667000005</v>
      </c>
      <c r="I35" s="202">
        <v>0.89682204839000002</v>
      </c>
      <c r="J35" s="202">
        <v>0.88443891289999998</v>
      </c>
      <c r="K35" s="202">
        <v>0.86964160000000001</v>
      </c>
      <c r="L35" s="202">
        <v>0.87418222902999998</v>
      </c>
      <c r="M35" s="202">
        <v>0.88423123332999998</v>
      </c>
      <c r="N35" s="202">
        <v>0.87513039031999995</v>
      </c>
      <c r="O35" s="202">
        <v>0.89183598065000003</v>
      </c>
      <c r="P35" s="202">
        <v>0.89077061429000004</v>
      </c>
      <c r="Q35" s="202">
        <v>0.91862618065000001</v>
      </c>
      <c r="R35" s="202">
        <v>0.91629765333000002</v>
      </c>
      <c r="S35" s="202">
        <v>0.86863661290000005</v>
      </c>
      <c r="T35" s="202">
        <v>0.90110718000000001</v>
      </c>
      <c r="U35" s="202">
        <v>0.90649991934999996</v>
      </c>
      <c r="V35" s="202">
        <v>0.87758635001999996</v>
      </c>
      <c r="W35" s="202">
        <v>0.88649986999999997</v>
      </c>
      <c r="X35" s="202">
        <v>0.88050482097000005</v>
      </c>
      <c r="Y35" s="202">
        <v>0.88382932332999997</v>
      </c>
      <c r="Z35" s="202">
        <v>0.87383307257999998</v>
      </c>
      <c r="AA35" s="202">
        <v>0.88138230871000001</v>
      </c>
      <c r="AB35" s="202">
        <v>0.87909738612999999</v>
      </c>
      <c r="AC35" s="202">
        <v>0.89014341193000002</v>
      </c>
      <c r="AD35" s="202">
        <v>0.87371218613000001</v>
      </c>
      <c r="AE35" s="202">
        <v>0.90177545063999998</v>
      </c>
      <c r="AF35" s="202">
        <v>0.90505754613</v>
      </c>
      <c r="AG35" s="202">
        <v>0.88329852045000001</v>
      </c>
      <c r="AH35" s="202">
        <v>0.86215600000000003</v>
      </c>
      <c r="AI35" s="202">
        <v>0.86243882627000001</v>
      </c>
      <c r="AJ35" s="202">
        <v>0.84531040835000004</v>
      </c>
      <c r="AK35" s="202">
        <v>0.85321619371000001</v>
      </c>
      <c r="AL35" s="202">
        <v>0.85388399999999998</v>
      </c>
      <c r="AM35" s="202">
        <v>0.87143545245999998</v>
      </c>
      <c r="AN35" s="202">
        <v>0.83709999999999996</v>
      </c>
      <c r="AO35" s="202">
        <v>0.84550000000000003</v>
      </c>
      <c r="AP35" s="202">
        <v>0.84140000000000004</v>
      </c>
      <c r="AQ35" s="202">
        <v>0.97216890388999999</v>
      </c>
      <c r="AR35" s="202">
        <v>0.97531455006000001</v>
      </c>
      <c r="AS35" s="202">
        <v>0.97367338958000005</v>
      </c>
      <c r="AT35" s="202">
        <v>0.95119298050000001</v>
      </c>
      <c r="AU35" s="202">
        <v>0.94350496079000001</v>
      </c>
      <c r="AV35" s="202">
        <v>0.95055519144</v>
      </c>
      <c r="AW35" s="202">
        <v>0.94507173023000002</v>
      </c>
      <c r="AX35" s="202">
        <v>0.94233400246999999</v>
      </c>
      <c r="AY35" s="297">
        <v>0.96337823709000003</v>
      </c>
      <c r="AZ35" s="297">
        <v>0.97011110877999995</v>
      </c>
      <c r="BA35" s="297">
        <v>0.97313276225000001</v>
      </c>
      <c r="BB35" s="297">
        <v>0.96692186737999997</v>
      </c>
      <c r="BC35" s="297">
        <v>0.96415778315</v>
      </c>
      <c r="BD35" s="297">
        <v>0.96954451986000001</v>
      </c>
      <c r="BE35" s="297">
        <v>0.96427079541000005</v>
      </c>
      <c r="BF35" s="297">
        <v>0.95977201486999997</v>
      </c>
      <c r="BG35" s="297">
        <v>0.95692540914000002</v>
      </c>
      <c r="BH35" s="297">
        <v>0.95514483401000005</v>
      </c>
      <c r="BI35" s="297">
        <v>0.95408932691000004</v>
      </c>
      <c r="BJ35" s="297">
        <v>0.95554179094000002</v>
      </c>
      <c r="BK35" s="297">
        <v>0.98169309441999997</v>
      </c>
      <c r="BL35" s="297">
        <v>0.99015605217000002</v>
      </c>
      <c r="BM35" s="297">
        <v>0.9918164625</v>
      </c>
      <c r="BN35" s="297">
        <v>0.98464201764000003</v>
      </c>
      <c r="BO35" s="297">
        <v>0.98310774801</v>
      </c>
      <c r="BP35" s="297">
        <v>0.98952897732</v>
      </c>
      <c r="BQ35" s="297">
        <v>0.98495036041999995</v>
      </c>
      <c r="BR35" s="297">
        <v>0.98237743272</v>
      </c>
      <c r="BS35" s="297">
        <v>0.98091163918000002</v>
      </c>
      <c r="BT35" s="297">
        <v>0.97954700165999997</v>
      </c>
      <c r="BU35" s="297">
        <v>0.97993598936000004</v>
      </c>
      <c r="BV35" s="297">
        <v>0.98153025743</v>
      </c>
    </row>
    <row r="36" spans="1:74" ht="11.15" customHeight="1" x14ac:dyDescent="0.25">
      <c r="A36" s="127" t="s">
        <v>973</v>
      </c>
      <c r="B36" s="135" t="s">
        <v>972</v>
      </c>
      <c r="C36" s="202">
        <v>0.91393659999999999</v>
      </c>
      <c r="D36" s="202">
        <v>0.91593659999999999</v>
      </c>
      <c r="E36" s="202">
        <v>0.91593659999999999</v>
      </c>
      <c r="F36" s="202">
        <v>0.90493659999999998</v>
      </c>
      <c r="G36" s="202">
        <v>0.89493659999999997</v>
      </c>
      <c r="H36" s="202">
        <v>0.89593659999999997</v>
      </c>
      <c r="I36" s="202">
        <v>0.89093659999999997</v>
      </c>
      <c r="J36" s="202">
        <v>0.89393659999999997</v>
      </c>
      <c r="K36" s="202">
        <v>0.84293660000000004</v>
      </c>
      <c r="L36" s="202">
        <v>0.89293659999999997</v>
      </c>
      <c r="M36" s="202">
        <v>0.89093659999999997</v>
      </c>
      <c r="N36" s="202">
        <v>0.88293659999999996</v>
      </c>
      <c r="O36" s="202">
        <v>0.88749109999999998</v>
      </c>
      <c r="P36" s="202">
        <v>0.87849109999999997</v>
      </c>
      <c r="Q36" s="202">
        <v>0.87649109999999997</v>
      </c>
      <c r="R36" s="202">
        <v>0.85749109999999995</v>
      </c>
      <c r="S36" s="202">
        <v>0.84749110000000005</v>
      </c>
      <c r="T36" s="202">
        <v>0.85349109999999995</v>
      </c>
      <c r="U36" s="202">
        <v>0.85749109999999995</v>
      </c>
      <c r="V36" s="202">
        <v>0.85958283848000006</v>
      </c>
      <c r="W36" s="202">
        <v>0.84277033848000005</v>
      </c>
      <c r="X36" s="202">
        <v>0.84230283847999998</v>
      </c>
      <c r="Y36" s="202">
        <v>0.84377033848000005</v>
      </c>
      <c r="Z36" s="202">
        <v>0.85077033848000005</v>
      </c>
      <c r="AA36" s="202">
        <v>0.82456954683000006</v>
      </c>
      <c r="AB36" s="202">
        <v>0.87756954682999999</v>
      </c>
      <c r="AC36" s="202">
        <v>0.80956954683000004</v>
      </c>
      <c r="AD36" s="202">
        <v>0.83556954682999995</v>
      </c>
      <c r="AE36" s="202">
        <v>0.81356954683000005</v>
      </c>
      <c r="AF36" s="202">
        <v>0.84756954682999996</v>
      </c>
      <c r="AG36" s="202">
        <v>0.82056954683000005</v>
      </c>
      <c r="AH36" s="202">
        <v>0.79857</v>
      </c>
      <c r="AI36" s="202">
        <v>0.79956954683000003</v>
      </c>
      <c r="AJ36" s="202">
        <v>0.81056954683000004</v>
      </c>
      <c r="AK36" s="202">
        <v>0.84456954682999996</v>
      </c>
      <c r="AL36" s="202">
        <v>0.83501599999999998</v>
      </c>
      <c r="AM36" s="202">
        <v>0.84256954682999996</v>
      </c>
      <c r="AN36" s="202">
        <v>0.84550000000000003</v>
      </c>
      <c r="AO36" s="202">
        <v>0.78349999999999997</v>
      </c>
      <c r="AP36" s="202">
        <v>0.85550000000000004</v>
      </c>
      <c r="AQ36" s="202">
        <v>0.88693181518999997</v>
      </c>
      <c r="AR36" s="202">
        <v>0.90514092252</v>
      </c>
      <c r="AS36" s="202">
        <v>0.87593116618</v>
      </c>
      <c r="AT36" s="202">
        <v>0.85801303474000001</v>
      </c>
      <c r="AU36" s="202">
        <v>0.87706598951000003</v>
      </c>
      <c r="AV36" s="202">
        <v>0.86590192738000005</v>
      </c>
      <c r="AW36" s="202">
        <v>0.85999936738000005</v>
      </c>
      <c r="AX36" s="202">
        <v>0.87862914018000005</v>
      </c>
      <c r="AY36" s="297">
        <v>0.88842663922999998</v>
      </c>
      <c r="AZ36" s="297">
        <v>0.88705593962999996</v>
      </c>
      <c r="BA36" s="297">
        <v>0.88500037945999999</v>
      </c>
      <c r="BB36" s="297">
        <v>0.88309803843000001</v>
      </c>
      <c r="BC36" s="297">
        <v>0.88128959175999999</v>
      </c>
      <c r="BD36" s="297">
        <v>0.87972541498000001</v>
      </c>
      <c r="BE36" s="297">
        <v>0.87781965030999998</v>
      </c>
      <c r="BF36" s="297">
        <v>0.87601834209999996</v>
      </c>
      <c r="BG36" s="297">
        <v>0.87421942947999998</v>
      </c>
      <c r="BH36" s="297">
        <v>0.87220625945999997</v>
      </c>
      <c r="BI36" s="297">
        <v>0.87054564789</v>
      </c>
      <c r="BJ36" s="297">
        <v>0.86898005378999998</v>
      </c>
      <c r="BK36" s="297">
        <v>0.88178108531999999</v>
      </c>
      <c r="BL36" s="297">
        <v>0.88109884467999999</v>
      </c>
      <c r="BM36" s="297">
        <v>0.87972847622999994</v>
      </c>
      <c r="BN36" s="297">
        <v>0.87848552037000005</v>
      </c>
      <c r="BO36" s="297">
        <v>0.87734232990000005</v>
      </c>
      <c r="BP36" s="297">
        <v>0.87646498977999998</v>
      </c>
      <c r="BQ36" s="297">
        <v>0.87621702177000005</v>
      </c>
      <c r="BR36" s="297">
        <v>0.87606535176</v>
      </c>
      <c r="BS36" s="297">
        <v>0.87595792973999997</v>
      </c>
      <c r="BT36" s="297">
        <v>0.87460647182999995</v>
      </c>
      <c r="BU36" s="297">
        <v>0.87360548347</v>
      </c>
      <c r="BV36" s="297">
        <v>0.87273222248000004</v>
      </c>
    </row>
    <row r="37" spans="1:74" ht="11.15" customHeight="1" x14ac:dyDescent="0.25">
      <c r="A37" s="127" t="s">
        <v>253</v>
      </c>
      <c r="B37" s="135" t="s">
        <v>324</v>
      </c>
      <c r="C37" s="202">
        <v>0.74475578173000001</v>
      </c>
      <c r="D37" s="202">
        <v>0.71422209314999996</v>
      </c>
      <c r="E37" s="202">
        <v>0.70510810347999997</v>
      </c>
      <c r="F37" s="202">
        <v>0.61112622396000005</v>
      </c>
      <c r="G37" s="202">
        <v>0.60618708212000005</v>
      </c>
      <c r="H37" s="202">
        <v>0.62355567593000005</v>
      </c>
      <c r="I37" s="202">
        <v>0.64701154471</v>
      </c>
      <c r="J37" s="202">
        <v>0.63879746652000002</v>
      </c>
      <c r="K37" s="202">
        <v>0.63658791727999997</v>
      </c>
      <c r="L37" s="202">
        <v>0.63087632445999997</v>
      </c>
      <c r="M37" s="202">
        <v>0.64346878339000002</v>
      </c>
      <c r="N37" s="202">
        <v>0.66513316038000003</v>
      </c>
      <c r="O37" s="202">
        <v>0.67927198834000002</v>
      </c>
      <c r="P37" s="202">
        <v>0.65303230860000006</v>
      </c>
      <c r="Q37" s="202">
        <v>0.61946063277999996</v>
      </c>
      <c r="R37" s="202">
        <v>0.61110180000000003</v>
      </c>
      <c r="S37" s="202">
        <v>0.6321118</v>
      </c>
      <c r="T37" s="202">
        <v>0.63108180000000003</v>
      </c>
      <c r="U37" s="202">
        <v>0.58063180000000003</v>
      </c>
      <c r="V37" s="202">
        <v>0.56302139220000003</v>
      </c>
      <c r="W37" s="202">
        <v>0.57595139220000002</v>
      </c>
      <c r="X37" s="202">
        <v>0.56198139219999999</v>
      </c>
      <c r="Y37" s="202">
        <v>0.60098139220000002</v>
      </c>
      <c r="Z37" s="202">
        <v>0.59898139220000002</v>
      </c>
      <c r="AA37" s="202">
        <v>0.59917555958000002</v>
      </c>
      <c r="AB37" s="202">
        <v>0.64317555957999994</v>
      </c>
      <c r="AC37" s="202">
        <v>0.61117555958000003</v>
      </c>
      <c r="AD37" s="202">
        <v>0.60217555958000002</v>
      </c>
      <c r="AE37" s="202">
        <v>0.58400889292000002</v>
      </c>
      <c r="AF37" s="202">
        <v>0.60884222624999995</v>
      </c>
      <c r="AG37" s="202">
        <v>0.54567555958000002</v>
      </c>
      <c r="AH37" s="202">
        <v>0.59250899999999995</v>
      </c>
      <c r="AI37" s="202">
        <v>0.59634222625</v>
      </c>
      <c r="AJ37" s="202">
        <v>0.60117555958000002</v>
      </c>
      <c r="AK37" s="202">
        <v>0.62700889291999995</v>
      </c>
      <c r="AL37" s="202">
        <v>0.62484300000000004</v>
      </c>
      <c r="AM37" s="202">
        <v>0.60567555957999997</v>
      </c>
      <c r="AN37" s="202">
        <v>0.62239999999999995</v>
      </c>
      <c r="AO37" s="202">
        <v>0.60619999999999996</v>
      </c>
      <c r="AP37" s="202">
        <v>0.60209999999999997</v>
      </c>
      <c r="AQ37" s="202">
        <v>0.55306174904000005</v>
      </c>
      <c r="AR37" s="202">
        <v>0.59307961668999998</v>
      </c>
      <c r="AS37" s="202">
        <v>0.59768977858000005</v>
      </c>
      <c r="AT37" s="202">
        <v>0.54858472818000004</v>
      </c>
      <c r="AU37" s="202">
        <v>0.59945202233999995</v>
      </c>
      <c r="AV37" s="202">
        <v>0.59155115977999995</v>
      </c>
      <c r="AW37" s="202">
        <v>0.59426282149999998</v>
      </c>
      <c r="AX37" s="202">
        <v>0.59310801078999997</v>
      </c>
      <c r="AY37" s="297">
        <v>0.59208206687999998</v>
      </c>
      <c r="AZ37" s="297">
        <v>0.58980113846000004</v>
      </c>
      <c r="BA37" s="297">
        <v>0.58720053832999997</v>
      </c>
      <c r="BB37" s="297">
        <v>0.58422757244000001</v>
      </c>
      <c r="BC37" s="297">
        <v>0.58186789455999999</v>
      </c>
      <c r="BD37" s="297">
        <v>0.57974633496000005</v>
      </c>
      <c r="BE37" s="297">
        <v>0.57729186015</v>
      </c>
      <c r="BF37" s="297">
        <v>0.57493922645999995</v>
      </c>
      <c r="BG37" s="297">
        <v>0.57258895488999995</v>
      </c>
      <c r="BH37" s="297">
        <v>0.57002987406000005</v>
      </c>
      <c r="BI37" s="297">
        <v>0.57281445577000001</v>
      </c>
      <c r="BJ37" s="297">
        <v>0.57369167537999999</v>
      </c>
      <c r="BK37" s="297">
        <v>0.57564751016000004</v>
      </c>
      <c r="BL37" s="297">
        <v>0.57740227798999999</v>
      </c>
      <c r="BM37" s="297">
        <v>0.57783377077999998</v>
      </c>
      <c r="BN37" s="297">
        <v>0.57786733764999998</v>
      </c>
      <c r="BO37" s="297">
        <v>0.57851952016999997</v>
      </c>
      <c r="BP37" s="297">
        <v>0.58143047191999997</v>
      </c>
      <c r="BQ37" s="297">
        <v>0.58297983099999995</v>
      </c>
      <c r="BR37" s="297">
        <v>0.58562271766999996</v>
      </c>
      <c r="BS37" s="297">
        <v>0.58530840874000001</v>
      </c>
      <c r="BT37" s="297">
        <v>0.58475592473000004</v>
      </c>
      <c r="BU37" s="297">
        <v>0.58454473621000003</v>
      </c>
      <c r="BV37" s="297">
        <v>0.58445774637000003</v>
      </c>
    </row>
    <row r="38" spans="1:74" ht="11.15" customHeight="1" x14ac:dyDescent="0.2">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7"/>
      <c r="AT38" s="177"/>
      <c r="AU38" s="177"/>
      <c r="AV38" s="177"/>
      <c r="AW38" s="177"/>
      <c r="AX38" s="177"/>
      <c r="AY38" s="365"/>
      <c r="AZ38" s="365"/>
      <c r="BA38" s="365"/>
      <c r="BB38" s="365"/>
      <c r="BC38" s="365"/>
      <c r="BD38" s="365"/>
      <c r="BE38" s="365"/>
      <c r="BF38" s="365"/>
      <c r="BG38" s="365"/>
      <c r="BH38" s="365"/>
      <c r="BI38" s="365"/>
      <c r="BJ38" s="298"/>
      <c r="BK38" s="298"/>
      <c r="BL38" s="298"/>
      <c r="BM38" s="298"/>
      <c r="BN38" s="298"/>
      <c r="BO38" s="298"/>
      <c r="BP38" s="298"/>
      <c r="BQ38" s="298"/>
      <c r="BR38" s="298"/>
      <c r="BS38" s="298"/>
      <c r="BT38" s="298"/>
      <c r="BU38" s="298"/>
      <c r="BV38" s="298"/>
    </row>
    <row r="39" spans="1:74" ht="11.15" customHeight="1" x14ac:dyDescent="0.25">
      <c r="A39" s="127" t="s">
        <v>354</v>
      </c>
      <c r="B39" s="134" t="s">
        <v>363</v>
      </c>
      <c r="C39" s="202">
        <v>2.9961511694</v>
      </c>
      <c r="D39" s="202">
        <v>2.9407344491999998</v>
      </c>
      <c r="E39" s="202">
        <v>3.0249456884999999</v>
      </c>
      <c r="F39" s="202">
        <v>2.9180186214999999</v>
      </c>
      <c r="G39" s="202">
        <v>2.8703617804000001</v>
      </c>
      <c r="H39" s="202">
        <v>2.8099071979999999</v>
      </c>
      <c r="I39" s="202">
        <v>2.7316922816</v>
      </c>
      <c r="J39" s="202">
        <v>2.7571939499</v>
      </c>
      <c r="K39" s="202">
        <v>2.8046371049999999</v>
      </c>
      <c r="L39" s="202">
        <v>2.6781864460000002</v>
      </c>
      <c r="M39" s="202">
        <v>2.6973455843999998</v>
      </c>
      <c r="N39" s="202">
        <v>2.6511971142999999</v>
      </c>
      <c r="O39" s="202">
        <v>2.6732761942000001</v>
      </c>
      <c r="P39" s="202">
        <v>2.6575075542</v>
      </c>
      <c r="Q39" s="202">
        <v>2.6840115302999998</v>
      </c>
      <c r="R39" s="202">
        <v>2.6721489824</v>
      </c>
      <c r="S39" s="202">
        <v>2.6268335830999998</v>
      </c>
      <c r="T39" s="202">
        <v>2.6149965434000002</v>
      </c>
      <c r="U39" s="202">
        <v>2.6155415861</v>
      </c>
      <c r="V39" s="202">
        <v>2.5591106348000001</v>
      </c>
      <c r="W39" s="202">
        <v>2.6389265311000001</v>
      </c>
      <c r="X39" s="202">
        <v>2.5919674997</v>
      </c>
      <c r="Y39" s="202">
        <v>2.6169784049999998</v>
      </c>
      <c r="Z39" s="202">
        <v>2.6593888308999998</v>
      </c>
      <c r="AA39" s="202">
        <v>2.6036573697000001</v>
      </c>
      <c r="AB39" s="202">
        <v>2.6715750479000002</v>
      </c>
      <c r="AC39" s="202">
        <v>2.6418012818999999</v>
      </c>
      <c r="AD39" s="202">
        <v>2.6871350987999998</v>
      </c>
      <c r="AE39" s="202">
        <v>2.6810110685000001</v>
      </c>
      <c r="AF39" s="202">
        <v>2.7498124417000001</v>
      </c>
      <c r="AG39" s="202">
        <v>2.6651265383</v>
      </c>
      <c r="AH39" s="202">
        <v>2.7130945036999998</v>
      </c>
      <c r="AI39" s="202">
        <v>2.6820763507000001</v>
      </c>
      <c r="AJ39" s="202">
        <v>2.6394457032999998</v>
      </c>
      <c r="AK39" s="202">
        <v>2.5967018660000001</v>
      </c>
      <c r="AL39" s="202">
        <v>2.6317425037</v>
      </c>
      <c r="AM39" s="202">
        <v>2.6248645117999998</v>
      </c>
      <c r="AN39" s="202">
        <v>2.5512999999999999</v>
      </c>
      <c r="AO39" s="202">
        <v>2.4872999999999998</v>
      </c>
      <c r="AP39" s="202">
        <v>2.5752999999999999</v>
      </c>
      <c r="AQ39" s="202">
        <v>2.6760915524</v>
      </c>
      <c r="AR39" s="202">
        <v>2.6617160438999998</v>
      </c>
      <c r="AS39" s="202">
        <v>2.7012595798999999</v>
      </c>
      <c r="AT39" s="202">
        <v>2.6482781698000002</v>
      </c>
      <c r="AU39" s="202">
        <v>2.6609800186000001</v>
      </c>
      <c r="AV39" s="202">
        <v>2.7386780352</v>
      </c>
      <c r="AW39" s="202">
        <v>2.7085889904</v>
      </c>
      <c r="AX39" s="202">
        <v>2.7893332826999999</v>
      </c>
      <c r="AY39" s="297">
        <v>2.5548948508999998</v>
      </c>
      <c r="AZ39" s="297">
        <v>2.5604320331000001</v>
      </c>
      <c r="BA39" s="297">
        <v>2.5691487945999998</v>
      </c>
      <c r="BB39" s="297">
        <v>2.5480878454</v>
      </c>
      <c r="BC39" s="297">
        <v>2.5531218850999999</v>
      </c>
      <c r="BD39" s="297">
        <v>2.5555336958999999</v>
      </c>
      <c r="BE39" s="297">
        <v>2.5344557901</v>
      </c>
      <c r="BF39" s="297">
        <v>2.5376706238</v>
      </c>
      <c r="BG39" s="297">
        <v>2.5413580524000001</v>
      </c>
      <c r="BH39" s="297">
        <v>2.5263202692000002</v>
      </c>
      <c r="BI39" s="297">
        <v>2.5288910131</v>
      </c>
      <c r="BJ39" s="297">
        <v>2.5345058513000001</v>
      </c>
      <c r="BK39" s="297">
        <v>2.4610680186999998</v>
      </c>
      <c r="BL39" s="297">
        <v>2.4670939944999999</v>
      </c>
      <c r="BM39" s="297">
        <v>2.4674780269999999</v>
      </c>
      <c r="BN39" s="297">
        <v>2.4569960380000002</v>
      </c>
      <c r="BO39" s="297">
        <v>2.4576093436000002</v>
      </c>
      <c r="BP39" s="297">
        <v>2.4584863481000001</v>
      </c>
      <c r="BQ39" s="297">
        <v>2.443982654</v>
      </c>
      <c r="BR39" s="297">
        <v>2.4455713227000002</v>
      </c>
      <c r="BS39" s="297">
        <v>2.4471998166</v>
      </c>
      <c r="BT39" s="297">
        <v>2.4275763455999999</v>
      </c>
      <c r="BU39" s="297">
        <v>2.4293031530999998</v>
      </c>
      <c r="BV39" s="297">
        <v>2.4311548116999999</v>
      </c>
    </row>
    <row r="40" spans="1:74" ht="11.15" customHeight="1" x14ac:dyDescent="0.25">
      <c r="A40" s="127" t="s">
        <v>1428</v>
      </c>
      <c r="B40" s="135" t="s">
        <v>1429</v>
      </c>
      <c r="C40" s="202">
        <v>1.433154</v>
      </c>
      <c r="D40" s="202">
        <v>1.383154</v>
      </c>
      <c r="E40" s="202">
        <v>1.4831540000000001</v>
      </c>
      <c r="F40" s="202">
        <v>1.403154</v>
      </c>
      <c r="G40" s="202">
        <v>1.363154</v>
      </c>
      <c r="H40" s="202">
        <v>1.3031539999999999</v>
      </c>
      <c r="I40" s="202">
        <v>1.2331540000000001</v>
      </c>
      <c r="J40" s="202">
        <v>1.2631540000000001</v>
      </c>
      <c r="K40" s="202">
        <v>1.3231539999999999</v>
      </c>
      <c r="L40" s="202">
        <v>1.2131540000000001</v>
      </c>
      <c r="M40" s="202">
        <v>1.2331540000000001</v>
      </c>
      <c r="N40" s="202">
        <v>1.183154</v>
      </c>
      <c r="O40" s="202">
        <v>1.1915733428999999</v>
      </c>
      <c r="P40" s="202">
        <v>1.1815733428999999</v>
      </c>
      <c r="Q40" s="202">
        <v>1.2215733429</v>
      </c>
      <c r="R40" s="202">
        <v>1.2015733429</v>
      </c>
      <c r="S40" s="202">
        <v>1.1615733428999999</v>
      </c>
      <c r="T40" s="202">
        <v>1.1515733428999999</v>
      </c>
      <c r="U40" s="202">
        <v>1.2015733429</v>
      </c>
      <c r="V40" s="202">
        <v>1.1616156249</v>
      </c>
      <c r="W40" s="202">
        <v>1.2316156249000001</v>
      </c>
      <c r="X40" s="202">
        <v>1.1816156249</v>
      </c>
      <c r="Y40" s="202">
        <v>1.2116156249000001</v>
      </c>
      <c r="Z40" s="202">
        <v>1.2616156248999999</v>
      </c>
      <c r="AA40" s="202">
        <v>1.2080940937</v>
      </c>
      <c r="AB40" s="202">
        <v>1.2680940937</v>
      </c>
      <c r="AC40" s="202">
        <v>1.2380940937</v>
      </c>
      <c r="AD40" s="202">
        <v>1.2880940937000001</v>
      </c>
      <c r="AE40" s="202">
        <v>1.2480940937</v>
      </c>
      <c r="AF40" s="202">
        <v>1.2880940937000001</v>
      </c>
      <c r="AG40" s="202">
        <v>1.2280940937</v>
      </c>
      <c r="AH40" s="202">
        <v>1.268097</v>
      </c>
      <c r="AI40" s="202">
        <v>1.2380940937</v>
      </c>
      <c r="AJ40" s="202">
        <v>1.1980940937</v>
      </c>
      <c r="AK40" s="202">
        <v>1.1580940936999999</v>
      </c>
      <c r="AL40" s="202">
        <v>1.198097</v>
      </c>
      <c r="AM40" s="202">
        <v>1.2380940937</v>
      </c>
      <c r="AN40" s="202">
        <v>1.1679999999999999</v>
      </c>
      <c r="AO40" s="202">
        <v>1.1080000000000001</v>
      </c>
      <c r="AP40" s="202">
        <v>1.1879999999999999</v>
      </c>
      <c r="AQ40" s="202">
        <v>1.2680728644000001</v>
      </c>
      <c r="AR40" s="202">
        <v>1.2380606105</v>
      </c>
      <c r="AS40" s="202">
        <v>1.2680729024999999</v>
      </c>
      <c r="AT40" s="202">
        <v>1.2080681048999999</v>
      </c>
      <c r="AU40" s="202">
        <v>1.2080650017000001</v>
      </c>
      <c r="AV40" s="202">
        <v>1.2680746159</v>
      </c>
      <c r="AW40" s="202">
        <v>1.2380689058000001</v>
      </c>
      <c r="AX40" s="202">
        <v>1.3180551967</v>
      </c>
      <c r="AY40" s="297">
        <v>1.1634889450999999</v>
      </c>
      <c r="AZ40" s="297">
        <v>1.163462811</v>
      </c>
      <c r="BA40" s="297">
        <v>1.1634768104</v>
      </c>
      <c r="BB40" s="297">
        <v>1.1434818309999999</v>
      </c>
      <c r="BC40" s="297">
        <v>1.1434813493</v>
      </c>
      <c r="BD40" s="297">
        <v>1.1434665530999999</v>
      </c>
      <c r="BE40" s="297">
        <v>1.1234717743</v>
      </c>
      <c r="BF40" s="297">
        <v>1.1234708742999999</v>
      </c>
      <c r="BG40" s="297">
        <v>1.1234698339</v>
      </c>
      <c r="BH40" s="297">
        <v>1.1034813492</v>
      </c>
      <c r="BI40" s="297">
        <v>1.1034722042</v>
      </c>
      <c r="BJ40" s="297">
        <v>1.1034574910999999</v>
      </c>
      <c r="BK40" s="297">
        <v>1.0836045786999999</v>
      </c>
      <c r="BL40" s="297">
        <v>1.0835771675000001</v>
      </c>
      <c r="BM40" s="297">
        <v>1.0835900813999999</v>
      </c>
      <c r="BN40" s="297">
        <v>1.0735955287000001</v>
      </c>
      <c r="BO40" s="297">
        <v>1.0735951295999999</v>
      </c>
      <c r="BP40" s="297">
        <v>1.0735791514999999</v>
      </c>
      <c r="BQ40" s="297">
        <v>1.0635848925</v>
      </c>
      <c r="BR40" s="297">
        <v>1.0635849904000001</v>
      </c>
      <c r="BS40" s="297">
        <v>1.0635824952999999</v>
      </c>
      <c r="BT40" s="297">
        <v>1.0435943008999999</v>
      </c>
      <c r="BU40" s="297">
        <v>1.0435855687</v>
      </c>
      <c r="BV40" s="297">
        <v>1.0435693515</v>
      </c>
    </row>
    <row r="41" spans="1:74" ht="11.15" customHeight="1" x14ac:dyDescent="0.25">
      <c r="A41" s="127" t="s">
        <v>254</v>
      </c>
      <c r="B41" s="135" t="s">
        <v>353</v>
      </c>
      <c r="C41" s="202">
        <v>0.7065264</v>
      </c>
      <c r="D41" s="202">
        <v>0.70889959999999996</v>
      </c>
      <c r="E41" s="202">
        <v>0.68923670000000004</v>
      </c>
      <c r="F41" s="202">
        <v>0.69440740000000001</v>
      </c>
      <c r="G41" s="202">
        <v>0.68908049999999998</v>
      </c>
      <c r="H41" s="202">
        <v>0.69727810000000001</v>
      </c>
      <c r="I41" s="202">
        <v>0.68300890000000003</v>
      </c>
      <c r="J41" s="202">
        <v>0.67902680000000004</v>
      </c>
      <c r="K41" s="202">
        <v>0.66734490000000002</v>
      </c>
      <c r="L41" s="202">
        <v>0.6562287</v>
      </c>
      <c r="M41" s="202">
        <v>0.65571690000000005</v>
      </c>
      <c r="N41" s="202">
        <v>0.65362169999999997</v>
      </c>
      <c r="O41" s="202">
        <v>0.65846550000000004</v>
      </c>
      <c r="P41" s="202">
        <v>0.65853620000000002</v>
      </c>
      <c r="Q41" s="202">
        <v>0.66017079999999995</v>
      </c>
      <c r="R41" s="202">
        <v>0.67140979999999995</v>
      </c>
      <c r="S41" s="202">
        <v>0.66898060000000004</v>
      </c>
      <c r="T41" s="202">
        <v>0.66622650000000005</v>
      </c>
      <c r="U41" s="202">
        <v>0.65485020000000005</v>
      </c>
      <c r="V41" s="202">
        <v>0.64989267737</v>
      </c>
      <c r="W41" s="202">
        <v>0.65428077737000001</v>
      </c>
      <c r="X41" s="202">
        <v>0.65609897737</v>
      </c>
      <c r="Y41" s="202">
        <v>0.65869077737000004</v>
      </c>
      <c r="Z41" s="202">
        <v>0.66050081186999998</v>
      </c>
      <c r="AA41" s="202">
        <v>0.65275904120999995</v>
      </c>
      <c r="AB41" s="202">
        <v>0.65368284120999998</v>
      </c>
      <c r="AC41" s="202">
        <v>0.66093974120999999</v>
      </c>
      <c r="AD41" s="202">
        <v>0.65439424121000001</v>
      </c>
      <c r="AE41" s="202">
        <v>0.68965694120999999</v>
      </c>
      <c r="AF41" s="202">
        <v>0.68812964120999998</v>
      </c>
      <c r="AG41" s="202">
        <v>0.66336204120999998</v>
      </c>
      <c r="AH41" s="202">
        <v>0.67188800000000004</v>
      </c>
      <c r="AI41" s="202">
        <v>0.66484834121000003</v>
      </c>
      <c r="AJ41" s="202">
        <v>0.66328164120999999</v>
      </c>
      <c r="AK41" s="202">
        <v>0.66809584120999999</v>
      </c>
      <c r="AL41" s="202">
        <v>0.66778599999999999</v>
      </c>
      <c r="AM41" s="202">
        <v>0.65638914121000003</v>
      </c>
      <c r="AN41" s="202">
        <v>0.66180000000000005</v>
      </c>
      <c r="AO41" s="202">
        <v>0.66700000000000004</v>
      </c>
      <c r="AP41" s="202">
        <v>0.68330000000000002</v>
      </c>
      <c r="AQ41" s="202">
        <v>0.66770940739999995</v>
      </c>
      <c r="AR41" s="202">
        <v>0.66915705823000005</v>
      </c>
      <c r="AS41" s="202">
        <v>0.66849374759000002</v>
      </c>
      <c r="AT41" s="202">
        <v>0.67100597780000004</v>
      </c>
      <c r="AU41" s="202">
        <v>0.65899659853000003</v>
      </c>
      <c r="AV41" s="202">
        <v>0.66549865822999998</v>
      </c>
      <c r="AW41" s="202">
        <v>0.65610174943999999</v>
      </c>
      <c r="AX41" s="202">
        <v>0.65779036252</v>
      </c>
      <c r="AY41" s="297">
        <v>0.61487892780999998</v>
      </c>
      <c r="AZ41" s="297">
        <v>0.61628411088000001</v>
      </c>
      <c r="BA41" s="297">
        <v>0.62056820457999995</v>
      </c>
      <c r="BB41" s="297">
        <v>0.61589101005000002</v>
      </c>
      <c r="BC41" s="297">
        <v>0.61721360102</v>
      </c>
      <c r="BD41" s="297">
        <v>0.61565856533999996</v>
      </c>
      <c r="BE41" s="297">
        <v>0.61698778282</v>
      </c>
      <c r="BF41" s="297">
        <v>0.61550413172999996</v>
      </c>
      <c r="BG41" s="297">
        <v>0.61549693230000002</v>
      </c>
      <c r="BH41" s="297">
        <v>0.61700100094999999</v>
      </c>
      <c r="BI41" s="297">
        <v>0.61574073708999999</v>
      </c>
      <c r="BJ41" s="297">
        <v>0.61742828919000003</v>
      </c>
      <c r="BK41" s="297">
        <v>0.57393404021000005</v>
      </c>
      <c r="BL41" s="297">
        <v>0.57390507377</v>
      </c>
      <c r="BM41" s="297">
        <v>0.57391872029000002</v>
      </c>
      <c r="BN41" s="297">
        <v>0.57392447667000002</v>
      </c>
      <c r="BO41" s="297">
        <v>0.57392405497999999</v>
      </c>
      <c r="BP41" s="297">
        <v>0.57390717027000004</v>
      </c>
      <c r="BQ41" s="297">
        <v>0.57391323702999997</v>
      </c>
      <c r="BR41" s="297">
        <v>0.57391334043999997</v>
      </c>
      <c r="BS41" s="297">
        <v>0.57391070375999997</v>
      </c>
      <c r="BT41" s="297">
        <v>0.57392317923000002</v>
      </c>
      <c r="BU41" s="297">
        <v>0.57391395155000002</v>
      </c>
      <c r="BV41" s="297">
        <v>0.57389681422000005</v>
      </c>
    </row>
    <row r="42" spans="1:74" ht="11.15" customHeight="1" x14ac:dyDescent="0.25">
      <c r="A42" s="127" t="s">
        <v>979</v>
      </c>
      <c r="B42" s="135" t="s">
        <v>978</v>
      </c>
      <c r="C42" s="202">
        <v>0.15649420750000001</v>
      </c>
      <c r="D42" s="202">
        <v>0.15028043366999999</v>
      </c>
      <c r="E42" s="202">
        <v>0.15569391317</v>
      </c>
      <c r="F42" s="202">
        <v>0.1515197365</v>
      </c>
      <c r="G42" s="202">
        <v>0.15614186817</v>
      </c>
      <c r="H42" s="202">
        <v>0.15116222317</v>
      </c>
      <c r="I42" s="202">
        <v>0.16143501817</v>
      </c>
      <c r="J42" s="202">
        <v>0.17078794983000001</v>
      </c>
      <c r="K42" s="202">
        <v>0.17806088649999999</v>
      </c>
      <c r="L42" s="202">
        <v>0.17435210649999999</v>
      </c>
      <c r="M42" s="202">
        <v>0.17173773482999999</v>
      </c>
      <c r="N42" s="202">
        <v>0.17198991150000001</v>
      </c>
      <c r="O42" s="202">
        <v>0.16730964933</v>
      </c>
      <c r="P42" s="202">
        <v>0.16272318332999999</v>
      </c>
      <c r="Q42" s="202">
        <v>0.15232433433000001</v>
      </c>
      <c r="R42" s="202">
        <v>0.15415143033000001</v>
      </c>
      <c r="S42" s="202">
        <v>0.15589967699999999</v>
      </c>
      <c r="T42" s="202">
        <v>0.160555222</v>
      </c>
      <c r="U42" s="202">
        <v>0.15794232033</v>
      </c>
      <c r="V42" s="202">
        <v>0.14966812733000001</v>
      </c>
      <c r="W42" s="202">
        <v>0.15608389967</v>
      </c>
      <c r="X42" s="202">
        <v>0.16064390033000001</v>
      </c>
      <c r="Y42" s="202">
        <v>0.15763070428000001</v>
      </c>
      <c r="Z42" s="202">
        <v>0.151073121</v>
      </c>
      <c r="AA42" s="202">
        <v>0.15394946232000001</v>
      </c>
      <c r="AB42" s="202">
        <v>0.15982827893000001</v>
      </c>
      <c r="AC42" s="202">
        <v>0.15084302399999999</v>
      </c>
      <c r="AD42" s="202">
        <v>0.15502636567</v>
      </c>
      <c r="AE42" s="202">
        <v>0.15337201735</v>
      </c>
      <c r="AF42" s="202">
        <v>0.15522743899999999</v>
      </c>
      <c r="AG42" s="202">
        <v>0.15683343297999999</v>
      </c>
      <c r="AH42" s="202">
        <v>0.15813099999999999</v>
      </c>
      <c r="AI42" s="202">
        <v>0.16265841620999999</v>
      </c>
      <c r="AJ42" s="202">
        <v>0.15949658954000001</v>
      </c>
      <c r="AK42" s="202">
        <v>0.15148937889</v>
      </c>
      <c r="AL42" s="202">
        <v>0.14504400000000001</v>
      </c>
      <c r="AM42" s="202">
        <v>0.13954844382000001</v>
      </c>
      <c r="AN42" s="202">
        <v>0.13600000000000001</v>
      </c>
      <c r="AO42" s="202">
        <v>0.1245</v>
      </c>
      <c r="AP42" s="202">
        <v>0.1176</v>
      </c>
      <c r="AQ42" s="202">
        <v>0.13408898704</v>
      </c>
      <c r="AR42" s="202">
        <v>0.14735600944999999</v>
      </c>
      <c r="AS42" s="202">
        <v>0.15707796100999999</v>
      </c>
      <c r="AT42" s="202">
        <v>0.15726554977000001</v>
      </c>
      <c r="AU42" s="202">
        <v>0.17640474990999999</v>
      </c>
      <c r="AV42" s="202">
        <v>0.1824703168</v>
      </c>
      <c r="AW42" s="202">
        <v>0.18475880017999999</v>
      </c>
      <c r="AX42" s="202">
        <v>0.17831981721000001</v>
      </c>
      <c r="AY42" s="297">
        <v>0.155</v>
      </c>
      <c r="AZ42" s="297">
        <v>0.155</v>
      </c>
      <c r="BA42" s="297">
        <v>0.155</v>
      </c>
      <c r="BB42" s="297">
        <v>0.155</v>
      </c>
      <c r="BC42" s="297">
        <v>0.155</v>
      </c>
      <c r="BD42" s="297">
        <v>0.155</v>
      </c>
      <c r="BE42" s="297">
        <v>0.15</v>
      </c>
      <c r="BF42" s="297">
        <v>0.15</v>
      </c>
      <c r="BG42" s="297">
        <v>0.15</v>
      </c>
      <c r="BH42" s="297">
        <v>0.15</v>
      </c>
      <c r="BI42" s="297">
        <v>0.15</v>
      </c>
      <c r="BJ42" s="297">
        <v>0.15</v>
      </c>
      <c r="BK42" s="297">
        <v>0.14499999999999999</v>
      </c>
      <c r="BL42" s="297">
        <v>0.14499999999999999</v>
      </c>
      <c r="BM42" s="297">
        <v>0.14499999999999999</v>
      </c>
      <c r="BN42" s="297">
        <v>0.14499999999999999</v>
      </c>
      <c r="BO42" s="297">
        <v>0.14499999999999999</v>
      </c>
      <c r="BP42" s="297">
        <v>0.14499999999999999</v>
      </c>
      <c r="BQ42" s="297">
        <v>0.14000000000000001</v>
      </c>
      <c r="BR42" s="297">
        <v>0.14000000000000001</v>
      </c>
      <c r="BS42" s="297">
        <v>0.14000000000000001</v>
      </c>
      <c r="BT42" s="297">
        <v>0.14000000000000001</v>
      </c>
      <c r="BU42" s="297">
        <v>0.14000000000000001</v>
      </c>
      <c r="BV42" s="297">
        <v>0.14000000000000001</v>
      </c>
    </row>
    <row r="43" spans="1:74" ht="11.15" customHeight="1" x14ac:dyDescent="0.2">
      <c r="C43" s="177"/>
      <c r="D43" s="177"/>
      <c r="E43" s="177"/>
      <c r="F43" s="177"/>
      <c r="G43" s="177"/>
      <c r="H43" s="177"/>
      <c r="I43" s="177"/>
      <c r="J43" s="177"/>
      <c r="K43" s="177"/>
      <c r="L43" s="177"/>
      <c r="M43" s="177"/>
      <c r="N43" s="177"/>
      <c r="O43" s="177"/>
      <c r="P43" s="177"/>
      <c r="Q43" s="177"/>
      <c r="R43" s="177"/>
      <c r="S43" s="177"/>
      <c r="T43" s="177"/>
      <c r="U43" s="177"/>
      <c r="V43" s="177"/>
      <c r="W43" s="177"/>
      <c r="X43" s="177"/>
      <c r="Y43" s="177"/>
      <c r="Z43" s="177"/>
      <c r="AA43" s="177"/>
      <c r="AB43" s="177"/>
      <c r="AC43" s="177"/>
      <c r="AD43" s="177"/>
      <c r="AE43" s="177"/>
      <c r="AF43" s="177"/>
      <c r="AG43" s="177"/>
      <c r="AH43" s="177"/>
      <c r="AI43" s="177"/>
      <c r="AJ43" s="177"/>
      <c r="AK43" s="177"/>
      <c r="AL43" s="177"/>
      <c r="AM43" s="177"/>
      <c r="AN43" s="177"/>
      <c r="AO43" s="177"/>
      <c r="AP43" s="177"/>
      <c r="AQ43" s="177"/>
      <c r="AR43" s="177"/>
      <c r="AS43" s="177"/>
      <c r="AT43" s="177"/>
      <c r="AU43" s="177"/>
      <c r="AV43" s="177"/>
      <c r="AW43" s="177"/>
      <c r="AX43" s="177"/>
      <c r="AY43" s="365"/>
      <c r="AZ43" s="365"/>
      <c r="BA43" s="365"/>
      <c r="BB43" s="365"/>
      <c r="BC43" s="365"/>
      <c r="BD43" s="365"/>
      <c r="BE43" s="365"/>
      <c r="BF43" s="365"/>
      <c r="BG43" s="365"/>
      <c r="BH43" s="365"/>
      <c r="BI43" s="365"/>
      <c r="BJ43" s="298"/>
      <c r="BK43" s="298"/>
      <c r="BL43" s="298"/>
      <c r="BM43" s="298"/>
      <c r="BN43" s="298"/>
      <c r="BO43" s="298"/>
      <c r="BP43" s="298"/>
      <c r="BQ43" s="298"/>
      <c r="BR43" s="298"/>
      <c r="BS43" s="298"/>
      <c r="BT43" s="298"/>
      <c r="BU43" s="298"/>
      <c r="BV43" s="298"/>
    </row>
    <row r="44" spans="1:74" ht="11.15" customHeight="1" x14ac:dyDescent="0.25">
      <c r="A44" s="127" t="s">
        <v>356</v>
      </c>
      <c r="B44" s="134" t="s">
        <v>76</v>
      </c>
      <c r="C44" s="202">
        <v>68.639053677999996</v>
      </c>
      <c r="D44" s="202">
        <v>68.146607060999997</v>
      </c>
      <c r="E44" s="202">
        <v>68.284447188000001</v>
      </c>
      <c r="F44" s="202">
        <v>65.572164278000002</v>
      </c>
      <c r="G44" s="202">
        <v>60.189623867000002</v>
      </c>
      <c r="H44" s="202">
        <v>62.215491884000002</v>
      </c>
      <c r="I44" s="202">
        <v>63.367080209999997</v>
      </c>
      <c r="J44" s="202">
        <v>63.34164165</v>
      </c>
      <c r="K44" s="202">
        <v>63.376085076000003</v>
      </c>
      <c r="L44" s="202">
        <v>63.202260828</v>
      </c>
      <c r="M44" s="202">
        <v>64.11523407</v>
      </c>
      <c r="N44" s="202">
        <v>63.831982443000001</v>
      </c>
      <c r="O44" s="202">
        <v>64.471880451999994</v>
      </c>
      <c r="P44" s="202">
        <v>61.576653757000003</v>
      </c>
      <c r="Q44" s="202">
        <v>64.768106579000005</v>
      </c>
      <c r="R44" s="202">
        <v>64.841424623999998</v>
      </c>
      <c r="S44" s="202">
        <v>65.277851677000001</v>
      </c>
      <c r="T44" s="202">
        <v>65.266855518</v>
      </c>
      <c r="U44" s="202">
        <v>66.096687949</v>
      </c>
      <c r="V44" s="202">
        <v>65.501853632000007</v>
      </c>
      <c r="W44" s="202">
        <v>65.401366163999995</v>
      </c>
      <c r="X44" s="202">
        <v>66.418789093000001</v>
      </c>
      <c r="Y44" s="202">
        <v>66.788336311999998</v>
      </c>
      <c r="Z44" s="202">
        <v>66.165741189000002</v>
      </c>
      <c r="AA44" s="202">
        <v>66.031096723000005</v>
      </c>
      <c r="AB44" s="202">
        <v>66.150714245000003</v>
      </c>
      <c r="AC44" s="202">
        <v>67.152429577999996</v>
      </c>
      <c r="AD44" s="202">
        <v>66.048125120999998</v>
      </c>
      <c r="AE44" s="202">
        <v>66.421198341999997</v>
      </c>
      <c r="AF44" s="202">
        <v>66.6621399</v>
      </c>
      <c r="AG44" s="202">
        <v>67.572822948999999</v>
      </c>
      <c r="AH44" s="202">
        <v>67.208417835000006</v>
      </c>
      <c r="AI44" s="202">
        <v>67.488165722000005</v>
      </c>
      <c r="AJ44" s="202">
        <v>68.058874141999993</v>
      </c>
      <c r="AK44" s="202">
        <v>68.496269009000002</v>
      </c>
      <c r="AL44" s="202">
        <v>67.302573862000003</v>
      </c>
      <c r="AM44" s="202">
        <v>68.087224540999998</v>
      </c>
      <c r="AN44" s="202">
        <v>68.401165578000004</v>
      </c>
      <c r="AO44" s="202">
        <v>68.510367930000001</v>
      </c>
      <c r="AP44" s="202">
        <v>68.628528625000001</v>
      </c>
      <c r="AQ44" s="202">
        <v>68.747510465000005</v>
      </c>
      <c r="AR44" s="202">
        <v>69.826690701000004</v>
      </c>
      <c r="AS44" s="202">
        <v>70.100749596</v>
      </c>
      <c r="AT44" s="202">
        <v>69.915889528999998</v>
      </c>
      <c r="AU44" s="202">
        <v>70.367825170000003</v>
      </c>
      <c r="AV44" s="202">
        <v>70.628388998000005</v>
      </c>
      <c r="AW44" s="202">
        <v>70.656376309999999</v>
      </c>
      <c r="AX44" s="202">
        <v>70.513644580999994</v>
      </c>
      <c r="AY44" s="297">
        <v>69.923392062999994</v>
      </c>
      <c r="AZ44" s="297">
        <v>69.870271896000006</v>
      </c>
      <c r="BA44" s="297">
        <v>69.941401984999999</v>
      </c>
      <c r="BB44" s="297">
        <v>70.067177678999997</v>
      </c>
      <c r="BC44" s="297">
        <v>70.103676254000007</v>
      </c>
      <c r="BD44" s="297">
        <v>70.561466652999997</v>
      </c>
      <c r="BE44" s="297">
        <v>70.771059476000005</v>
      </c>
      <c r="BF44" s="297">
        <v>70.759787729999999</v>
      </c>
      <c r="BG44" s="297">
        <v>70.371344506</v>
      </c>
      <c r="BH44" s="297">
        <v>70.610903042000004</v>
      </c>
      <c r="BI44" s="297">
        <v>70.908298975999998</v>
      </c>
      <c r="BJ44" s="297">
        <v>70.669296720999995</v>
      </c>
      <c r="BK44" s="297">
        <v>70.548217469999997</v>
      </c>
      <c r="BL44" s="297">
        <v>70.771708571000005</v>
      </c>
      <c r="BM44" s="297">
        <v>70.761550756000005</v>
      </c>
      <c r="BN44" s="297">
        <v>70.878964076000003</v>
      </c>
      <c r="BO44" s="297">
        <v>71.022539863000006</v>
      </c>
      <c r="BP44" s="297">
        <v>71.440369791999998</v>
      </c>
      <c r="BQ44" s="297">
        <v>71.669537911000006</v>
      </c>
      <c r="BR44" s="297">
        <v>71.506713598999994</v>
      </c>
      <c r="BS44" s="297">
        <v>71.421413142999995</v>
      </c>
      <c r="BT44" s="297">
        <v>71.827671714000004</v>
      </c>
      <c r="BU44" s="297">
        <v>72.055058029999998</v>
      </c>
      <c r="BV44" s="297">
        <v>71.887133759999998</v>
      </c>
    </row>
    <row r="45" spans="1:74" ht="11.15" customHeight="1" x14ac:dyDescent="0.25">
      <c r="B45" s="134"/>
      <c r="C45" s="202"/>
      <c r="D45" s="202"/>
      <c r="E45" s="202"/>
      <c r="F45" s="202"/>
      <c r="G45" s="202"/>
      <c r="H45" s="202"/>
      <c r="I45" s="202"/>
      <c r="J45" s="202"/>
      <c r="K45" s="202"/>
      <c r="L45" s="202"/>
      <c r="M45" s="202"/>
      <c r="N45" s="202"/>
      <c r="O45" s="202"/>
      <c r="P45" s="202"/>
      <c r="Q45" s="202"/>
      <c r="R45" s="202"/>
      <c r="S45" s="202"/>
      <c r="T45" s="202"/>
      <c r="U45" s="202"/>
      <c r="V45" s="202"/>
      <c r="W45" s="202"/>
      <c r="X45" s="202"/>
      <c r="Y45" s="202"/>
      <c r="Z45" s="202"/>
      <c r="AA45" s="202"/>
      <c r="AB45" s="202"/>
      <c r="AC45" s="202"/>
      <c r="AD45" s="202"/>
      <c r="AE45" s="202"/>
      <c r="AF45" s="202"/>
      <c r="AG45" s="202"/>
      <c r="AH45" s="202"/>
      <c r="AI45" s="202"/>
      <c r="AJ45" s="202"/>
      <c r="AK45" s="202"/>
      <c r="AL45" s="202"/>
      <c r="AM45" s="202"/>
      <c r="AN45" s="202"/>
      <c r="AO45" s="202"/>
      <c r="AP45" s="202"/>
      <c r="AQ45" s="202"/>
      <c r="AR45" s="202"/>
      <c r="AS45" s="202"/>
      <c r="AT45" s="202"/>
      <c r="AU45" s="202"/>
      <c r="AV45" s="202"/>
      <c r="AW45" s="202"/>
      <c r="AX45" s="202"/>
      <c r="AY45" s="297"/>
      <c r="AZ45" s="297"/>
      <c r="BA45" s="297"/>
      <c r="BB45" s="297"/>
      <c r="BC45" s="297"/>
      <c r="BD45" s="297"/>
      <c r="BE45" s="297"/>
      <c r="BF45" s="297"/>
      <c r="BG45" s="297"/>
      <c r="BH45" s="297"/>
      <c r="BI45" s="297"/>
      <c r="BJ45" s="297"/>
      <c r="BK45" s="297"/>
      <c r="BL45" s="297"/>
      <c r="BM45" s="297"/>
      <c r="BN45" s="297"/>
      <c r="BO45" s="297"/>
      <c r="BP45" s="297"/>
      <c r="BQ45" s="297"/>
      <c r="BR45" s="297"/>
      <c r="BS45" s="297"/>
      <c r="BT45" s="297"/>
      <c r="BU45" s="297"/>
      <c r="BV45" s="297"/>
    </row>
    <row r="46" spans="1:74" ht="11.15" customHeight="1" x14ac:dyDescent="0.25">
      <c r="A46" s="127" t="s">
        <v>355</v>
      </c>
      <c r="B46" s="134" t="s">
        <v>364</v>
      </c>
      <c r="C46" s="202">
        <v>5.0450572970999996</v>
      </c>
      <c r="D46" s="202">
        <v>5.0154794881000004</v>
      </c>
      <c r="E46" s="202">
        <v>4.9840321823</v>
      </c>
      <c r="F46" s="202">
        <v>5.0128787016</v>
      </c>
      <c r="G46" s="202">
        <v>4.9342647712999996</v>
      </c>
      <c r="H46" s="202">
        <v>4.9395670003000003</v>
      </c>
      <c r="I46" s="202">
        <v>4.9508250611999998</v>
      </c>
      <c r="J46" s="202">
        <v>4.9898113360999998</v>
      </c>
      <c r="K46" s="202">
        <v>5.0726996938999998</v>
      </c>
      <c r="L46" s="202">
        <v>5.0561288151000001</v>
      </c>
      <c r="M46" s="202">
        <v>5.0810909645000004</v>
      </c>
      <c r="N46" s="202">
        <v>5.0935331984000003</v>
      </c>
      <c r="O46" s="202">
        <v>5.2029366488999997</v>
      </c>
      <c r="P46" s="202">
        <v>5.1485848459000003</v>
      </c>
      <c r="Q46" s="202">
        <v>5.1653517394000001</v>
      </c>
      <c r="R46" s="202">
        <v>5.2753858918000001</v>
      </c>
      <c r="S46" s="202">
        <v>5.3064616854000004</v>
      </c>
      <c r="T46" s="202">
        <v>5.3065027238000004</v>
      </c>
      <c r="U46" s="202">
        <v>5.3425027238</v>
      </c>
      <c r="V46" s="202">
        <v>5.3520767686999999</v>
      </c>
      <c r="W46" s="202">
        <v>5.3588408061999999</v>
      </c>
      <c r="X46" s="202">
        <v>5.3681048436000003</v>
      </c>
      <c r="Y46" s="202">
        <v>5.2826442007000001</v>
      </c>
      <c r="Z46" s="202">
        <v>5.3881722692</v>
      </c>
      <c r="AA46" s="202">
        <v>5.5337055009</v>
      </c>
      <c r="AB46" s="202">
        <v>5.446823706</v>
      </c>
      <c r="AC46" s="202">
        <v>5.4208293075</v>
      </c>
      <c r="AD46" s="202">
        <v>5.3401955353000004</v>
      </c>
      <c r="AE46" s="202">
        <v>5.3360732034999998</v>
      </c>
      <c r="AF46" s="202">
        <v>5.3557736023000002</v>
      </c>
      <c r="AG46" s="202">
        <v>5.387791075</v>
      </c>
      <c r="AH46" s="202">
        <v>5.4088399999999996</v>
      </c>
      <c r="AI46" s="202">
        <v>5.3739232058999997</v>
      </c>
      <c r="AJ46" s="202">
        <v>5.3609787023999997</v>
      </c>
      <c r="AK46" s="202">
        <v>5.4248724976</v>
      </c>
      <c r="AL46" s="202">
        <v>5.5020639999999998</v>
      </c>
      <c r="AM46" s="202">
        <v>5.4652603137</v>
      </c>
      <c r="AN46" s="202">
        <v>5.3777999999999997</v>
      </c>
      <c r="AO46" s="202">
        <v>5.3517999999999999</v>
      </c>
      <c r="AP46" s="202">
        <v>5.2712000000000003</v>
      </c>
      <c r="AQ46" s="202">
        <v>5.1640826927000001</v>
      </c>
      <c r="AR46" s="202">
        <v>5.2373174809999998</v>
      </c>
      <c r="AS46" s="202">
        <v>5.2588174572000002</v>
      </c>
      <c r="AT46" s="202">
        <v>5.2797121338000004</v>
      </c>
      <c r="AU46" s="202">
        <v>5.244570972</v>
      </c>
      <c r="AV46" s="202">
        <v>5.2308589021999996</v>
      </c>
      <c r="AW46" s="202">
        <v>5.2946471307999996</v>
      </c>
      <c r="AX46" s="202">
        <v>5.3720810664999998</v>
      </c>
      <c r="AY46" s="297">
        <v>5.4637512605999996</v>
      </c>
      <c r="AZ46" s="297">
        <v>5.3770033071999999</v>
      </c>
      <c r="BA46" s="297">
        <v>5.3494173278000003</v>
      </c>
      <c r="BB46" s="297">
        <v>5.2675851108999998</v>
      </c>
      <c r="BC46" s="297">
        <v>5.2578757858999996</v>
      </c>
      <c r="BD46" s="297">
        <v>5.2726044769999998</v>
      </c>
      <c r="BE46" s="297">
        <v>5.2937896167999998</v>
      </c>
      <c r="BF46" s="297">
        <v>5.3138945528999999</v>
      </c>
      <c r="BG46" s="297">
        <v>5.2780391754</v>
      </c>
      <c r="BH46" s="297">
        <v>5.2636165227999996</v>
      </c>
      <c r="BI46" s="297">
        <v>5.3269202734999999</v>
      </c>
      <c r="BJ46" s="297">
        <v>5.4027619721000004</v>
      </c>
      <c r="BK46" s="297">
        <v>5.2846421936999999</v>
      </c>
      <c r="BL46" s="297">
        <v>5.2849767308000004</v>
      </c>
      <c r="BM46" s="297">
        <v>5.2835984226999999</v>
      </c>
      <c r="BN46" s="297">
        <v>5.2825609217</v>
      </c>
      <c r="BO46" s="297">
        <v>5.2817937384000002</v>
      </c>
      <c r="BP46" s="297">
        <v>5.2820275275000004</v>
      </c>
      <c r="BQ46" s="297">
        <v>5.2813276613999998</v>
      </c>
      <c r="BR46" s="297">
        <v>5.2809392863999998</v>
      </c>
      <c r="BS46" s="297">
        <v>5.2806349460000002</v>
      </c>
      <c r="BT46" s="297">
        <v>5.2794268724000002</v>
      </c>
      <c r="BU46" s="297">
        <v>5.2794208504000002</v>
      </c>
      <c r="BV46" s="297">
        <v>5.280750813</v>
      </c>
    </row>
    <row r="47" spans="1:74" ht="11.15" customHeight="1" x14ac:dyDescent="0.25">
      <c r="A47" s="127" t="s">
        <v>357</v>
      </c>
      <c r="B47" s="134" t="s">
        <v>365</v>
      </c>
      <c r="C47" s="202">
        <v>73.684110974999996</v>
      </c>
      <c r="D47" s="202">
        <v>73.162086548999994</v>
      </c>
      <c r="E47" s="202">
        <v>73.268479369999994</v>
      </c>
      <c r="F47" s="202">
        <v>70.585042979999997</v>
      </c>
      <c r="G47" s="202">
        <v>65.123888637999997</v>
      </c>
      <c r="H47" s="202">
        <v>67.155058883999999</v>
      </c>
      <c r="I47" s="202">
        <v>68.317905271000001</v>
      </c>
      <c r="J47" s="202">
        <v>68.331452986000002</v>
      </c>
      <c r="K47" s="202">
        <v>68.448784770000003</v>
      </c>
      <c r="L47" s="202">
        <v>68.258389643000001</v>
      </c>
      <c r="M47" s="202">
        <v>69.196325033999997</v>
      </c>
      <c r="N47" s="202">
        <v>68.925515641999993</v>
      </c>
      <c r="O47" s="202">
        <v>69.674817101000002</v>
      </c>
      <c r="P47" s="202">
        <v>66.725238602999994</v>
      </c>
      <c r="Q47" s="202">
        <v>69.933458318000007</v>
      </c>
      <c r="R47" s="202">
        <v>70.116810516000001</v>
      </c>
      <c r="S47" s="202">
        <v>70.584313362000003</v>
      </c>
      <c r="T47" s="202">
        <v>70.573358241999998</v>
      </c>
      <c r="U47" s="202">
        <v>71.439190672999999</v>
      </c>
      <c r="V47" s="202">
        <v>70.853930401</v>
      </c>
      <c r="W47" s="202">
        <v>70.760206969999999</v>
      </c>
      <c r="X47" s="202">
        <v>71.786893937000002</v>
      </c>
      <c r="Y47" s="202">
        <v>72.070980512999995</v>
      </c>
      <c r="Z47" s="202">
        <v>71.553913459</v>
      </c>
      <c r="AA47" s="202">
        <v>71.564802224000005</v>
      </c>
      <c r="AB47" s="202">
        <v>71.597537951000007</v>
      </c>
      <c r="AC47" s="202">
        <v>72.573258886000005</v>
      </c>
      <c r="AD47" s="202">
        <v>71.388320656000005</v>
      </c>
      <c r="AE47" s="202">
        <v>71.757271545999998</v>
      </c>
      <c r="AF47" s="202">
        <v>72.017913501999999</v>
      </c>
      <c r="AG47" s="202">
        <v>72.960614023999995</v>
      </c>
      <c r="AH47" s="202">
        <v>72.617257835000004</v>
      </c>
      <c r="AI47" s="202">
        <v>72.862088928000006</v>
      </c>
      <c r="AJ47" s="202">
        <v>73.419852844999994</v>
      </c>
      <c r="AK47" s="202">
        <v>73.921141505999998</v>
      </c>
      <c r="AL47" s="202">
        <v>72.804637862000007</v>
      </c>
      <c r="AM47" s="202">
        <v>73.552484853999999</v>
      </c>
      <c r="AN47" s="202">
        <v>73.778965577999998</v>
      </c>
      <c r="AO47" s="202">
        <v>73.862167929999998</v>
      </c>
      <c r="AP47" s="202">
        <v>73.899728624999995</v>
      </c>
      <c r="AQ47" s="202">
        <v>73.911593158000002</v>
      </c>
      <c r="AR47" s="202">
        <v>75.064008181999995</v>
      </c>
      <c r="AS47" s="202">
        <v>75.359567053000006</v>
      </c>
      <c r="AT47" s="202">
        <v>75.195601662000001</v>
      </c>
      <c r="AU47" s="202">
        <v>75.612396141999994</v>
      </c>
      <c r="AV47" s="202">
        <v>75.8592479</v>
      </c>
      <c r="AW47" s="202">
        <v>75.951023441000004</v>
      </c>
      <c r="AX47" s="202">
        <v>75.885725647000001</v>
      </c>
      <c r="AY47" s="297">
        <v>75.387143323000004</v>
      </c>
      <c r="AZ47" s="297">
        <v>75.247275203000001</v>
      </c>
      <c r="BA47" s="297">
        <v>75.290819313</v>
      </c>
      <c r="BB47" s="297">
        <v>75.334762789999999</v>
      </c>
      <c r="BC47" s="297">
        <v>75.361552040000007</v>
      </c>
      <c r="BD47" s="297">
        <v>75.834071129999998</v>
      </c>
      <c r="BE47" s="297">
        <v>76.064849093000007</v>
      </c>
      <c r="BF47" s="297">
        <v>76.073682282999997</v>
      </c>
      <c r="BG47" s="297">
        <v>75.649383682000007</v>
      </c>
      <c r="BH47" s="297">
        <v>75.874519563999996</v>
      </c>
      <c r="BI47" s="297">
        <v>76.235219248999996</v>
      </c>
      <c r="BJ47" s="297">
        <v>76.072058693000002</v>
      </c>
      <c r="BK47" s="297">
        <v>75.832859662999994</v>
      </c>
      <c r="BL47" s="297">
        <v>76.056685301000002</v>
      </c>
      <c r="BM47" s="297">
        <v>76.045149179000006</v>
      </c>
      <c r="BN47" s="297">
        <v>76.161524997000001</v>
      </c>
      <c r="BO47" s="297">
        <v>76.304333600999996</v>
      </c>
      <c r="BP47" s="297">
        <v>76.722397319999999</v>
      </c>
      <c r="BQ47" s="297">
        <v>76.950865571999998</v>
      </c>
      <c r="BR47" s="297">
        <v>76.787652885</v>
      </c>
      <c r="BS47" s="297">
        <v>76.702048089000002</v>
      </c>
      <c r="BT47" s="297">
        <v>77.107098586999996</v>
      </c>
      <c r="BU47" s="297">
        <v>77.334478880000006</v>
      </c>
      <c r="BV47" s="297">
        <v>77.167884572999995</v>
      </c>
    </row>
    <row r="48" spans="1:74" ht="11.15" customHeight="1" x14ac:dyDescent="0.25">
      <c r="B48" s="134"/>
      <c r="C48" s="202"/>
      <c r="D48" s="202"/>
      <c r="E48" s="202"/>
      <c r="F48" s="202"/>
      <c r="G48" s="202"/>
      <c r="H48" s="202"/>
      <c r="I48" s="202"/>
      <c r="J48" s="202"/>
      <c r="K48" s="202"/>
      <c r="L48" s="202"/>
      <c r="M48" s="202"/>
      <c r="N48" s="202"/>
      <c r="O48" s="202"/>
      <c r="P48" s="202"/>
      <c r="Q48" s="202"/>
      <c r="R48" s="202"/>
      <c r="S48" s="202"/>
      <c r="T48" s="202"/>
      <c r="U48" s="202"/>
      <c r="V48" s="202"/>
      <c r="W48" s="202"/>
      <c r="X48" s="202"/>
      <c r="Y48" s="202"/>
      <c r="Z48" s="202"/>
      <c r="AA48" s="202"/>
      <c r="AB48" s="202"/>
      <c r="AC48" s="202"/>
      <c r="AD48" s="202"/>
      <c r="AE48" s="202"/>
      <c r="AF48" s="202"/>
      <c r="AG48" s="202"/>
      <c r="AH48" s="202"/>
      <c r="AI48" s="202"/>
      <c r="AJ48" s="202"/>
      <c r="AK48" s="202"/>
      <c r="AL48" s="202"/>
      <c r="AM48" s="202"/>
      <c r="AN48" s="202"/>
      <c r="AO48" s="202"/>
      <c r="AP48" s="202"/>
      <c r="AQ48" s="202"/>
      <c r="AR48" s="202"/>
      <c r="AS48" s="202"/>
      <c r="AT48" s="202"/>
      <c r="AU48" s="202"/>
      <c r="AV48" s="202"/>
      <c r="AW48" s="202"/>
      <c r="AX48" s="202"/>
      <c r="AY48" s="297"/>
      <c r="AZ48" s="297"/>
      <c r="BA48" s="297"/>
      <c r="BB48" s="297"/>
      <c r="BC48" s="297"/>
      <c r="BD48" s="297"/>
      <c r="BE48" s="297"/>
      <c r="BF48" s="297"/>
      <c r="BG48" s="297"/>
      <c r="BH48" s="297"/>
      <c r="BI48" s="297"/>
      <c r="BJ48" s="297"/>
      <c r="BK48" s="297"/>
      <c r="BL48" s="297"/>
      <c r="BM48" s="297"/>
      <c r="BN48" s="297"/>
      <c r="BO48" s="297"/>
      <c r="BP48" s="297"/>
      <c r="BQ48" s="297"/>
      <c r="BR48" s="297"/>
      <c r="BS48" s="297"/>
      <c r="BT48" s="297"/>
      <c r="BU48" s="297"/>
      <c r="BV48" s="297"/>
    </row>
    <row r="49" spans="1:74" ht="11.15" customHeight="1" x14ac:dyDescent="0.25">
      <c r="A49" s="127" t="s">
        <v>857</v>
      </c>
      <c r="B49" s="136" t="s">
        <v>858</v>
      </c>
      <c r="C49" s="203">
        <v>0.184</v>
      </c>
      <c r="D49" s="203">
        <v>0.19804827586000001</v>
      </c>
      <c r="E49" s="203">
        <v>0.17322580644999999</v>
      </c>
      <c r="F49" s="203">
        <v>0.89100000000000001</v>
      </c>
      <c r="G49" s="203">
        <v>0.94799999999999995</v>
      </c>
      <c r="H49" s="203">
        <v>1.0029999999999999</v>
      </c>
      <c r="I49" s="203">
        <v>0.75036000000000003</v>
      </c>
      <c r="J49" s="203">
        <v>0.91654999999999998</v>
      </c>
      <c r="K49" s="203">
        <v>0.47603000000000001</v>
      </c>
      <c r="L49" s="203">
        <v>0.94864999999999999</v>
      </c>
      <c r="M49" s="203">
        <v>0.436</v>
      </c>
      <c r="N49" s="203">
        <v>0.46500000000000002</v>
      </c>
      <c r="O49" s="203">
        <v>0.32580645160999999</v>
      </c>
      <c r="P49" s="203">
        <v>1.2609999999999999</v>
      </c>
      <c r="Q49" s="203">
        <v>0.30499999999999999</v>
      </c>
      <c r="R49" s="203">
        <v>0.66600000000000004</v>
      </c>
      <c r="S49" s="203">
        <v>0.44900000000000001</v>
      </c>
      <c r="T49" s="203">
        <v>0.39600000000000002</v>
      </c>
      <c r="U49" s="203">
        <v>0.17499999999999999</v>
      </c>
      <c r="V49" s="203">
        <v>0.82799999999999996</v>
      </c>
      <c r="W49" s="203">
        <v>1.4179999999999999</v>
      </c>
      <c r="X49" s="203">
        <v>0.73099999999999998</v>
      </c>
      <c r="Y49" s="203">
        <v>0.7</v>
      </c>
      <c r="Z49" s="203">
        <v>1.1579999999999999</v>
      </c>
      <c r="AA49" s="203">
        <v>1.0609999999999999</v>
      </c>
      <c r="AB49" s="203">
        <v>0.41599999999999998</v>
      </c>
      <c r="AC49" s="203">
        <v>0.76100000000000001</v>
      </c>
      <c r="AD49" s="203">
        <v>1.746</v>
      </c>
      <c r="AE49" s="203">
        <v>1.4410000000000001</v>
      </c>
      <c r="AF49" s="203">
        <v>0.73350000000000004</v>
      </c>
      <c r="AG49" s="203">
        <v>0.65600000000000003</v>
      </c>
      <c r="AH49" s="203">
        <v>0.90300000000000002</v>
      </c>
      <c r="AI49" s="203">
        <v>0.78500000000000003</v>
      </c>
      <c r="AJ49" s="203">
        <v>0.55400000000000005</v>
      </c>
      <c r="AK49" s="203">
        <v>0.46400000000000002</v>
      </c>
      <c r="AL49" s="203">
        <v>0.66641935484000003</v>
      </c>
      <c r="AM49" s="203">
        <v>0.55700000000000005</v>
      </c>
      <c r="AN49" s="203">
        <v>0.41599999999999998</v>
      </c>
      <c r="AO49" s="203">
        <v>0.69</v>
      </c>
      <c r="AP49" s="203">
        <v>0.84199999999999997</v>
      </c>
      <c r="AQ49" s="203">
        <v>1.119</v>
      </c>
      <c r="AR49" s="203">
        <v>1.0980000000000001</v>
      </c>
      <c r="AS49" s="203">
        <v>0.93899999999999995</v>
      </c>
      <c r="AT49" s="203">
        <v>0.91900000000000004</v>
      </c>
      <c r="AU49" s="203">
        <v>0.9</v>
      </c>
      <c r="AV49" s="203">
        <v>0.77900000000000003</v>
      </c>
      <c r="AW49" s="203">
        <v>0.99399999999999999</v>
      </c>
      <c r="AX49" s="203">
        <v>0.74099999999999999</v>
      </c>
      <c r="AY49" s="465" t="s">
        <v>1430</v>
      </c>
      <c r="AZ49" s="465" t="s">
        <v>1430</v>
      </c>
      <c r="BA49" s="465" t="s">
        <v>1430</v>
      </c>
      <c r="BB49" s="465" t="s">
        <v>1430</v>
      </c>
      <c r="BC49" s="465" t="s">
        <v>1430</v>
      </c>
      <c r="BD49" s="465" t="s">
        <v>1430</v>
      </c>
      <c r="BE49" s="465" t="s">
        <v>1430</v>
      </c>
      <c r="BF49" s="465" t="s">
        <v>1430</v>
      </c>
      <c r="BG49" s="465" t="s">
        <v>1430</v>
      </c>
      <c r="BH49" s="465" t="s">
        <v>1430</v>
      </c>
      <c r="BI49" s="465" t="s">
        <v>1430</v>
      </c>
      <c r="BJ49" s="465" t="s">
        <v>1430</v>
      </c>
      <c r="BK49" s="465" t="s">
        <v>1430</v>
      </c>
      <c r="BL49" s="465" t="s">
        <v>1430</v>
      </c>
      <c r="BM49" s="465" t="s">
        <v>1430</v>
      </c>
      <c r="BN49" s="465" t="s">
        <v>1430</v>
      </c>
      <c r="BO49" s="465" t="s">
        <v>1430</v>
      </c>
      <c r="BP49" s="465" t="s">
        <v>1430</v>
      </c>
      <c r="BQ49" s="465" t="s">
        <v>1430</v>
      </c>
      <c r="BR49" s="465" t="s">
        <v>1430</v>
      </c>
      <c r="BS49" s="465" t="s">
        <v>1430</v>
      </c>
      <c r="BT49" s="465" t="s">
        <v>1430</v>
      </c>
      <c r="BU49" s="465" t="s">
        <v>1430</v>
      </c>
      <c r="BV49" s="465" t="s">
        <v>1430</v>
      </c>
    </row>
    <row r="50" spans="1:74" ht="12" customHeight="1" x14ac:dyDescent="0.25">
      <c r="B50" s="604" t="s">
        <v>783</v>
      </c>
      <c r="C50" s="605"/>
      <c r="D50" s="605"/>
      <c r="E50" s="605"/>
      <c r="F50" s="605"/>
      <c r="G50" s="605"/>
      <c r="H50" s="605"/>
      <c r="I50" s="605"/>
      <c r="J50" s="605"/>
      <c r="K50" s="605"/>
      <c r="L50" s="605"/>
      <c r="M50" s="605"/>
      <c r="N50" s="605"/>
      <c r="O50" s="605"/>
      <c r="P50" s="605"/>
      <c r="Q50" s="605"/>
      <c r="BD50" s="367"/>
      <c r="BE50" s="367"/>
      <c r="BF50" s="367"/>
    </row>
    <row r="51" spans="1:74" ht="12" customHeight="1" x14ac:dyDescent="0.2">
      <c r="B51" s="637" t="s">
        <v>1427</v>
      </c>
      <c r="C51" s="637"/>
      <c r="D51" s="637"/>
      <c r="E51" s="637"/>
      <c r="F51" s="637"/>
      <c r="G51" s="637"/>
      <c r="H51" s="637"/>
      <c r="I51" s="637"/>
      <c r="J51" s="637"/>
      <c r="K51" s="637"/>
      <c r="L51" s="637"/>
      <c r="M51" s="637"/>
      <c r="N51" s="637"/>
      <c r="O51" s="637"/>
      <c r="P51" s="637"/>
      <c r="Q51" s="637"/>
      <c r="R51" s="637"/>
      <c r="BD51" s="367"/>
      <c r="BE51" s="367"/>
      <c r="BF51" s="367"/>
    </row>
    <row r="52" spans="1:74" s="326" customFormat="1" ht="12" customHeight="1" x14ac:dyDescent="0.25">
      <c r="A52" s="327"/>
      <c r="B52" s="637" t="s">
        <v>1361</v>
      </c>
      <c r="C52" s="637"/>
      <c r="D52" s="637"/>
      <c r="E52" s="637"/>
      <c r="F52" s="637"/>
      <c r="G52" s="637"/>
      <c r="H52" s="637"/>
      <c r="I52" s="637"/>
      <c r="J52" s="637"/>
      <c r="K52" s="637"/>
      <c r="L52" s="637"/>
      <c r="M52" s="637"/>
      <c r="N52" s="637"/>
      <c r="O52" s="637"/>
      <c r="P52" s="637"/>
      <c r="Q52" s="637"/>
      <c r="R52" s="556"/>
      <c r="AY52" s="399"/>
      <c r="AZ52" s="399"/>
      <c r="BA52" s="399"/>
      <c r="BB52" s="399"/>
      <c r="BC52" s="399"/>
      <c r="BD52" s="399"/>
      <c r="BE52" s="399"/>
      <c r="BF52" s="399"/>
      <c r="BG52" s="399"/>
      <c r="BH52" s="399"/>
      <c r="BI52" s="399"/>
      <c r="BJ52" s="399"/>
    </row>
    <row r="53" spans="1:74" s="326" customFormat="1" ht="12" customHeight="1" x14ac:dyDescent="0.25">
      <c r="A53" s="327"/>
      <c r="B53" s="618" t="str">
        <f>"Notes: "&amp;"EIA completed modeling and analysis for this report on " &amp;Dates!$D$2&amp;"."</f>
        <v>Notes: EIA completed modeling and analysis for this report on Thursday January 4, 2024.</v>
      </c>
      <c r="C53" s="611"/>
      <c r="D53" s="611"/>
      <c r="E53" s="611"/>
      <c r="F53" s="611"/>
      <c r="G53" s="611"/>
      <c r="H53" s="611"/>
      <c r="I53" s="611"/>
      <c r="J53" s="611"/>
      <c r="K53" s="611"/>
      <c r="L53" s="611"/>
      <c r="M53" s="611"/>
      <c r="N53" s="611"/>
      <c r="O53" s="611"/>
      <c r="P53" s="611"/>
      <c r="Q53" s="611"/>
      <c r="AY53" s="399"/>
      <c r="AZ53" s="399"/>
      <c r="BA53" s="399"/>
      <c r="BB53" s="399"/>
      <c r="BC53" s="399"/>
      <c r="BD53" s="399"/>
      <c r="BE53" s="399"/>
      <c r="BF53" s="399"/>
      <c r="BG53" s="399"/>
      <c r="BH53" s="399"/>
      <c r="BI53" s="399"/>
      <c r="BJ53" s="399"/>
    </row>
    <row r="54" spans="1:74" s="326" customFormat="1" ht="12" customHeight="1" x14ac:dyDescent="0.25">
      <c r="A54" s="327"/>
      <c r="B54" s="610" t="s">
        <v>334</v>
      </c>
      <c r="C54" s="611"/>
      <c r="D54" s="611"/>
      <c r="E54" s="611"/>
      <c r="F54" s="611"/>
      <c r="G54" s="611"/>
      <c r="H54" s="611"/>
      <c r="I54" s="611"/>
      <c r="J54" s="611"/>
      <c r="K54" s="611"/>
      <c r="L54" s="611"/>
      <c r="M54" s="611"/>
      <c r="N54" s="611"/>
      <c r="O54" s="611"/>
      <c r="P54" s="611"/>
      <c r="Q54" s="611"/>
      <c r="AY54" s="399"/>
      <c r="AZ54" s="399"/>
      <c r="BA54" s="399"/>
      <c r="BB54" s="399"/>
      <c r="BC54" s="399"/>
      <c r="BD54" s="399"/>
      <c r="BE54" s="399"/>
      <c r="BF54" s="399"/>
      <c r="BG54" s="399"/>
      <c r="BH54" s="399"/>
      <c r="BI54" s="399"/>
      <c r="BJ54" s="399"/>
    </row>
    <row r="55" spans="1:74" s="326" customFormat="1" ht="12" customHeight="1" x14ac:dyDescent="0.25">
      <c r="A55" s="327"/>
      <c r="B55" s="633" t="s">
        <v>771</v>
      </c>
      <c r="C55" s="633"/>
      <c r="D55" s="633"/>
      <c r="E55" s="633"/>
      <c r="F55" s="633"/>
      <c r="G55" s="633"/>
      <c r="H55" s="633"/>
      <c r="I55" s="633"/>
      <c r="J55" s="633"/>
      <c r="K55" s="633"/>
      <c r="L55" s="633"/>
      <c r="M55" s="633"/>
      <c r="N55" s="633"/>
      <c r="O55" s="633"/>
      <c r="P55" s="633"/>
      <c r="Q55" s="600"/>
      <c r="AY55" s="399"/>
      <c r="AZ55" s="399"/>
      <c r="BA55" s="399"/>
      <c r="BB55" s="399"/>
      <c r="BC55" s="399"/>
      <c r="BD55" s="399"/>
      <c r="BE55" s="399"/>
      <c r="BF55" s="399"/>
      <c r="BG55" s="399"/>
      <c r="BH55" s="399"/>
      <c r="BI55" s="399"/>
      <c r="BJ55" s="399"/>
    </row>
    <row r="56" spans="1:74" s="326" customFormat="1" ht="12.75" customHeight="1" x14ac:dyDescent="0.25">
      <c r="A56" s="327"/>
      <c r="B56" s="633" t="s">
        <v>1363</v>
      </c>
      <c r="C56" s="600"/>
      <c r="D56" s="600"/>
      <c r="E56" s="600"/>
      <c r="F56" s="600"/>
      <c r="G56" s="600"/>
      <c r="H56" s="600"/>
      <c r="I56" s="600"/>
      <c r="J56" s="600"/>
      <c r="K56" s="600"/>
      <c r="L56" s="600"/>
      <c r="M56" s="600"/>
      <c r="N56" s="600"/>
      <c r="O56" s="600"/>
      <c r="P56" s="600"/>
      <c r="Q56" s="600"/>
      <c r="AY56" s="399"/>
      <c r="AZ56" s="399"/>
      <c r="BA56" s="399"/>
      <c r="BB56" s="399"/>
      <c r="BC56" s="399"/>
      <c r="BD56" s="399"/>
      <c r="BE56" s="399"/>
      <c r="BF56" s="399"/>
      <c r="BG56" s="399"/>
      <c r="BH56" s="399"/>
      <c r="BI56" s="399"/>
      <c r="BJ56" s="399"/>
    </row>
    <row r="57" spans="1:74" s="326" customFormat="1" ht="12" customHeight="1" x14ac:dyDescent="0.25">
      <c r="A57" s="327"/>
      <c r="B57" s="635" t="s">
        <v>1362</v>
      </c>
      <c r="C57" s="600"/>
      <c r="D57" s="600"/>
      <c r="E57" s="600"/>
      <c r="F57" s="600"/>
      <c r="G57" s="600"/>
      <c r="H57" s="600"/>
      <c r="I57" s="600"/>
      <c r="J57" s="600"/>
      <c r="K57" s="600"/>
      <c r="L57" s="600"/>
      <c r="M57" s="600"/>
      <c r="N57" s="600"/>
      <c r="O57" s="600"/>
      <c r="P57" s="600"/>
      <c r="Q57" s="600"/>
      <c r="AY57" s="399"/>
      <c r="AZ57" s="399"/>
      <c r="BA57" s="399"/>
      <c r="BB57" s="399"/>
      <c r="BC57" s="399"/>
      <c r="BD57" s="399"/>
      <c r="BE57" s="399"/>
      <c r="BF57" s="399"/>
      <c r="BG57" s="399"/>
      <c r="BH57" s="399"/>
      <c r="BI57" s="399"/>
      <c r="BJ57" s="399"/>
    </row>
    <row r="58" spans="1:74" s="326" customFormat="1" ht="12" customHeight="1" x14ac:dyDescent="0.25">
      <c r="A58" s="322"/>
      <c r="B58" s="607" t="s">
        <v>802</v>
      </c>
      <c r="C58" s="608"/>
      <c r="D58" s="608"/>
      <c r="E58" s="608"/>
      <c r="F58" s="608"/>
      <c r="G58" s="608"/>
      <c r="H58" s="608"/>
      <c r="I58" s="608"/>
      <c r="J58" s="608"/>
      <c r="K58" s="608"/>
      <c r="L58" s="608"/>
      <c r="M58" s="608"/>
      <c r="N58" s="608"/>
      <c r="O58" s="608"/>
      <c r="P58" s="608"/>
      <c r="Q58" s="600"/>
      <c r="AY58" s="399"/>
      <c r="AZ58" s="399"/>
      <c r="BA58" s="399"/>
      <c r="BB58" s="399"/>
      <c r="BC58" s="399"/>
      <c r="BD58" s="399"/>
      <c r="BE58" s="399"/>
      <c r="BF58" s="399"/>
      <c r="BG58" s="399"/>
      <c r="BH58" s="399"/>
      <c r="BI58" s="399"/>
      <c r="BJ58" s="399"/>
    </row>
    <row r="59" spans="1:74" ht="12.65" customHeight="1" x14ac:dyDescent="0.2">
      <c r="B59" s="627" t="s">
        <v>1240</v>
      </c>
      <c r="C59" s="600"/>
      <c r="D59" s="600"/>
      <c r="E59" s="600"/>
      <c r="F59" s="600"/>
      <c r="G59" s="600"/>
      <c r="H59" s="600"/>
      <c r="I59" s="600"/>
      <c r="J59" s="600"/>
      <c r="K59" s="600"/>
      <c r="L59" s="600"/>
      <c r="M59" s="600"/>
      <c r="N59" s="600"/>
      <c r="O59" s="600"/>
      <c r="P59" s="600"/>
      <c r="Q59" s="600"/>
      <c r="R59" s="326"/>
      <c r="BD59" s="367"/>
      <c r="BE59" s="367"/>
      <c r="BF59" s="367"/>
      <c r="BK59" s="299"/>
      <c r="BL59" s="299"/>
      <c r="BM59" s="299"/>
      <c r="BN59" s="299"/>
      <c r="BO59" s="299"/>
      <c r="BP59" s="299"/>
      <c r="BQ59" s="299"/>
      <c r="BR59" s="299"/>
      <c r="BS59" s="299"/>
      <c r="BT59" s="299"/>
      <c r="BU59" s="299"/>
      <c r="BV59" s="299"/>
    </row>
    <row r="60" spans="1:74" ht="10" x14ac:dyDescent="0.2">
      <c r="BD60" s="367"/>
      <c r="BE60" s="367"/>
      <c r="BF60" s="367"/>
      <c r="BK60" s="299"/>
      <c r="BL60" s="299"/>
      <c r="BM60" s="299"/>
      <c r="BN60" s="299"/>
      <c r="BO60" s="299"/>
      <c r="BP60" s="299"/>
      <c r="BQ60" s="299"/>
      <c r="BR60" s="299"/>
      <c r="BS60" s="299"/>
      <c r="BT60" s="299"/>
      <c r="BU60" s="299"/>
      <c r="BV60" s="299"/>
    </row>
    <row r="61" spans="1:74" ht="10" x14ac:dyDescent="0.2">
      <c r="BD61" s="367"/>
      <c r="BE61" s="367"/>
      <c r="BF61" s="367"/>
      <c r="BK61" s="299"/>
      <c r="BL61" s="299"/>
      <c r="BM61" s="299"/>
      <c r="BN61" s="299"/>
      <c r="BO61" s="299"/>
      <c r="BP61" s="299"/>
      <c r="BQ61" s="299"/>
      <c r="BR61" s="299"/>
      <c r="BS61" s="299"/>
      <c r="BT61" s="299"/>
      <c r="BU61" s="299"/>
      <c r="BV61" s="299"/>
    </row>
    <row r="62" spans="1:74" ht="10" x14ac:dyDescent="0.2">
      <c r="BD62" s="367"/>
      <c r="BE62" s="367"/>
      <c r="BF62" s="367"/>
      <c r="BK62" s="299"/>
      <c r="BL62" s="299"/>
      <c r="BM62" s="299"/>
      <c r="BN62" s="299"/>
      <c r="BO62" s="299"/>
      <c r="BP62" s="299"/>
      <c r="BQ62" s="299"/>
      <c r="BR62" s="299"/>
      <c r="BS62" s="299"/>
      <c r="BT62" s="299"/>
      <c r="BU62" s="299"/>
      <c r="BV62" s="299"/>
    </row>
    <row r="63" spans="1:74" ht="10" x14ac:dyDescent="0.2">
      <c r="BD63" s="367"/>
      <c r="BE63" s="367"/>
      <c r="BF63" s="367"/>
      <c r="BK63" s="299"/>
      <c r="BL63" s="299"/>
      <c r="BM63" s="299"/>
      <c r="BN63" s="299"/>
      <c r="BO63" s="299"/>
      <c r="BP63" s="299"/>
      <c r="BQ63" s="299"/>
      <c r="BR63" s="299"/>
      <c r="BS63" s="299"/>
      <c r="BT63" s="299"/>
      <c r="BU63" s="299"/>
      <c r="BV63" s="299"/>
    </row>
    <row r="64" spans="1:74" ht="10" x14ac:dyDescent="0.2">
      <c r="BD64" s="367"/>
      <c r="BE64" s="367"/>
      <c r="BF64" s="367"/>
      <c r="BK64" s="299"/>
      <c r="BL64" s="299"/>
      <c r="BM64" s="299"/>
      <c r="BN64" s="299"/>
      <c r="BO64" s="299"/>
      <c r="BP64" s="299"/>
      <c r="BQ64" s="299"/>
      <c r="BR64" s="299"/>
      <c r="BS64" s="299"/>
      <c r="BT64" s="299"/>
      <c r="BU64" s="299"/>
      <c r="BV64" s="299"/>
    </row>
    <row r="65" spans="56:74" ht="10" x14ac:dyDescent="0.2">
      <c r="BD65" s="367"/>
      <c r="BE65" s="367"/>
      <c r="BF65" s="367"/>
      <c r="BK65" s="299"/>
      <c r="BL65" s="299"/>
      <c r="BM65" s="299"/>
      <c r="BN65" s="299"/>
      <c r="BO65" s="299"/>
      <c r="BP65" s="299"/>
      <c r="BQ65" s="299"/>
      <c r="BR65" s="299"/>
      <c r="BS65" s="299"/>
      <c r="BT65" s="299"/>
      <c r="BU65" s="299"/>
      <c r="BV65" s="299"/>
    </row>
    <row r="66" spans="56:74" ht="10" x14ac:dyDescent="0.2">
      <c r="BD66" s="367"/>
      <c r="BE66" s="367"/>
      <c r="BF66" s="367"/>
      <c r="BK66" s="299"/>
      <c r="BL66" s="299"/>
      <c r="BM66" s="299"/>
      <c r="BN66" s="299"/>
      <c r="BO66" s="299"/>
      <c r="BP66" s="299"/>
      <c r="BQ66" s="299"/>
      <c r="BR66" s="299"/>
      <c r="BS66" s="299"/>
      <c r="BT66" s="299"/>
      <c r="BU66" s="299"/>
      <c r="BV66" s="299"/>
    </row>
    <row r="67" spans="56:74" ht="10" x14ac:dyDescent="0.2">
      <c r="BD67" s="367"/>
      <c r="BE67" s="367"/>
      <c r="BF67" s="367"/>
      <c r="BK67" s="299"/>
      <c r="BL67" s="299"/>
      <c r="BM67" s="299"/>
      <c r="BN67" s="299"/>
      <c r="BO67" s="299"/>
      <c r="BP67" s="299"/>
      <c r="BQ67" s="299"/>
      <c r="BR67" s="299"/>
      <c r="BS67" s="299"/>
      <c r="BT67" s="299"/>
      <c r="BU67" s="299"/>
      <c r="BV67" s="299"/>
    </row>
    <row r="68" spans="56:74" ht="10" x14ac:dyDescent="0.2">
      <c r="BD68" s="367"/>
      <c r="BE68" s="367"/>
      <c r="BF68" s="367"/>
      <c r="BK68" s="299"/>
      <c r="BL68" s="299"/>
      <c r="BM68" s="299"/>
      <c r="BN68" s="299"/>
      <c r="BO68" s="299"/>
      <c r="BP68" s="299"/>
      <c r="BQ68" s="299"/>
      <c r="BR68" s="299"/>
      <c r="BS68" s="299"/>
      <c r="BT68" s="299"/>
      <c r="BU68" s="299"/>
      <c r="BV68" s="299"/>
    </row>
    <row r="69" spans="56:74" ht="10" x14ac:dyDescent="0.2">
      <c r="BD69" s="367"/>
      <c r="BE69" s="367"/>
      <c r="BF69" s="367"/>
      <c r="BK69" s="299"/>
      <c r="BL69" s="299"/>
      <c r="BM69" s="299"/>
      <c r="BN69" s="299"/>
      <c r="BO69" s="299"/>
      <c r="BP69" s="299"/>
      <c r="BQ69" s="299"/>
      <c r="BR69" s="299"/>
      <c r="BS69" s="299"/>
      <c r="BT69" s="299"/>
      <c r="BU69" s="299"/>
      <c r="BV69" s="299"/>
    </row>
    <row r="70" spans="56:74" x14ac:dyDescent="0.25">
      <c r="BK70" s="299"/>
      <c r="BL70" s="299"/>
      <c r="BM70" s="299"/>
      <c r="BN70" s="299"/>
      <c r="BO70" s="299"/>
      <c r="BP70" s="299"/>
      <c r="BQ70" s="299"/>
      <c r="BR70" s="299"/>
      <c r="BS70" s="299"/>
      <c r="BT70" s="299"/>
      <c r="BU70" s="299"/>
      <c r="BV70" s="299"/>
    </row>
    <row r="71" spans="56:74" x14ac:dyDescent="0.25">
      <c r="BK71" s="299"/>
      <c r="BL71" s="299"/>
      <c r="BM71" s="299"/>
      <c r="BN71" s="299"/>
      <c r="BO71" s="299"/>
      <c r="BP71" s="299"/>
      <c r="BQ71" s="299"/>
      <c r="BR71" s="299"/>
      <c r="BS71" s="299"/>
      <c r="BT71" s="299"/>
      <c r="BU71" s="299"/>
      <c r="BV71" s="299"/>
    </row>
    <row r="72" spans="56:74" x14ac:dyDescent="0.25">
      <c r="BK72" s="299"/>
      <c r="BL72" s="299"/>
      <c r="BM72" s="299"/>
      <c r="BN72" s="299"/>
      <c r="BO72" s="299"/>
      <c r="BP72" s="299"/>
      <c r="BQ72" s="299"/>
      <c r="BR72" s="299"/>
      <c r="BS72" s="299"/>
      <c r="BT72" s="299"/>
      <c r="BU72" s="299"/>
      <c r="BV72" s="299"/>
    </row>
    <row r="73" spans="56:74" x14ac:dyDescent="0.25">
      <c r="BK73" s="299"/>
      <c r="BL73" s="299"/>
      <c r="BM73" s="299"/>
      <c r="BN73" s="299"/>
      <c r="BO73" s="299"/>
      <c r="BP73" s="299"/>
      <c r="BQ73" s="299"/>
      <c r="BR73" s="299"/>
      <c r="BS73" s="299"/>
      <c r="BT73" s="299"/>
      <c r="BU73" s="299"/>
      <c r="BV73" s="299"/>
    </row>
    <row r="74" spans="56:74" x14ac:dyDescent="0.25">
      <c r="BK74" s="299"/>
      <c r="BL74" s="299"/>
      <c r="BM74" s="299"/>
      <c r="BN74" s="299"/>
      <c r="BO74" s="299"/>
      <c r="BP74" s="299"/>
      <c r="BQ74" s="299"/>
      <c r="BR74" s="299"/>
      <c r="BS74" s="299"/>
      <c r="BT74" s="299"/>
      <c r="BU74" s="299"/>
      <c r="BV74" s="299"/>
    </row>
    <row r="75" spans="56:74" x14ac:dyDescent="0.25">
      <c r="BK75" s="299"/>
      <c r="BL75" s="299"/>
      <c r="BM75" s="299"/>
      <c r="BN75" s="299"/>
      <c r="BO75" s="299"/>
      <c r="BP75" s="299"/>
      <c r="BQ75" s="299"/>
      <c r="BR75" s="299"/>
      <c r="BS75" s="299"/>
      <c r="BT75" s="299"/>
      <c r="BU75" s="299"/>
      <c r="BV75" s="299"/>
    </row>
    <row r="76" spans="56:74" x14ac:dyDescent="0.25">
      <c r="BK76" s="299"/>
      <c r="BL76" s="299"/>
      <c r="BM76" s="299"/>
      <c r="BN76" s="299"/>
      <c r="BO76" s="299"/>
      <c r="BP76" s="299"/>
      <c r="BQ76" s="299"/>
      <c r="BR76" s="299"/>
      <c r="BS76" s="299"/>
      <c r="BT76" s="299"/>
      <c r="BU76" s="299"/>
      <c r="BV76" s="299"/>
    </row>
    <row r="77" spans="56:74" x14ac:dyDescent="0.25">
      <c r="BK77" s="299"/>
      <c r="BL77" s="299"/>
      <c r="BM77" s="299"/>
      <c r="BN77" s="299"/>
      <c r="BO77" s="299"/>
      <c r="BP77" s="299"/>
      <c r="BQ77" s="299"/>
      <c r="BR77" s="299"/>
      <c r="BS77" s="299"/>
      <c r="BT77" s="299"/>
      <c r="BU77" s="299"/>
      <c r="BV77" s="299"/>
    </row>
    <row r="78" spans="56:74" x14ac:dyDescent="0.25">
      <c r="BK78" s="299"/>
      <c r="BL78" s="299"/>
      <c r="BM78" s="299"/>
      <c r="BN78" s="299"/>
      <c r="BO78" s="299"/>
      <c r="BP78" s="299"/>
      <c r="BQ78" s="299"/>
      <c r="BR78" s="299"/>
      <c r="BS78" s="299"/>
      <c r="BT78" s="299"/>
      <c r="BU78" s="299"/>
      <c r="BV78" s="299"/>
    </row>
    <row r="79" spans="56:74" x14ac:dyDescent="0.25">
      <c r="BK79" s="299"/>
      <c r="BL79" s="299"/>
      <c r="BM79" s="299"/>
      <c r="BN79" s="299"/>
      <c r="BO79" s="299"/>
      <c r="BP79" s="299"/>
      <c r="BQ79" s="299"/>
      <c r="BR79" s="299"/>
      <c r="BS79" s="299"/>
      <c r="BT79" s="299"/>
      <c r="BU79" s="299"/>
      <c r="BV79" s="299"/>
    </row>
    <row r="80" spans="56: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row r="129" spans="63:74" x14ac:dyDescent="0.25">
      <c r="BK129" s="299"/>
      <c r="BL129" s="299"/>
      <c r="BM129" s="299"/>
      <c r="BN129" s="299"/>
      <c r="BO129" s="299"/>
      <c r="BP129" s="299"/>
      <c r="BQ129" s="299"/>
      <c r="BR129" s="299"/>
      <c r="BS129" s="299"/>
      <c r="BT129" s="299"/>
      <c r="BU129" s="299"/>
      <c r="BV129" s="299"/>
    </row>
    <row r="130" spans="63:74" x14ac:dyDescent="0.25">
      <c r="BK130" s="299"/>
      <c r="BL130" s="299"/>
      <c r="BM130" s="299"/>
      <c r="BN130" s="299"/>
      <c r="BO130" s="299"/>
      <c r="BP130" s="299"/>
      <c r="BQ130" s="299"/>
      <c r="BR130" s="299"/>
      <c r="BS130" s="299"/>
      <c r="BT130" s="299"/>
      <c r="BU130" s="299"/>
      <c r="BV130" s="299"/>
    </row>
    <row r="131" spans="63:74" x14ac:dyDescent="0.25">
      <c r="BK131" s="299"/>
      <c r="BL131" s="299"/>
      <c r="BM131" s="299"/>
      <c r="BN131" s="299"/>
      <c r="BO131" s="299"/>
      <c r="BP131" s="299"/>
      <c r="BQ131" s="299"/>
      <c r="BR131" s="299"/>
      <c r="BS131" s="299"/>
      <c r="BT131" s="299"/>
      <c r="BU131" s="299"/>
      <c r="BV131" s="299"/>
    </row>
    <row r="132" spans="63:74" x14ac:dyDescent="0.25">
      <c r="BK132" s="299"/>
      <c r="BL132" s="299"/>
      <c r="BM132" s="299"/>
      <c r="BN132" s="299"/>
      <c r="BO132" s="299"/>
      <c r="BP132" s="299"/>
      <c r="BQ132" s="299"/>
      <c r="BR132" s="299"/>
      <c r="BS132" s="299"/>
      <c r="BT132" s="299"/>
      <c r="BU132" s="299"/>
      <c r="BV132" s="299"/>
    </row>
    <row r="133" spans="63:74" x14ac:dyDescent="0.25">
      <c r="BK133" s="299"/>
      <c r="BL133" s="299"/>
      <c r="BM133" s="299"/>
      <c r="BN133" s="299"/>
      <c r="BO133" s="299"/>
      <c r="BP133" s="299"/>
      <c r="BQ133" s="299"/>
      <c r="BR133" s="299"/>
      <c r="BS133" s="299"/>
      <c r="BT133" s="299"/>
      <c r="BU133" s="299"/>
      <c r="BV133" s="299"/>
    </row>
    <row r="134" spans="63:74" x14ac:dyDescent="0.25">
      <c r="BK134" s="299"/>
      <c r="BL134" s="299"/>
      <c r="BM134" s="299"/>
      <c r="BN134" s="299"/>
      <c r="BO134" s="299"/>
      <c r="BP134" s="299"/>
      <c r="BQ134" s="299"/>
      <c r="BR134" s="299"/>
      <c r="BS134" s="299"/>
      <c r="BT134" s="299"/>
      <c r="BU134" s="299"/>
      <c r="BV134" s="299"/>
    </row>
    <row r="135" spans="63:74" x14ac:dyDescent="0.25">
      <c r="BK135" s="299"/>
      <c r="BL135" s="299"/>
      <c r="BM135" s="299"/>
      <c r="BN135" s="299"/>
      <c r="BO135" s="299"/>
      <c r="BP135" s="299"/>
      <c r="BQ135" s="299"/>
      <c r="BR135" s="299"/>
      <c r="BS135" s="299"/>
      <c r="BT135" s="299"/>
      <c r="BU135" s="299"/>
      <c r="BV135" s="299"/>
    </row>
    <row r="136" spans="63:74" x14ac:dyDescent="0.25">
      <c r="BK136" s="299"/>
      <c r="BL136" s="299"/>
      <c r="BM136" s="299"/>
      <c r="BN136" s="299"/>
      <c r="BO136" s="299"/>
      <c r="BP136" s="299"/>
      <c r="BQ136" s="299"/>
      <c r="BR136" s="299"/>
      <c r="BS136" s="299"/>
      <c r="BT136" s="299"/>
      <c r="BU136" s="299"/>
      <c r="BV136" s="299"/>
    </row>
    <row r="137" spans="63:74" x14ac:dyDescent="0.25">
      <c r="BK137" s="299"/>
      <c r="BL137" s="299"/>
      <c r="BM137" s="299"/>
      <c r="BN137" s="299"/>
      <c r="BO137" s="299"/>
      <c r="BP137" s="299"/>
      <c r="BQ137" s="299"/>
      <c r="BR137" s="299"/>
      <c r="BS137" s="299"/>
      <c r="BT137" s="299"/>
      <c r="BU137" s="299"/>
      <c r="BV137" s="299"/>
    </row>
    <row r="138" spans="63:74" x14ac:dyDescent="0.25">
      <c r="BK138" s="299"/>
      <c r="BL138" s="299"/>
      <c r="BM138" s="299"/>
      <c r="BN138" s="299"/>
      <c r="BO138" s="299"/>
      <c r="BP138" s="299"/>
      <c r="BQ138" s="299"/>
      <c r="BR138" s="299"/>
      <c r="BS138" s="299"/>
      <c r="BT138" s="299"/>
      <c r="BU138" s="299"/>
      <c r="BV138" s="299"/>
    </row>
    <row r="139" spans="63:74" x14ac:dyDescent="0.25">
      <c r="BK139" s="299"/>
      <c r="BL139" s="299"/>
      <c r="BM139" s="299"/>
      <c r="BN139" s="299"/>
      <c r="BO139" s="299"/>
      <c r="BP139" s="299"/>
      <c r="BQ139" s="299"/>
      <c r="BR139" s="299"/>
      <c r="BS139" s="299"/>
      <c r="BT139" s="299"/>
      <c r="BU139" s="299"/>
      <c r="BV139" s="299"/>
    </row>
    <row r="140" spans="63:74" x14ac:dyDescent="0.25">
      <c r="BK140" s="299"/>
      <c r="BL140" s="299"/>
      <c r="BM140" s="299"/>
      <c r="BN140" s="299"/>
      <c r="BO140" s="299"/>
      <c r="BP140" s="299"/>
      <c r="BQ140" s="299"/>
      <c r="BR140" s="299"/>
      <c r="BS140" s="299"/>
      <c r="BT140" s="299"/>
      <c r="BU140" s="299"/>
      <c r="BV140" s="299"/>
    </row>
    <row r="141" spans="63:74" x14ac:dyDescent="0.25">
      <c r="BK141" s="299"/>
      <c r="BL141" s="299"/>
      <c r="BM141" s="299"/>
      <c r="BN141" s="299"/>
      <c r="BO141" s="299"/>
      <c r="BP141" s="299"/>
      <c r="BQ141" s="299"/>
      <c r="BR141" s="299"/>
      <c r="BS141" s="299"/>
      <c r="BT141" s="299"/>
      <c r="BU141" s="299"/>
      <c r="BV141" s="299"/>
    </row>
    <row r="142" spans="63:74" x14ac:dyDescent="0.25">
      <c r="BK142" s="299"/>
      <c r="BL142" s="299"/>
      <c r="BM142" s="299"/>
      <c r="BN142" s="299"/>
      <c r="BO142" s="299"/>
      <c r="BP142" s="299"/>
      <c r="BQ142" s="299"/>
      <c r="BR142" s="299"/>
      <c r="BS142" s="299"/>
      <c r="BT142" s="299"/>
      <c r="BU142" s="299"/>
      <c r="BV142" s="299"/>
    </row>
    <row r="143" spans="63:74" x14ac:dyDescent="0.25">
      <c r="BK143" s="299"/>
      <c r="BL143" s="299"/>
      <c r="BM143" s="299"/>
      <c r="BN143" s="299"/>
      <c r="BO143" s="299"/>
      <c r="BP143" s="299"/>
      <c r="BQ143" s="299"/>
      <c r="BR143" s="299"/>
      <c r="BS143" s="299"/>
      <c r="BT143" s="299"/>
      <c r="BU143" s="299"/>
      <c r="BV143" s="299"/>
    </row>
  </sheetData>
  <mergeCells count="18">
    <mergeCell ref="B59:Q59"/>
    <mergeCell ref="B56:Q56"/>
    <mergeCell ref="B57:Q57"/>
    <mergeCell ref="B58:Q58"/>
    <mergeCell ref="B50:Q50"/>
    <mergeCell ref="B52:Q52"/>
    <mergeCell ref="B55:Q55"/>
    <mergeCell ref="B51:R51"/>
    <mergeCell ref="B53:Q53"/>
    <mergeCell ref="B54:Q54"/>
    <mergeCell ref="A1:A2"/>
    <mergeCell ref="AM3:AX3"/>
    <mergeCell ref="AY3:BJ3"/>
    <mergeCell ref="BK3:BV3"/>
    <mergeCell ref="B1:AL1"/>
    <mergeCell ref="C3:N3"/>
    <mergeCell ref="O3:Z3"/>
    <mergeCell ref="AA3:AL3"/>
  </mergeCells>
  <phoneticPr fontId="3" type="noConversion"/>
  <hyperlinks>
    <hyperlink ref="A1:A2" location="Contents!A1" display="Table of Contents" xr:uid="{00000000-0004-0000-0500-000000000000}"/>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2">
    <pageSetUpPr fitToPage="1"/>
  </sheetPr>
  <dimension ref="A1:BW128"/>
  <sheetViews>
    <sheetView zoomScaleNormal="100" workbookViewId="0">
      <pane xSplit="2" ySplit="4" topLeftCell="AW5" activePane="bottomRight" state="frozen"/>
      <selection activeCell="BF63" sqref="BF63"/>
      <selection pane="topRight" activeCell="BF63" sqref="BF63"/>
      <selection pane="bottomLeft" activeCell="BF63" sqref="BF63"/>
      <selection pane="bottomRight" activeCell="B40" sqref="B40:P40"/>
    </sheetView>
  </sheetViews>
  <sheetFormatPr defaultColWidth="8.54296875" defaultRowHeight="10.5" x14ac:dyDescent="0.25"/>
  <cols>
    <col min="1" max="1" width="12.453125" style="127" customWidth="1"/>
    <col min="2" max="2" width="32"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5" ht="13.4" customHeight="1" x14ac:dyDescent="0.3">
      <c r="A1" s="622" t="s">
        <v>767</v>
      </c>
      <c r="B1" s="638" t="s">
        <v>1227</v>
      </c>
      <c r="C1" s="639"/>
      <c r="D1" s="639"/>
      <c r="E1" s="639"/>
      <c r="F1" s="639"/>
      <c r="G1" s="639"/>
      <c r="H1" s="639"/>
      <c r="I1" s="639"/>
      <c r="J1" s="639"/>
      <c r="K1" s="639"/>
      <c r="L1" s="639"/>
      <c r="M1" s="639"/>
      <c r="N1" s="639"/>
      <c r="O1" s="639"/>
      <c r="P1" s="639"/>
      <c r="Q1" s="639"/>
      <c r="R1" s="639"/>
      <c r="S1" s="639"/>
      <c r="T1" s="639"/>
      <c r="U1" s="639"/>
      <c r="V1" s="639"/>
      <c r="W1" s="639"/>
      <c r="X1" s="639"/>
      <c r="Y1" s="639"/>
      <c r="Z1" s="639"/>
      <c r="AA1" s="639"/>
      <c r="AB1" s="639"/>
      <c r="AC1" s="639"/>
      <c r="AD1" s="639"/>
      <c r="AE1" s="639"/>
      <c r="AF1" s="639"/>
      <c r="AG1" s="639"/>
      <c r="AH1" s="639"/>
      <c r="AI1" s="639"/>
      <c r="AJ1" s="639"/>
      <c r="AK1" s="639"/>
      <c r="AL1" s="639"/>
    </row>
    <row r="2" spans="1:75" ht="12.5" x14ac:dyDescent="0.25">
      <c r="A2" s="623"/>
      <c r="B2" s="551" t="str">
        <f>"U.S. Energy Information Administration  |  Short-Term Energy Outlook  - "&amp;Dates!D1</f>
        <v>U.S. Energy Information Administration  |  Short-Term Energy Outlook  - January 2024</v>
      </c>
      <c r="C2" s="552"/>
      <c r="D2" s="552"/>
      <c r="E2" s="552"/>
      <c r="F2" s="552"/>
      <c r="G2" s="552"/>
      <c r="H2" s="552"/>
      <c r="I2" s="552"/>
      <c r="J2" s="552"/>
      <c r="K2" s="552"/>
      <c r="L2" s="552"/>
      <c r="M2" s="552"/>
      <c r="N2" s="552"/>
      <c r="O2" s="552"/>
      <c r="P2" s="552"/>
      <c r="Q2" s="552"/>
      <c r="R2" s="552"/>
      <c r="S2" s="552"/>
      <c r="T2" s="552"/>
      <c r="U2" s="552"/>
      <c r="V2" s="552"/>
      <c r="W2" s="552"/>
      <c r="X2" s="552"/>
      <c r="Y2" s="552"/>
      <c r="Z2" s="552"/>
      <c r="AA2" s="552"/>
      <c r="AB2" s="552"/>
      <c r="AC2" s="552"/>
      <c r="AD2" s="552"/>
      <c r="AE2" s="552"/>
      <c r="AF2" s="552"/>
      <c r="AG2" s="552"/>
      <c r="AH2" s="552"/>
      <c r="AI2" s="552"/>
      <c r="AJ2" s="552"/>
      <c r="AK2" s="552"/>
      <c r="AL2" s="552"/>
    </row>
    <row r="3" spans="1:75"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5"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5" ht="11.15" customHeight="1" x14ac:dyDescent="0.25">
      <c r="B5" s="204" t="s">
        <v>301</v>
      </c>
      <c r="C5" s="202"/>
      <c r="D5" s="202"/>
      <c r="E5" s="202"/>
      <c r="F5" s="202"/>
      <c r="G5" s="202"/>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202"/>
      <c r="AI5" s="202"/>
      <c r="AJ5" s="202"/>
      <c r="AK5" s="202"/>
      <c r="AL5" s="202"/>
      <c r="AM5" s="202"/>
      <c r="AN5" s="202"/>
      <c r="AO5" s="202"/>
      <c r="AP5" s="202"/>
      <c r="AQ5" s="202"/>
      <c r="AR5" s="202"/>
      <c r="AS5" s="202"/>
      <c r="AT5" s="202"/>
      <c r="AU5" s="202"/>
      <c r="AV5" s="202"/>
      <c r="AW5" s="202"/>
      <c r="AX5" s="202"/>
      <c r="AY5" s="534"/>
      <c r="AZ5" s="534"/>
      <c r="BA5" s="202"/>
      <c r="BB5" s="534"/>
      <c r="BC5" s="534"/>
      <c r="BD5" s="202"/>
      <c r="BE5" s="202"/>
      <c r="BF5" s="202"/>
      <c r="BG5" s="202"/>
      <c r="BH5" s="202"/>
      <c r="BI5" s="202"/>
      <c r="BJ5" s="534"/>
      <c r="BK5" s="297"/>
      <c r="BL5" s="297"/>
      <c r="BM5" s="297"/>
      <c r="BN5" s="297"/>
      <c r="BO5" s="297"/>
      <c r="BP5" s="297"/>
      <c r="BQ5" s="297"/>
      <c r="BR5" s="297"/>
      <c r="BS5" s="297"/>
      <c r="BT5" s="297"/>
      <c r="BU5" s="297"/>
      <c r="BV5" s="297"/>
    </row>
    <row r="6" spans="1:75" ht="11.15" customHeight="1" x14ac:dyDescent="0.25">
      <c r="A6" s="127" t="s">
        <v>962</v>
      </c>
      <c r="B6" s="135" t="s">
        <v>302</v>
      </c>
      <c r="C6" s="202">
        <v>1.01</v>
      </c>
      <c r="D6" s="202">
        <v>1.01</v>
      </c>
      <c r="E6" s="202">
        <v>1.03</v>
      </c>
      <c r="F6" s="202">
        <v>1.03</v>
      </c>
      <c r="G6" s="202">
        <v>0.85</v>
      </c>
      <c r="H6" s="202">
        <v>0.81499999999999995</v>
      </c>
      <c r="I6" s="202">
        <v>0.81</v>
      </c>
      <c r="J6" s="202">
        <v>0.85</v>
      </c>
      <c r="K6" s="202">
        <v>0.85</v>
      </c>
      <c r="L6" s="202">
        <v>0.86</v>
      </c>
      <c r="M6" s="202">
        <v>0.86</v>
      </c>
      <c r="N6" s="202">
        <v>0.85</v>
      </c>
      <c r="O6" s="202">
        <v>0.85</v>
      </c>
      <c r="P6" s="202">
        <v>0.87</v>
      </c>
      <c r="Q6" s="202">
        <v>0.87</v>
      </c>
      <c r="R6" s="202">
        <v>0.87</v>
      </c>
      <c r="S6" s="202">
        <v>0.88</v>
      </c>
      <c r="T6" s="202">
        <v>0.89500000000000002</v>
      </c>
      <c r="U6" s="202">
        <v>0.91</v>
      </c>
      <c r="V6" s="202">
        <v>0.92</v>
      </c>
      <c r="W6" s="202">
        <v>0.93</v>
      </c>
      <c r="X6" s="202">
        <v>0.94</v>
      </c>
      <c r="Y6" s="202">
        <v>0.95</v>
      </c>
      <c r="Z6" s="202">
        <v>0.96</v>
      </c>
      <c r="AA6" s="202">
        <v>0.97</v>
      </c>
      <c r="AB6" s="202">
        <v>0.97</v>
      </c>
      <c r="AC6" s="202">
        <v>0.98</v>
      </c>
      <c r="AD6" s="202">
        <v>0.99</v>
      </c>
      <c r="AE6" s="202">
        <v>1</v>
      </c>
      <c r="AF6" s="202">
        <v>1.01</v>
      </c>
      <c r="AG6" s="202">
        <v>1.01</v>
      </c>
      <c r="AH6" s="202">
        <v>1.02</v>
      </c>
      <c r="AI6" s="202">
        <v>1.02</v>
      </c>
      <c r="AJ6" s="202">
        <v>1.03</v>
      </c>
      <c r="AK6" s="202">
        <v>1.01</v>
      </c>
      <c r="AL6" s="202">
        <v>1.01</v>
      </c>
      <c r="AM6" s="202">
        <v>1.01</v>
      </c>
      <c r="AN6" s="202">
        <v>1.01</v>
      </c>
      <c r="AO6" s="202">
        <v>1</v>
      </c>
      <c r="AP6" s="202">
        <v>1.01</v>
      </c>
      <c r="AQ6" s="202">
        <v>0.98</v>
      </c>
      <c r="AR6" s="202">
        <v>0.95</v>
      </c>
      <c r="AS6" s="202">
        <v>0.96</v>
      </c>
      <c r="AT6" s="202">
        <v>0.94</v>
      </c>
      <c r="AU6" s="202">
        <v>0.95</v>
      </c>
      <c r="AV6" s="202">
        <v>0.96</v>
      </c>
      <c r="AW6" s="202">
        <v>0.96</v>
      </c>
      <c r="AX6" s="202">
        <v>0.95</v>
      </c>
      <c r="AY6" s="297" t="s">
        <v>1431</v>
      </c>
      <c r="AZ6" s="297" t="s">
        <v>1431</v>
      </c>
      <c r="BA6" s="297" t="s">
        <v>1431</v>
      </c>
      <c r="BB6" s="297" t="s">
        <v>1431</v>
      </c>
      <c r="BC6" s="297" t="s">
        <v>1431</v>
      </c>
      <c r="BD6" s="297" t="s">
        <v>1431</v>
      </c>
      <c r="BE6" s="297" t="s">
        <v>1431</v>
      </c>
      <c r="BF6" s="297" t="s">
        <v>1431</v>
      </c>
      <c r="BG6" s="297" t="s">
        <v>1431</v>
      </c>
      <c r="BH6" s="297" t="s">
        <v>1431</v>
      </c>
      <c r="BI6" s="297" t="s">
        <v>1431</v>
      </c>
      <c r="BJ6" s="297" t="s">
        <v>1431</v>
      </c>
      <c r="BK6" s="297" t="s">
        <v>1431</v>
      </c>
      <c r="BL6" s="297" t="s">
        <v>1431</v>
      </c>
      <c r="BM6" s="297" t="s">
        <v>1431</v>
      </c>
      <c r="BN6" s="297" t="s">
        <v>1431</v>
      </c>
      <c r="BO6" s="297" t="s">
        <v>1431</v>
      </c>
      <c r="BP6" s="297" t="s">
        <v>1431</v>
      </c>
      <c r="BQ6" s="297" t="s">
        <v>1431</v>
      </c>
      <c r="BR6" s="297" t="s">
        <v>1431</v>
      </c>
      <c r="BS6" s="297" t="s">
        <v>1431</v>
      </c>
      <c r="BT6" s="297" t="s">
        <v>1431</v>
      </c>
      <c r="BU6" s="297" t="s">
        <v>1431</v>
      </c>
      <c r="BV6" s="297" t="s">
        <v>1431</v>
      </c>
      <c r="BW6" s="367"/>
    </row>
    <row r="7" spans="1:75" ht="11.15" customHeight="1" x14ac:dyDescent="0.25">
      <c r="A7" s="127" t="s">
        <v>1007</v>
      </c>
      <c r="B7" s="135" t="s">
        <v>1008</v>
      </c>
      <c r="C7" s="202">
        <v>0.30499999999999999</v>
      </c>
      <c r="D7" s="202">
        <v>0.28999999999999998</v>
      </c>
      <c r="E7" s="202">
        <v>0.28000000000000003</v>
      </c>
      <c r="F7" s="202">
        <v>0.28999999999999998</v>
      </c>
      <c r="G7" s="202">
        <v>0.28000000000000003</v>
      </c>
      <c r="H7" s="202">
        <v>0.3</v>
      </c>
      <c r="I7" s="202">
        <v>0.28000000000000003</v>
      </c>
      <c r="J7" s="202">
        <v>0.27</v>
      </c>
      <c r="K7" s="202">
        <v>0.28000000000000003</v>
      </c>
      <c r="L7" s="202">
        <v>0.26</v>
      </c>
      <c r="M7" s="202">
        <v>0.27500000000000002</v>
      </c>
      <c r="N7" s="202">
        <v>0.26</v>
      </c>
      <c r="O7" s="202">
        <v>0.27</v>
      </c>
      <c r="P7" s="202">
        <v>0.27</v>
      </c>
      <c r="Q7" s="202">
        <v>0.28999999999999998</v>
      </c>
      <c r="R7" s="202">
        <v>0.27500000000000002</v>
      </c>
      <c r="S7" s="202">
        <v>0.26</v>
      </c>
      <c r="T7" s="202">
        <v>0.27</v>
      </c>
      <c r="U7" s="202">
        <v>0.26</v>
      </c>
      <c r="V7" s="202">
        <v>0.26</v>
      </c>
      <c r="W7" s="202">
        <v>0.25</v>
      </c>
      <c r="X7" s="202">
        <v>0.26</v>
      </c>
      <c r="Y7" s="202">
        <v>0.25</v>
      </c>
      <c r="Z7" s="202">
        <v>0.26</v>
      </c>
      <c r="AA7" s="202">
        <v>0.27</v>
      </c>
      <c r="AB7" s="202">
        <v>0.28000000000000003</v>
      </c>
      <c r="AC7" s="202">
        <v>0.27</v>
      </c>
      <c r="AD7" s="202">
        <v>0.28000000000000003</v>
      </c>
      <c r="AE7" s="202">
        <v>0.28999999999999998</v>
      </c>
      <c r="AF7" s="202">
        <v>0.28999999999999998</v>
      </c>
      <c r="AG7" s="202">
        <v>0.28000000000000003</v>
      </c>
      <c r="AH7" s="202">
        <v>0.28000000000000003</v>
      </c>
      <c r="AI7" s="202">
        <v>0.28999999999999998</v>
      </c>
      <c r="AJ7" s="202">
        <v>0.27</v>
      </c>
      <c r="AK7" s="202">
        <v>0.25</v>
      </c>
      <c r="AL7" s="202">
        <v>0.25</v>
      </c>
      <c r="AM7" s="202">
        <v>0.26</v>
      </c>
      <c r="AN7" s="202">
        <v>0.28000000000000003</v>
      </c>
      <c r="AO7" s="202">
        <v>0.26</v>
      </c>
      <c r="AP7" s="202">
        <v>0.26</v>
      </c>
      <c r="AQ7" s="202">
        <v>0.25</v>
      </c>
      <c r="AR7" s="202">
        <v>0.25</v>
      </c>
      <c r="AS7" s="202">
        <v>0.26</v>
      </c>
      <c r="AT7" s="202">
        <v>0.25</v>
      </c>
      <c r="AU7" s="202">
        <v>0.26</v>
      </c>
      <c r="AV7" s="202">
        <v>0.26</v>
      </c>
      <c r="AW7" s="202">
        <v>0.27</v>
      </c>
      <c r="AX7" s="202">
        <v>0.25</v>
      </c>
      <c r="AY7" s="297" t="s">
        <v>1431</v>
      </c>
      <c r="AZ7" s="297" t="s">
        <v>1431</v>
      </c>
      <c r="BA7" s="297" t="s">
        <v>1431</v>
      </c>
      <c r="BB7" s="297" t="s">
        <v>1431</v>
      </c>
      <c r="BC7" s="297" t="s">
        <v>1431</v>
      </c>
      <c r="BD7" s="297" t="s">
        <v>1431</v>
      </c>
      <c r="BE7" s="297" t="s">
        <v>1431</v>
      </c>
      <c r="BF7" s="297" t="s">
        <v>1431</v>
      </c>
      <c r="BG7" s="297" t="s">
        <v>1431</v>
      </c>
      <c r="BH7" s="297" t="s">
        <v>1431</v>
      </c>
      <c r="BI7" s="297" t="s">
        <v>1431</v>
      </c>
      <c r="BJ7" s="297" t="s">
        <v>1431</v>
      </c>
      <c r="BK7" s="297" t="s">
        <v>1431</v>
      </c>
      <c r="BL7" s="297" t="s">
        <v>1431</v>
      </c>
      <c r="BM7" s="297" t="s">
        <v>1431</v>
      </c>
      <c r="BN7" s="297" t="s">
        <v>1431</v>
      </c>
      <c r="BO7" s="297" t="s">
        <v>1431</v>
      </c>
      <c r="BP7" s="297" t="s">
        <v>1431</v>
      </c>
      <c r="BQ7" s="297" t="s">
        <v>1431</v>
      </c>
      <c r="BR7" s="297" t="s">
        <v>1431</v>
      </c>
      <c r="BS7" s="297" t="s">
        <v>1431</v>
      </c>
      <c r="BT7" s="297" t="s">
        <v>1431</v>
      </c>
      <c r="BU7" s="297" t="s">
        <v>1431</v>
      </c>
      <c r="BV7" s="297" t="s">
        <v>1431</v>
      </c>
      <c r="BW7" s="367"/>
    </row>
    <row r="8" spans="1:75" ht="11.15" customHeight="1" x14ac:dyDescent="0.25">
      <c r="A8" s="127" t="s">
        <v>995</v>
      </c>
      <c r="B8" s="135" t="s">
        <v>996</v>
      </c>
      <c r="C8" s="202">
        <v>0.13</v>
      </c>
      <c r="D8" s="202">
        <v>0.12</v>
      </c>
      <c r="E8" s="202">
        <v>0.13</v>
      </c>
      <c r="F8" s="202">
        <v>0.13500000000000001</v>
      </c>
      <c r="G8" s="202">
        <v>0.1</v>
      </c>
      <c r="H8" s="202">
        <v>0.115</v>
      </c>
      <c r="I8" s="202">
        <v>0.11</v>
      </c>
      <c r="J8" s="202">
        <v>0.11</v>
      </c>
      <c r="K8" s="202">
        <v>0.105</v>
      </c>
      <c r="L8" s="202">
        <v>0.09</v>
      </c>
      <c r="M8" s="202">
        <v>0.1</v>
      </c>
      <c r="N8" s="202">
        <v>0.13</v>
      </c>
      <c r="O8" s="202">
        <v>0.105</v>
      </c>
      <c r="P8" s="202">
        <v>0.105</v>
      </c>
      <c r="Q8" s="202">
        <v>0.105</v>
      </c>
      <c r="R8" s="202">
        <v>0.1</v>
      </c>
      <c r="S8" s="202">
        <v>0.105</v>
      </c>
      <c r="T8" s="202">
        <v>0.1</v>
      </c>
      <c r="U8" s="202">
        <v>0.1</v>
      </c>
      <c r="V8" s="202">
        <v>0.1</v>
      </c>
      <c r="W8" s="202">
        <v>0.1</v>
      </c>
      <c r="X8" s="202">
        <v>8.5000000000000006E-2</v>
      </c>
      <c r="Y8" s="202">
        <v>0.09</v>
      </c>
      <c r="Z8" s="202">
        <v>0.1</v>
      </c>
      <c r="AA8" s="202">
        <v>0.1</v>
      </c>
      <c r="AB8" s="202">
        <v>0.09</v>
      </c>
      <c r="AC8" s="202">
        <v>0.09</v>
      </c>
      <c r="AD8" s="202">
        <v>0.09</v>
      </c>
      <c r="AE8" s="202">
        <v>0.09</v>
      </c>
      <c r="AF8" s="202">
        <v>0.09</v>
      </c>
      <c r="AG8" s="202">
        <v>0.1</v>
      </c>
      <c r="AH8" s="202">
        <v>0.08</v>
      </c>
      <c r="AI8" s="202">
        <v>0.1</v>
      </c>
      <c r="AJ8" s="202">
        <v>7.4999999999999997E-2</v>
      </c>
      <c r="AK8" s="202">
        <v>0.06</v>
      </c>
      <c r="AL8" s="202">
        <v>0.06</v>
      </c>
      <c r="AM8" s="202">
        <v>5.5E-2</v>
      </c>
      <c r="AN8" s="202">
        <v>0.06</v>
      </c>
      <c r="AO8" s="202">
        <v>5.5E-2</v>
      </c>
      <c r="AP8" s="202">
        <v>0.06</v>
      </c>
      <c r="AQ8" s="202">
        <v>5.5E-2</v>
      </c>
      <c r="AR8" s="202">
        <v>6.5000000000000002E-2</v>
      </c>
      <c r="AS8" s="202">
        <v>0.06</v>
      </c>
      <c r="AT8" s="202">
        <v>6.5000000000000002E-2</v>
      </c>
      <c r="AU8" s="202">
        <v>0.05</v>
      </c>
      <c r="AV8" s="202">
        <v>0.06</v>
      </c>
      <c r="AW8" s="202">
        <v>0.05</v>
      </c>
      <c r="AX8" s="202">
        <v>0.06</v>
      </c>
      <c r="AY8" s="297" t="s">
        <v>1431</v>
      </c>
      <c r="AZ8" s="297" t="s">
        <v>1431</v>
      </c>
      <c r="BA8" s="297" t="s">
        <v>1431</v>
      </c>
      <c r="BB8" s="297" t="s">
        <v>1431</v>
      </c>
      <c r="BC8" s="297" t="s">
        <v>1431</v>
      </c>
      <c r="BD8" s="297" t="s">
        <v>1431</v>
      </c>
      <c r="BE8" s="297" t="s">
        <v>1431</v>
      </c>
      <c r="BF8" s="297" t="s">
        <v>1431</v>
      </c>
      <c r="BG8" s="297" t="s">
        <v>1431</v>
      </c>
      <c r="BH8" s="297" t="s">
        <v>1431</v>
      </c>
      <c r="BI8" s="297" t="s">
        <v>1431</v>
      </c>
      <c r="BJ8" s="297" t="s">
        <v>1431</v>
      </c>
      <c r="BK8" s="297" t="s">
        <v>1431</v>
      </c>
      <c r="BL8" s="297" t="s">
        <v>1431</v>
      </c>
      <c r="BM8" s="297" t="s">
        <v>1431</v>
      </c>
      <c r="BN8" s="297" t="s">
        <v>1431</v>
      </c>
      <c r="BO8" s="297" t="s">
        <v>1431</v>
      </c>
      <c r="BP8" s="297" t="s">
        <v>1431</v>
      </c>
      <c r="BQ8" s="297" t="s">
        <v>1431</v>
      </c>
      <c r="BR8" s="297" t="s">
        <v>1431</v>
      </c>
      <c r="BS8" s="297" t="s">
        <v>1431</v>
      </c>
      <c r="BT8" s="297" t="s">
        <v>1431</v>
      </c>
      <c r="BU8" s="297" t="s">
        <v>1431</v>
      </c>
      <c r="BV8" s="297" t="s">
        <v>1431</v>
      </c>
      <c r="BW8" s="367"/>
    </row>
    <row r="9" spans="1:75" ht="11.15" customHeight="1" x14ac:dyDescent="0.25">
      <c r="A9" s="127" t="s">
        <v>967</v>
      </c>
      <c r="B9" s="135" t="s">
        <v>968</v>
      </c>
      <c r="C9" s="202">
        <v>0.185</v>
      </c>
      <c r="D9" s="202">
        <v>0.2</v>
      </c>
      <c r="E9" s="202">
        <v>0.2</v>
      </c>
      <c r="F9" s="202">
        <v>0.19</v>
      </c>
      <c r="G9" s="202">
        <v>0.18</v>
      </c>
      <c r="H9" s="202">
        <v>0.18</v>
      </c>
      <c r="I9" s="202">
        <v>0.15</v>
      </c>
      <c r="J9" s="202">
        <v>0.15</v>
      </c>
      <c r="K9" s="202">
        <v>0.15</v>
      </c>
      <c r="L9" s="202">
        <v>0.17</v>
      </c>
      <c r="M9" s="202">
        <v>0.16500000000000001</v>
      </c>
      <c r="N9" s="202">
        <v>0.16500000000000001</v>
      </c>
      <c r="O9" s="202">
        <v>0.16</v>
      </c>
      <c r="P9" s="202">
        <v>0.16</v>
      </c>
      <c r="Q9" s="202">
        <v>0.15</v>
      </c>
      <c r="R9" s="202">
        <v>0.17</v>
      </c>
      <c r="S9" s="202">
        <v>0.17</v>
      </c>
      <c r="T9" s="202">
        <v>0.18</v>
      </c>
      <c r="U9" s="202">
        <v>0.18</v>
      </c>
      <c r="V9" s="202">
        <v>0.18</v>
      </c>
      <c r="W9" s="202">
        <v>0.19</v>
      </c>
      <c r="X9" s="202">
        <v>0.18</v>
      </c>
      <c r="Y9" s="202">
        <v>0.19</v>
      </c>
      <c r="Z9" s="202">
        <v>0.19</v>
      </c>
      <c r="AA9" s="202">
        <v>0.18</v>
      </c>
      <c r="AB9" s="202">
        <v>0.19</v>
      </c>
      <c r="AC9" s="202">
        <v>0.19</v>
      </c>
      <c r="AD9" s="202">
        <v>0.2</v>
      </c>
      <c r="AE9" s="202">
        <v>0.18</v>
      </c>
      <c r="AF9" s="202">
        <v>0.19</v>
      </c>
      <c r="AG9" s="202">
        <v>0.2</v>
      </c>
      <c r="AH9" s="202">
        <v>0.19</v>
      </c>
      <c r="AI9" s="202">
        <v>0.21</v>
      </c>
      <c r="AJ9" s="202">
        <v>0.22</v>
      </c>
      <c r="AK9" s="202">
        <v>0.21</v>
      </c>
      <c r="AL9" s="202">
        <v>0.19</v>
      </c>
      <c r="AM9" s="202">
        <v>0.2</v>
      </c>
      <c r="AN9" s="202">
        <v>0.19</v>
      </c>
      <c r="AO9" s="202">
        <v>0.2</v>
      </c>
      <c r="AP9" s="202">
        <v>0.21</v>
      </c>
      <c r="AQ9" s="202">
        <v>0.21</v>
      </c>
      <c r="AR9" s="202">
        <v>0.2</v>
      </c>
      <c r="AS9" s="202">
        <v>0.21</v>
      </c>
      <c r="AT9" s="202">
        <v>0.2</v>
      </c>
      <c r="AU9" s="202">
        <v>0.2</v>
      </c>
      <c r="AV9" s="202">
        <v>0.2</v>
      </c>
      <c r="AW9" s="202">
        <v>0.21</v>
      </c>
      <c r="AX9" s="202">
        <v>0.22</v>
      </c>
      <c r="AY9" s="297" t="s">
        <v>1431</v>
      </c>
      <c r="AZ9" s="297" t="s">
        <v>1431</v>
      </c>
      <c r="BA9" s="297" t="s">
        <v>1431</v>
      </c>
      <c r="BB9" s="297" t="s">
        <v>1431</v>
      </c>
      <c r="BC9" s="297" t="s">
        <v>1431</v>
      </c>
      <c r="BD9" s="297" t="s">
        <v>1431</v>
      </c>
      <c r="BE9" s="297" t="s">
        <v>1431</v>
      </c>
      <c r="BF9" s="297" t="s">
        <v>1431</v>
      </c>
      <c r="BG9" s="297" t="s">
        <v>1431</v>
      </c>
      <c r="BH9" s="297" t="s">
        <v>1431</v>
      </c>
      <c r="BI9" s="297" t="s">
        <v>1431</v>
      </c>
      <c r="BJ9" s="297" t="s">
        <v>1431</v>
      </c>
      <c r="BK9" s="297" t="s">
        <v>1431</v>
      </c>
      <c r="BL9" s="297" t="s">
        <v>1431</v>
      </c>
      <c r="BM9" s="297" t="s">
        <v>1431</v>
      </c>
      <c r="BN9" s="297" t="s">
        <v>1431</v>
      </c>
      <c r="BO9" s="297" t="s">
        <v>1431</v>
      </c>
      <c r="BP9" s="297" t="s">
        <v>1431</v>
      </c>
      <c r="BQ9" s="297" t="s">
        <v>1431</v>
      </c>
      <c r="BR9" s="297" t="s">
        <v>1431</v>
      </c>
      <c r="BS9" s="297" t="s">
        <v>1431</v>
      </c>
      <c r="BT9" s="297" t="s">
        <v>1431</v>
      </c>
      <c r="BU9" s="297" t="s">
        <v>1431</v>
      </c>
      <c r="BV9" s="297" t="s">
        <v>1431</v>
      </c>
      <c r="BW9" s="367"/>
    </row>
    <row r="10" spans="1:75" ht="11.15" customHeight="1" x14ac:dyDescent="0.25">
      <c r="A10" s="127" t="s">
        <v>961</v>
      </c>
      <c r="B10" s="135" t="s">
        <v>303</v>
      </c>
      <c r="C10" s="202">
        <v>2</v>
      </c>
      <c r="D10" s="202">
        <v>2.0499999999999998</v>
      </c>
      <c r="E10" s="202">
        <v>2</v>
      </c>
      <c r="F10" s="202">
        <v>1.9750000000000001</v>
      </c>
      <c r="G10" s="202">
        <v>1.9750000000000001</v>
      </c>
      <c r="H10" s="202">
        <v>1.95</v>
      </c>
      <c r="I10" s="202">
        <v>1.9</v>
      </c>
      <c r="J10" s="202">
        <v>1.9</v>
      </c>
      <c r="K10" s="202">
        <v>1.9</v>
      </c>
      <c r="L10" s="202">
        <v>1.9</v>
      </c>
      <c r="M10" s="202">
        <v>1.95</v>
      </c>
      <c r="N10" s="202">
        <v>2</v>
      </c>
      <c r="O10" s="202">
        <v>2.0499999999999998</v>
      </c>
      <c r="P10" s="202">
        <v>2.2000000000000002</v>
      </c>
      <c r="Q10" s="202">
        <v>2.2999999999999998</v>
      </c>
      <c r="R10" s="202">
        <v>2.4500000000000002</v>
      </c>
      <c r="S10" s="202">
        <v>2.4500000000000002</v>
      </c>
      <c r="T10" s="202">
        <v>2.5</v>
      </c>
      <c r="U10" s="202">
        <v>2.5</v>
      </c>
      <c r="V10" s="202">
        <v>2.4500000000000002</v>
      </c>
      <c r="W10" s="202">
        <v>2.4500000000000002</v>
      </c>
      <c r="X10" s="202">
        <v>2.4500000000000002</v>
      </c>
      <c r="Y10" s="202">
        <v>2.4500000000000002</v>
      </c>
      <c r="Z10" s="202">
        <v>2.4500000000000002</v>
      </c>
      <c r="AA10" s="202">
        <v>2.5</v>
      </c>
      <c r="AB10" s="202">
        <v>2.5499999999999998</v>
      </c>
      <c r="AC10" s="202">
        <v>2.6</v>
      </c>
      <c r="AD10" s="202">
        <v>2.6</v>
      </c>
      <c r="AE10" s="202">
        <v>2.5</v>
      </c>
      <c r="AF10" s="202">
        <v>2.5</v>
      </c>
      <c r="AG10" s="202">
        <v>2.5</v>
      </c>
      <c r="AH10" s="202">
        <v>2.5499999999999998</v>
      </c>
      <c r="AI10" s="202">
        <v>2.5299999999999998</v>
      </c>
      <c r="AJ10" s="202">
        <v>2.5499999999999998</v>
      </c>
      <c r="AK10" s="202">
        <v>2.56</v>
      </c>
      <c r="AL10" s="202">
        <v>2.56</v>
      </c>
      <c r="AM10" s="202">
        <v>2.5499999999999998</v>
      </c>
      <c r="AN10" s="202">
        <v>2.6</v>
      </c>
      <c r="AO10" s="202">
        <v>2.65</v>
      </c>
      <c r="AP10" s="202">
        <v>2.68</v>
      </c>
      <c r="AQ10" s="202">
        <v>2.75</v>
      </c>
      <c r="AR10" s="202">
        <v>2.78</v>
      </c>
      <c r="AS10" s="202">
        <v>2.85</v>
      </c>
      <c r="AT10" s="202">
        <v>3</v>
      </c>
      <c r="AU10" s="202">
        <v>3.05</v>
      </c>
      <c r="AV10" s="202">
        <v>3.1</v>
      </c>
      <c r="AW10" s="202">
        <v>3.2</v>
      </c>
      <c r="AX10" s="202">
        <v>3.17</v>
      </c>
      <c r="AY10" s="297" t="s">
        <v>1431</v>
      </c>
      <c r="AZ10" s="297" t="s">
        <v>1431</v>
      </c>
      <c r="BA10" s="297" t="s">
        <v>1431</v>
      </c>
      <c r="BB10" s="297" t="s">
        <v>1431</v>
      </c>
      <c r="BC10" s="297" t="s">
        <v>1431</v>
      </c>
      <c r="BD10" s="297" t="s">
        <v>1431</v>
      </c>
      <c r="BE10" s="297" t="s">
        <v>1431</v>
      </c>
      <c r="BF10" s="297" t="s">
        <v>1431</v>
      </c>
      <c r="BG10" s="297" t="s">
        <v>1431</v>
      </c>
      <c r="BH10" s="297" t="s">
        <v>1431</v>
      </c>
      <c r="BI10" s="297" t="s">
        <v>1431</v>
      </c>
      <c r="BJ10" s="297" t="s">
        <v>1431</v>
      </c>
      <c r="BK10" s="297" t="s">
        <v>1431</v>
      </c>
      <c r="BL10" s="297" t="s">
        <v>1431</v>
      </c>
      <c r="BM10" s="297" t="s">
        <v>1431</v>
      </c>
      <c r="BN10" s="297" t="s">
        <v>1431</v>
      </c>
      <c r="BO10" s="297" t="s">
        <v>1431</v>
      </c>
      <c r="BP10" s="297" t="s">
        <v>1431</v>
      </c>
      <c r="BQ10" s="297" t="s">
        <v>1431</v>
      </c>
      <c r="BR10" s="297" t="s">
        <v>1431</v>
      </c>
      <c r="BS10" s="297" t="s">
        <v>1431</v>
      </c>
      <c r="BT10" s="297" t="s">
        <v>1431</v>
      </c>
      <c r="BU10" s="297" t="s">
        <v>1431</v>
      </c>
      <c r="BV10" s="297" t="s">
        <v>1431</v>
      </c>
      <c r="BW10" s="367"/>
    </row>
    <row r="11" spans="1:75" ht="11.15" customHeight="1" x14ac:dyDescent="0.25">
      <c r="A11" s="127" t="s">
        <v>318</v>
      </c>
      <c r="B11" s="135" t="s">
        <v>310</v>
      </c>
      <c r="C11" s="202">
        <v>4.55</v>
      </c>
      <c r="D11" s="202">
        <v>4.6500000000000004</v>
      </c>
      <c r="E11" s="202">
        <v>4.5</v>
      </c>
      <c r="F11" s="202">
        <v>4.5</v>
      </c>
      <c r="G11" s="202">
        <v>4.22</v>
      </c>
      <c r="H11" s="202">
        <v>3.75</v>
      </c>
      <c r="I11" s="202">
        <v>3.7</v>
      </c>
      <c r="J11" s="202">
        <v>3.69</v>
      </c>
      <c r="K11" s="202">
        <v>3.71</v>
      </c>
      <c r="L11" s="202">
        <v>3.85</v>
      </c>
      <c r="M11" s="202">
        <v>3.82</v>
      </c>
      <c r="N11" s="202">
        <v>3.86</v>
      </c>
      <c r="O11" s="202">
        <v>3.86</v>
      </c>
      <c r="P11" s="202">
        <v>3.95</v>
      </c>
      <c r="Q11" s="202">
        <v>4</v>
      </c>
      <c r="R11" s="202">
        <v>4</v>
      </c>
      <c r="S11" s="202">
        <v>4</v>
      </c>
      <c r="T11" s="202">
        <v>3.95</v>
      </c>
      <c r="U11" s="202">
        <v>4</v>
      </c>
      <c r="V11" s="202">
        <v>4.0750000000000002</v>
      </c>
      <c r="W11" s="202">
        <v>4.125</v>
      </c>
      <c r="X11" s="202">
        <v>4.2</v>
      </c>
      <c r="Y11" s="202">
        <v>4.25</v>
      </c>
      <c r="Z11" s="202">
        <v>4.3</v>
      </c>
      <c r="AA11" s="202">
        <v>4.25</v>
      </c>
      <c r="AB11" s="202">
        <v>4.3499999999999996</v>
      </c>
      <c r="AC11" s="202">
        <v>4.3</v>
      </c>
      <c r="AD11" s="202">
        <v>4.4000000000000004</v>
      </c>
      <c r="AE11" s="202">
        <v>4.4000000000000004</v>
      </c>
      <c r="AF11" s="202">
        <v>4.45</v>
      </c>
      <c r="AG11" s="202">
        <v>4.55</v>
      </c>
      <c r="AH11" s="202">
        <v>4.55</v>
      </c>
      <c r="AI11" s="202">
        <v>4.55</v>
      </c>
      <c r="AJ11" s="202">
        <v>4.58</v>
      </c>
      <c r="AK11" s="202">
        <v>4.4800000000000004</v>
      </c>
      <c r="AL11" s="202">
        <v>4.4800000000000004</v>
      </c>
      <c r="AM11" s="202">
        <v>4.43</v>
      </c>
      <c r="AN11" s="202">
        <v>4.43</v>
      </c>
      <c r="AO11" s="202">
        <v>4.38</v>
      </c>
      <c r="AP11" s="202">
        <v>4.17</v>
      </c>
      <c r="AQ11" s="202">
        <v>4.2</v>
      </c>
      <c r="AR11" s="202">
        <v>4.21</v>
      </c>
      <c r="AS11" s="202">
        <v>4.28</v>
      </c>
      <c r="AT11" s="202">
        <v>4.3600000000000003</v>
      </c>
      <c r="AU11" s="202">
        <v>4.3499999999999996</v>
      </c>
      <c r="AV11" s="202">
        <v>4.3499999999999996</v>
      </c>
      <c r="AW11" s="202">
        <v>4.29</v>
      </c>
      <c r="AX11" s="202">
        <v>4.3499999999999996</v>
      </c>
      <c r="AY11" s="297" t="s">
        <v>1431</v>
      </c>
      <c r="AZ11" s="297" t="s">
        <v>1431</v>
      </c>
      <c r="BA11" s="297" t="s">
        <v>1431</v>
      </c>
      <c r="BB11" s="297" t="s">
        <v>1431</v>
      </c>
      <c r="BC11" s="297" t="s">
        <v>1431</v>
      </c>
      <c r="BD11" s="297" t="s">
        <v>1431</v>
      </c>
      <c r="BE11" s="297" t="s">
        <v>1431</v>
      </c>
      <c r="BF11" s="297" t="s">
        <v>1431</v>
      </c>
      <c r="BG11" s="297" t="s">
        <v>1431</v>
      </c>
      <c r="BH11" s="297" t="s">
        <v>1431</v>
      </c>
      <c r="BI11" s="297" t="s">
        <v>1431</v>
      </c>
      <c r="BJ11" s="297" t="s">
        <v>1431</v>
      </c>
      <c r="BK11" s="297" t="s">
        <v>1431</v>
      </c>
      <c r="BL11" s="297" t="s">
        <v>1431</v>
      </c>
      <c r="BM11" s="297" t="s">
        <v>1431</v>
      </c>
      <c r="BN11" s="297" t="s">
        <v>1431</v>
      </c>
      <c r="BO11" s="297" t="s">
        <v>1431</v>
      </c>
      <c r="BP11" s="297" t="s">
        <v>1431</v>
      </c>
      <c r="BQ11" s="297" t="s">
        <v>1431</v>
      </c>
      <c r="BR11" s="297" t="s">
        <v>1431</v>
      </c>
      <c r="BS11" s="297" t="s">
        <v>1431</v>
      </c>
      <c r="BT11" s="297" t="s">
        <v>1431</v>
      </c>
      <c r="BU11" s="297" t="s">
        <v>1431</v>
      </c>
      <c r="BV11" s="297" t="s">
        <v>1431</v>
      </c>
      <c r="BW11" s="367"/>
    </row>
    <row r="12" spans="1:75" ht="11.15" customHeight="1" x14ac:dyDescent="0.25">
      <c r="A12" s="127" t="s">
        <v>312</v>
      </c>
      <c r="B12" s="135" t="s">
        <v>304</v>
      </c>
      <c r="C12" s="202">
        <v>2.71</v>
      </c>
      <c r="D12" s="202">
        <v>2.71</v>
      </c>
      <c r="E12" s="202">
        <v>2.9</v>
      </c>
      <c r="F12" s="202">
        <v>3</v>
      </c>
      <c r="G12" s="202">
        <v>2.2000000000000002</v>
      </c>
      <c r="H12" s="202">
        <v>2.09</v>
      </c>
      <c r="I12" s="202">
        <v>2.16</v>
      </c>
      <c r="J12" s="202">
        <v>2.29</v>
      </c>
      <c r="K12" s="202">
        <v>2.29</v>
      </c>
      <c r="L12" s="202">
        <v>2.29</v>
      </c>
      <c r="M12" s="202">
        <v>2.2999999999999998</v>
      </c>
      <c r="N12" s="202">
        <v>2.2999999999999998</v>
      </c>
      <c r="O12" s="202">
        <v>2.33</v>
      </c>
      <c r="P12" s="202">
        <v>2.33</v>
      </c>
      <c r="Q12" s="202">
        <v>2.33</v>
      </c>
      <c r="R12" s="202">
        <v>2.33</v>
      </c>
      <c r="S12" s="202">
        <v>2.36</v>
      </c>
      <c r="T12" s="202">
        <v>2.383</v>
      </c>
      <c r="U12" s="202">
        <v>2.42</v>
      </c>
      <c r="V12" s="202">
        <v>2.4500000000000002</v>
      </c>
      <c r="W12" s="202">
        <v>2.4700000000000002</v>
      </c>
      <c r="X12" s="202">
        <v>2.5</v>
      </c>
      <c r="Y12" s="202">
        <v>2.5350000000000001</v>
      </c>
      <c r="Z12" s="202">
        <v>2.5499999999999998</v>
      </c>
      <c r="AA12" s="202">
        <v>2.58</v>
      </c>
      <c r="AB12" s="202">
        <v>2.61</v>
      </c>
      <c r="AC12" s="202">
        <v>2.64</v>
      </c>
      <c r="AD12" s="202">
        <v>2.66</v>
      </c>
      <c r="AE12" s="202">
        <v>2.6946539999999999</v>
      </c>
      <c r="AF12" s="202">
        <v>2.72</v>
      </c>
      <c r="AG12" s="202">
        <v>2.77</v>
      </c>
      <c r="AH12" s="202">
        <v>2.81</v>
      </c>
      <c r="AI12" s="202">
        <v>2.82</v>
      </c>
      <c r="AJ12" s="202">
        <v>2.8</v>
      </c>
      <c r="AK12" s="202">
        <v>2.7</v>
      </c>
      <c r="AL12" s="202">
        <v>2.65</v>
      </c>
      <c r="AM12" s="202">
        <v>2.7</v>
      </c>
      <c r="AN12" s="202">
        <v>2.68</v>
      </c>
      <c r="AO12" s="202">
        <v>2.67</v>
      </c>
      <c r="AP12" s="202">
        <v>2.63</v>
      </c>
      <c r="AQ12" s="202">
        <v>2.57</v>
      </c>
      <c r="AR12" s="202">
        <v>2.57</v>
      </c>
      <c r="AS12" s="202">
        <v>2.5499999999999998</v>
      </c>
      <c r="AT12" s="202">
        <v>2.54</v>
      </c>
      <c r="AU12" s="202">
        <v>2.58</v>
      </c>
      <c r="AV12" s="202">
        <v>2.52</v>
      </c>
      <c r="AW12" s="202">
        <v>2.5499999999999998</v>
      </c>
      <c r="AX12" s="202">
        <v>2.5299999999999998</v>
      </c>
      <c r="AY12" s="297" t="s">
        <v>1431</v>
      </c>
      <c r="AZ12" s="297" t="s">
        <v>1431</v>
      </c>
      <c r="BA12" s="297" t="s">
        <v>1431</v>
      </c>
      <c r="BB12" s="297" t="s">
        <v>1431</v>
      </c>
      <c r="BC12" s="297" t="s">
        <v>1431</v>
      </c>
      <c r="BD12" s="297" t="s">
        <v>1431</v>
      </c>
      <c r="BE12" s="297" t="s">
        <v>1431</v>
      </c>
      <c r="BF12" s="297" t="s">
        <v>1431</v>
      </c>
      <c r="BG12" s="297" t="s">
        <v>1431</v>
      </c>
      <c r="BH12" s="297" t="s">
        <v>1431</v>
      </c>
      <c r="BI12" s="297" t="s">
        <v>1431</v>
      </c>
      <c r="BJ12" s="297" t="s">
        <v>1431</v>
      </c>
      <c r="BK12" s="297" t="s">
        <v>1431</v>
      </c>
      <c r="BL12" s="297" t="s">
        <v>1431</v>
      </c>
      <c r="BM12" s="297" t="s">
        <v>1431</v>
      </c>
      <c r="BN12" s="297" t="s">
        <v>1431</v>
      </c>
      <c r="BO12" s="297" t="s">
        <v>1431</v>
      </c>
      <c r="BP12" s="297" t="s">
        <v>1431</v>
      </c>
      <c r="BQ12" s="297" t="s">
        <v>1431</v>
      </c>
      <c r="BR12" s="297" t="s">
        <v>1431</v>
      </c>
      <c r="BS12" s="297" t="s">
        <v>1431</v>
      </c>
      <c r="BT12" s="297" t="s">
        <v>1431</v>
      </c>
      <c r="BU12" s="297" t="s">
        <v>1431</v>
      </c>
      <c r="BV12" s="297" t="s">
        <v>1431</v>
      </c>
      <c r="BW12" s="367"/>
    </row>
    <row r="13" spans="1:75" ht="11.15" customHeight="1" x14ac:dyDescent="0.25">
      <c r="A13" s="127" t="s">
        <v>313</v>
      </c>
      <c r="B13" s="135" t="s">
        <v>305</v>
      </c>
      <c r="C13" s="202">
        <v>0.78</v>
      </c>
      <c r="D13" s="202">
        <v>0.15</v>
      </c>
      <c r="E13" s="202">
        <v>0.1</v>
      </c>
      <c r="F13" s="202">
        <v>8.5000000000000006E-2</v>
      </c>
      <c r="G13" s="202">
        <v>0.08</v>
      </c>
      <c r="H13" s="202">
        <v>0.08</v>
      </c>
      <c r="I13" s="202">
        <v>0.105</v>
      </c>
      <c r="J13" s="202">
        <v>0.09</v>
      </c>
      <c r="K13" s="202">
        <v>0.13</v>
      </c>
      <c r="L13" s="202">
        <v>0.44</v>
      </c>
      <c r="M13" s="202">
        <v>1.08</v>
      </c>
      <c r="N13" s="202">
        <v>1.24</v>
      </c>
      <c r="O13" s="202">
        <v>1.1499999999999999</v>
      </c>
      <c r="P13" s="202">
        <v>1.19</v>
      </c>
      <c r="Q13" s="202">
        <v>1.21</v>
      </c>
      <c r="R13" s="202">
        <v>1.1399999999999999</v>
      </c>
      <c r="S13" s="202">
        <v>1.17</v>
      </c>
      <c r="T13" s="202">
        <v>1.18</v>
      </c>
      <c r="U13" s="202">
        <v>1.19</v>
      </c>
      <c r="V13" s="202">
        <v>1.18</v>
      </c>
      <c r="W13" s="202">
        <v>1.1599999999999999</v>
      </c>
      <c r="X13" s="202">
        <v>1.1599999999999999</v>
      </c>
      <c r="Y13" s="202">
        <v>1.1399999999999999</v>
      </c>
      <c r="Z13" s="202">
        <v>1.05</v>
      </c>
      <c r="AA13" s="202">
        <v>0.98</v>
      </c>
      <c r="AB13" s="202">
        <v>1.1299999999999999</v>
      </c>
      <c r="AC13" s="202">
        <v>1.08</v>
      </c>
      <c r="AD13" s="202">
        <v>0.91</v>
      </c>
      <c r="AE13" s="202">
        <v>0.73</v>
      </c>
      <c r="AF13" s="202">
        <v>0.65</v>
      </c>
      <c r="AG13" s="202">
        <v>0.6</v>
      </c>
      <c r="AH13" s="202">
        <v>1.1200000000000001</v>
      </c>
      <c r="AI13" s="202">
        <v>1.1499999999999999</v>
      </c>
      <c r="AJ13" s="202">
        <v>1.1599999999999999</v>
      </c>
      <c r="AK13" s="202">
        <v>1.1100000000000001</v>
      </c>
      <c r="AL13" s="202">
        <v>1.1499999999999999</v>
      </c>
      <c r="AM13" s="202">
        <v>1.1299999999999999</v>
      </c>
      <c r="AN13" s="202">
        <v>1.1599999999999999</v>
      </c>
      <c r="AO13" s="202">
        <v>1.1399999999999999</v>
      </c>
      <c r="AP13" s="202">
        <v>1.1399999999999999</v>
      </c>
      <c r="AQ13" s="202">
        <v>1.1499999999999999</v>
      </c>
      <c r="AR13" s="202">
        <v>1.1499999999999999</v>
      </c>
      <c r="AS13" s="202">
        <v>1.1299999999999999</v>
      </c>
      <c r="AT13" s="202">
        <v>1.1599999999999999</v>
      </c>
      <c r="AU13" s="202">
        <v>1.1599999999999999</v>
      </c>
      <c r="AV13" s="202">
        <v>1.1499999999999999</v>
      </c>
      <c r="AW13" s="202">
        <v>1.19</v>
      </c>
      <c r="AX13" s="202">
        <v>1.17</v>
      </c>
      <c r="AY13" s="297" t="s">
        <v>1431</v>
      </c>
      <c r="AZ13" s="297" t="s">
        <v>1431</v>
      </c>
      <c r="BA13" s="297" t="s">
        <v>1431</v>
      </c>
      <c r="BB13" s="297" t="s">
        <v>1431</v>
      </c>
      <c r="BC13" s="297" t="s">
        <v>1431</v>
      </c>
      <c r="BD13" s="297" t="s">
        <v>1431</v>
      </c>
      <c r="BE13" s="297" t="s">
        <v>1431</v>
      </c>
      <c r="BF13" s="297" t="s">
        <v>1431</v>
      </c>
      <c r="BG13" s="297" t="s">
        <v>1431</v>
      </c>
      <c r="BH13" s="297" t="s">
        <v>1431</v>
      </c>
      <c r="BI13" s="297" t="s">
        <v>1431</v>
      </c>
      <c r="BJ13" s="297" t="s">
        <v>1431</v>
      </c>
      <c r="BK13" s="297" t="s">
        <v>1431</v>
      </c>
      <c r="BL13" s="297" t="s">
        <v>1431</v>
      </c>
      <c r="BM13" s="297" t="s">
        <v>1431</v>
      </c>
      <c r="BN13" s="297" t="s">
        <v>1431</v>
      </c>
      <c r="BO13" s="297" t="s">
        <v>1431</v>
      </c>
      <c r="BP13" s="297" t="s">
        <v>1431</v>
      </c>
      <c r="BQ13" s="297" t="s">
        <v>1431</v>
      </c>
      <c r="BR13" s="297" t="s">
        <v>1431</v>
      </c>
      <c r="BS13" s="297" t="s">
        <v>1431</v>
      </c>
      <c r="BT13" s="297" t="s">
        <v>1431</v>
      </c>
      <c r="BU13" s="297" t="s">
        <v>1431</v>
      </c>
      <c r="BV13" s="297" t="s">
        <v>1431</v>
      </c>
      <c r="BW13" s="367"/>
    </row>
    <row r="14" spans="1:75" ht="11.15" customHeight="1" x14ac:dyDescent="0.25">
      <c r="A14" s="127" t="s">
        <v>314</v>
      </c>
      <c r="B14" s="135" t="s">
        <v>306</v>
      </c>
      <c r="C14" s="202">
        <v>1.75</v>
      </c>
      <c r="D14" s="202">
        <v>1.72</v>
      </c>
      <c r="E14" s="202">
        <v>1.7</v>
      </c>
      <c r="F14" s="202">
        <v>1.65</v>
      </c>
      <c r="G14" s="202">
        <v>1.57</v>
      </c>
      <c r="H14" s="202">
        <v>1.42</v>
      </c>
      <c r="I14" s="202">
        <v>1.4</v>
      </c>
      <c r="J14" s="202">
        <v>1.45</v>
      </c>
      <c r="K14" s="202">
        <v>1.47</v>
      </c>
      <c r="L14" s="202">
        <v>1.52</v>
      </c>
      <c r="M14" s="202">
        <v>1.45</v>
      </c>
      <c r="N14" s="202">
        <v>1.35</v>
      </c>
      <c r="O14" s="202">
        <v>1.22</v>
      </c>
      <c r="P14" s="202">
        <v>1.36</v>
      </c>
      <c r="Q14" s="202">
        <v>1.35</v>
      </c>
      <c r="R14" s="202">
        <v>1.3</v>
      </c>
      <c r="S14" s="202">
        <v>1.34</v>
      </c>
      <c r="T14" s="202">
        <v>1.31</v>
      </c>
      <c r="U14" s="202">
        <v>1.34</v>
      </c>
      <c r="V14" s="202">
        <v>1.17</v>
      </c>
      <c r="W14" s="202">
        <v>1.32</v>
      </c>
      <c r="X14" s="202">
        <v>1.28</v>
      </c>
      <c r="Y14" s="202">
        <v>1.35</v>
      </c>
      <c r="Z14" s="202">
        <v>1.29</v>
      </c>
      <c r="AA14" s="202">
        <v>1.28</v>
      </c>
      <c r="AB14" s="202">
        <v>1.33</v>
      </c>
      <c r="AC14" s="202">
        <v>1.22</v>
      </c>
      <c r="AD14" s="202">
        <v>1.2</v>
      </c>
      <c r="AE14" s="202">
        <v>1.05</v>
      </c>
      <c r="AF14" s="202">
        <v>1.07</v>
      </c>
      <c r="AG14" s="202">
        <v>1.02</v>
      </c>
      <c r="AH14" s="202">
        <v>0.92</v>
      </c>
      <c r="AI14" s="202">
        <v>0.97</v>
      </c>
      <c r="AJ14" s="202">
        <v>1</v>
      </c>
      <c r="AK14" s="202">
        <v>1.06</v>
      </c>
      <c r="AL14" s="202">
        <v>1.1399999999999999</v>
      </c>
      <c r="AM14" s="202">
        <v>1.2</v>
      </c>
      <c r="AN14" s="202">
        <v>1.26</v>
      </c>
      <c r="AO14" s="202">
        <v>1.25</v>
      </c>
      <c r="AP14" s="202">
        <v>1.06</v>
      </c>
      <c r="AQ14" s="202">
        <v>1.26</v>
      </c>
      <c r="AR14" s="202">
        <v>1.25</v>
      </c>
      <c r="AS14" s="202">
        <v>1.1299999999999999</v>
      </c>
      <c r="AT14" s="202">
        <v>1.2</v>
      </c>
      <c r="AU14" s="202">
        <v>1.29</v>
      </c>
      <c r="AV14" s="202">
        <v>1.31</v>
      </c>
      <c r="AW14" s="202">
        <v>1.25</v>
      </c>
      <c r="AX14" s="202">
        <v>1.36</v>
      </c>
      <c r="AY14" s="297" t="s">
        <v>1431</v>
      </c>
      <c r="AZ14" s="297" t="s">
        <v>1431</v>
      </c>
      <c r="BA14" s="297" t="s">
        <v>1431</v>
      </c>
      <c r="BB14" s="297" t="s">
        <v>1431</v>
      </c>
      <c r="BC14" s="297" t="s">
        <v>1431</v>
      </c>
      <c r="BD14" s="297" t="s">
        <v>1431</v>
      </c>
      <c r="BE14" s="297" t="s">
        <v>1431</v>
      </c>
      <c r="BF14" s="297" t="s">
        <v>1431</v>
      </c>
      <c r="BG14" s="297" t="s">
        <v>1431</v>
      </c>
      <c r="BH14" s="297" t="s">
        <v>1431</v>
      </c>
      <c r="BI14" s="297" t="s">
        <v>1431</v>
      </c>
      <c r="BJ14" s="297" t="s">
        <v>1431</v>
      </c>
      <c r="BK14" s="297" t="s">
        <v>1431</v>
      </c>
      <c r="BL14" s="297" t="s">
        <v>1431</v>
      </c>
      <c r="BM14" s="297" t="s">
        <v>1431</v>
      </c>
      <c r="BN14" s="297" t="s">
        <v>1431</v>
      </c>
      <c r="BO14" s="297" t="s">
        <v>1431</v>
      </c>
      <c r="BP14" s="297" t="s">
        <v>1431</v>
      </c>
      <c r="BQ14" s="297" t="s">
        <v>1431</v>
      </c>
      <c r="BR14" s="297" t="s">
        <v>1431</v>
      </c>
      <c r="BS14" s="297" t="s">
        <v>1431</v>
      </c>
      <c r="BT14" s="297" t="s">
        <v>1431</v>
      </c>
      <c r="BU14" s="297" t="s">
        <v>1431</v>
      </c>
      <c r="BV14" s="297" t="s">
        <v>1431</v>
      </c>
      <c r="BW14" s="367"/>
    </row>
    <row r="15" spans="1:75" ht="11.15" customHeight="1" x14ac:dyDescent="0.25">
      <c r="A15" s="127" t="s">
        <v>315</v>
      </c>
      <c r="B15" s="135" t="s">
        <v>307</v>
      </c>
      <c r="C15" s="202">
        <v>9.85</v>
      </c>
      <c r="D15" s="202">
        <v>9.75</v>
      </c>
      <c r="E15" s="202">
        <v>9.8000000000000007</v>
      </c>
      <c r="F15" s="202">
        <v>11.6</v>
      </c>
      <c r="G15" s="202">
        <v>8.5500000000000007</v>
      </c>
      <c r="H15" s="202">
        <v>7.7</v>
      </c>
      <c r="I15" s="202">
        <v>8.4</v>
      </c>
      <c r="J15" s="202">
        <v>8.9</v>
      </c>
      <c r="K15" s="202">
        <v>9.01</v>
      </c>
      <c r="L15" s="202">
        <v>9.01</v>
      </c>
      <c r="M15" s="202">
        <v>9.01</v>
      </c>
      <c r="N15" s="202">
        <v>9.01</v>
      </c>
      <c r="O15" s="202">
        <v>9.1</v>
      </c>
      <c r="P15" s="202">
        <v>8.1999999999999993</v>
      </c>
      <c r="Q15" s="202">
        <v>8.15</v>
      </c>
      <c r="R15" s="202">
        <v>8.15</v>
      </c>
      <c r="S15" s="202">
        <v>8.4819999999999993</v>
      </c>
      <c r="T15" s="202">
        <v>8.9469999999999992</v>
      </c>
      <c r="U15" s="202">
        <v>9.4499999999999993</v>
      </c>
      <c r="V15" s="202">
        <v>9.5500000000000007</v>
      </c>
      <c r="W15" s="202">
        <v>9.65</v>
      </c>
      <c r="X15" s="202">
        <v>9.8000000000000007</v>
      </c>
      <c r="Y15" s="202">
        <v>9.9</v>
      </c>
      <c r="Z15" s="202">
        <v>9.9</v>
      </c>
      <c r="AA15" s="202">
        <v>10</v>
      </c>
      <c r="AB15" s="202">
        <v>10.25</v>
      </c>
      <c r="AC15" s="202">
        <v>10</v>
      </c>
      <c r="AD15" s="202">
        <v>10.3</v>
      </c>
      <c r="AE15" s="202">
        <v>10.25</v>
      </c>
      <c r="AF15" s="202">
        <v>10.35</v>
      </c>
      <c r="AG15" s="202">
        <v>10.6</v>
      </c>
      <c r="AH15" s="202">
        <v>10.95</v>
      </c>
      <c r="AI15" s="202">
        <v>11</v>
      </c>
      <c r="AJ15" s="202">
        <v>10.5</v>
      </c>
      <c r="AK15" s="202">
        <v>10.5</v>
      </c>
      <c r="AL15" s="202">
        <v>10.5</v>
      </c>
      <c r="AM15" s="202">
        <v>9.8000000000000007</v>
      </c>
      <c r="AN15" s="202">
        <v>10</v>
      </c>
      <c r="AO15" s="202">
        <v>10.25</v>
      </c>
      <c r="AP15" s="202">
        <v>10.6</v>
      </c>
      <c r="AQ15" s="202">
        <v>9.9</v>
      </c>
      <c r="AR15" s="202">
        <v>10.050000000000001</v>
      </c>
      <c r="AS15" s="202">
        <v>9.17</v>
      </c>
      <c r="AT15" s="202">
        <v>8.6999999999999993</v>
      </c>
      <c r="AU15" s="202">
        <v>9.1999999999999993</v>
      </c>
      <c r="AV15" s="202">
        <v>9.0500000000000007</v>
      </c>
      <c r="AW15" s="202">
        <v>9</v>
      </c>
      <c r="AX15" s="202">
        <v>8.85</v>
      </c>
      <c r="AY15" s="297" t="s">
        <v>1431</v>
      </c>
      <c r="AZ15" s="297" t="s">
        <v>1431</v>
      </c>
      <c r="BA15" s="297" t="s">
        <v>1431</v>
      </c>
      <c r="BB15" s="297" t="s">
        <v>1431</v>
      </c>
      <c r="BC15" s="297" t="s">
        <v>1431</v>
      </c>
      <c r="BD15" s="297" t="s">
        <v>1431</v>
      </c>
      <c r="BE15" s="297" t="s">
        <v>1431</v>
      </c>
      <c r="BF15" s="297" t="s">
        <v>1431</v>
      </c>
      <c r="BG15" s="297" t="s">
        <v>1431</v>
      </c>
      <c r="BH15" s="297" t="s">
        <v>1431</v>
      </c>
      <c r="BI15" s="297" t="s">
        <v>1431</v>
      </c>
      <c r="BJ15" s="297" t="s">
        <v>1431</v>
      </c>
      <c r="BK15" s="297" t="s">
        <v>1431</v>
      </c>
      <c r="BL15" s="297" t="s">
        <v>1431</v>
      </c>
      <c r="BM15" s="297" t="s">
        <v>1431</v>
      </c>
      <c r="BN15" s="297" t="s">
        <v>1431</v>
      </c>
      <c r="BO15" s="297" t="s">
        <v>1431</v>
      </c>
      <c r="BP15" s="297" t="s">
        <v>1431</v>
      </c>
      <c r="BQ15" s="297" t="s">
        <v>1431</v>
      </c>
      <c r="BR15" s="297" t="s">
        <v>1431</v>
      </c>
      <c r="BS15" s="297" t="s">
        <v>1431</v>
      </c>
      <c r="BT15" s="297" t="s">
        <v>1431</v>
      </c>
      <c r="BU15" s="297" t="s">
        <v>1431</v>
      </c>
      <c r="BV15" s="297" t="s">
        <v>1431</v>
      </c>
      <c r="BW15" s="367"/>
    </row>
    <row r="16" spans="1:75" ht="11.15" customHeight="1" x14ac:dyDescent="0.25">
      <c r="A16" s="127" t="s">
        <v>316</v>
      </c>
      <c r="B16" s="135" t="s">
        <v>308</v>
      </c>
      <c r="C16" s="202">
        <v>3.2</v>
      </c>
      <c r="D16" s="202">
        <v>3.2</v>
      </c>
      <c r="E16" s="202">
        <v>3.5</v>
      </c>
      <c r="F16" s="202">
        <v>3.8</v>
      </c>
      <c r="G16" s="202">
        <v>2.5</v>
      </c>
      <c r="H16" s="202">
        <v>2.35</v>
      </c>
      <c r="I16" s="202">
        <v>2.4500000000000002</v>
      </c>
      <c r="J16" s="202">
        <v>2.7</v>
      </c>
      <c r="K16" s="202">
        <v>2.5</v>
      </c>
      <c r="L16" s="202">
        <v>2.42</v>
      </c>
      <c r="M16" s="202">
        <v>2.5099999999999998</v>
      </c>
      <c r="N16" s="202">
        <v>2.58</v>
      </c>
      <c r="O16" s="202">
        <v>2.61</v>
      </c>
      <c r="P16" s="202">
        <v>2.61</v>
      </c>
      <c r="Q16" s="202">
        <v>2.61</v>
      </c>
      <c r="R16" s="202">
        <v>2.61</v>
      </c>
      <c r="S16" s="202">
        <v>2.64</v>
      </c>
      <c r="T16" s="202">
        <v>2.69</v>
      </c>
      <c r="U16" s="202">
        <v>2.72</v>
      </c>
      <c r="V16" s="202">
        <v>2.77</v>
      </c>
      <c r="W16" s="202">
        <v>2.79</v>
      </c>
      <c r="X16" s="202">
        <v>2.83</v>
      </c>
      <c r="Y16" s="202">
        <v>2.85</v>
      </c>
      <c r="Z16" s="202">
        <v>2.9</v>
      </c>
      <c r="AA16" s="202">
        <v>2.91</v>
      </c>
      <c r="AB16" s="202">
        <v>2.9449999999999998</v>
      </c>
      <c r="AC16" s="202">
        <v>2.97</v>
      </c>
      <c r="AD16" s="202">
        <v>3.01</v>
      </c>
      <c r="AE16" s="202">
        <v>3.04</v>
      </c>
      <c r="AF16" s="202">
        <v>3.08</v>
      </c>
      <c r="AG16" s="202">
        <v>3.13</v>
      </c>
      <c r="AH16" s="202">
        <v>3.18</v>
      </c>
      <c r="AI16" s="202">
        <v>3.19</v>
      </c>
      <c r="AJ16" s="202">
        <v>3.18</v>
      </c>
      <c r="AK16" s="202">
        <v>3.05</v>
      </c>
      <c r="AL16" s="202">
        <v>3.05</v>
      </c>
      <c r="AM16" s="202">
        <v>3.06</v>
      </c>
      <c r="AN16" s="202">
        <v>3.06</v>
      </c>
      <c r="AO16" s="202">
        <v>3.06</v>
      </c>
      <c r="AP16" s="202">
        <v>3.03</v>
      </c>
      <c r="AQ16" s="202">
        <v>2.9</v>
      </c>
      <c r="AR16" s="202">
        <v>2.9</v>
      </c>
      <c r="AS16" s="202">
        <v>2.9</v>
      </c>
      <c r="AT16" s="202">
        <v>2.91</v>
      </c>
      <c r="AU16" s="202">
        <v>2.92</v>
      </c>
      <c r="AV16" s="202">
        <v>2.93</v>
      </c>
      <c r="AW16" s="202">
        <v>2.89</v>
      </c>
      <c r="AX16" s="202">
        <v>2.92</v>
      </c>
      <c r="AY16" s="297" t="s">
        <v>1431</v>
      </c>
      <c r="AZ16" s="297" t="s">
        <v>1431</v>
      </c>
      <c r="BA16" s="297" t="s">
        <v>1431</v>
      </c>
      <c r="BB16" s="297" t="s">
        <v>1431</v>
      </c>
      <c r="BC16" s="297" t="s">
        <v>1431</v>
      </c>
      <c r="BD16" s="297" t="s">
        <v>1431</v>
      </c>
      <c r="BE16" s="297" t="s">
        <v>1431</v>
      </c>
      <c r="BF16" s="297" t="s">
        <v>1431</v>
      </c>
      <c r="BG16" s="297" t="s">
        <v>1431</v>
      </c>
      <c r="BH16" s="297" t="s">
        <v>1431</v>
      </c>
      <c r="BI16" s="297" t="s">
        <v>1431</v>
      </c>
      <c r="BJ16" s="297" t="s">
        <v>1431</v>
      </c>
      <c r="BK16" s="297" t="s">
        <v>1431</v>
      </c>
      <c r="BL16" s="297" t="s">
        <v>1431</v>
      </c>
      <c r="BM16" s="297" t="s">
        <v>1431</v>
      </c>
      <c r="BN16" s="297" t="s">
        <v>1431</v>
      </c>
      <c r="BO16" s="297" t="s">
        <v>1431</v>
      </c>
      <c r="BP16" s="297" t="s">
        <v>1431</v>
      </c>
      <c r="BQ16" s="297" t="s">
        <v>1431</v>
      </c>
      <c r="BR16" s="297" t="s">
        <v>1431</v>
      </c>
      <c r="BS16" s="297" t="s">
        <v>1431</v>
      </c>
      <c r="BT16" s="297" t="s">
        <v>1431</v>
      </c>
      <c r="BU16" s="297" t="s">
        <v>1431</v>
      </c>
      <c r="BV16" s="297" t="s">
        <v>1431</v>
      </c>
      <c r="BW16" s="367"/>
    </row>
    <row r="17" spans="1:75" ht="11.15" customHeight="1" x14ac:dyDescent="0.25">
      <c r="A17" s="127" t="s">
        <v>317</v>
      </c>
      <c r="B17" s="135" t="s">
        <v>309</v>
      </c>
      <c r="C17" s="202">
        <v>0.85</v>
      </c>
      <c r="D17" s="202">
        <v>0.8</v>
      </c>
      <c r="E17" s="202">
        <v>0.65</v>
      </c>
      <c r="F17" s="202">
        <v>0.6</v>
      </c>
      <c r="G17" s="202">
        <v>0.52500000000000002</v>
      </c>
      <c r="H17" s="202">
        <v>0.38</v>
      </c>
      <c r="I17" s="202">
        <v>0.36</v>
      </c>
      <c r="J17" s="202">
        <v>0.36</v>
      </c>
      <c r="K17" s="202">
        <v>0.34</v>
      </c>
      <c r="L17" s="202">
        <v>0.38</v>
      </c>
      <c r="M17" s="202">
        <v>0.4</v>
      </c>
      <c r="N17" s="202">
        <v>0.41</v>
      </c>
      <c r="O17" s="202">
        <v>0.5</v>
      </c>
      <c r="P17" s="202">
        <v>0.54</v>
      </c>
      <c r="Q17" s="202">
        <v>0.53</v>
      </c>
      <c r="R17" s="202">
        <v>0.49</v>
      </c>
      <c r="S17" s="202">
        <v>0.53500000000000003</v>
      </c>
      <c r="T17" s="202">
        <v>0.55000000000000004</v>
      </c>
      <c r="U17" s="202">
        <v>0.54</v>
      </c>
      <c r="V17" s="202">
        <v>0.53</v>
      </c>
      <c r="W17" s="202">
        <v>0.53</v>
      </c>
      <c r="X17" s="202">
        <v>0.6</v>
      </c>
      <c r="Y17" s="202">
        <v>0.68</v>
      </c>
      <c r="Z17" s="202">
        <v>0.75</v>
      </c>
      <c r="AA17" s="202">
        <v>0.68</v>
      </c>
      <c r="AB17" s="202">
        <v>0.7</v>
      </c>
      <c r="AC17" s="202">
        <v>0.72499999999999998</v>
      </c>
      <c r="AD17" s="202">
        <v>0.75</v>
      </c>
      <c r="AE17" s="202">
        <v>0.72</v>
      </c>
      <c r="AF17" s="202">
        <v>0.7</v>
      </c>
      <c r="AG17" s="202">
        <v>0.62</v>
      </c>
      <c r="AH17" s="202">
        <v>0.7</v>
      </c>
      <c r="AI17" s="202">
        <v>0.67</v>
      </c>
      <c r="AJ17" s="202">
        <v>0.72</v>
      </c>
      <c r="AK17" s="202">
        <v>0.67</v>
      </c>
      <c r="AL17" s="202">
        <v>0.67</v>
      </c>
      <c r="AM17" s="202">
        <v>0.72</v>
      </c>
      <c r="AN17" s="202">
        <v>0.67</v>
      </c>
      <c r="AO17" s="202">
        <v>0.7</v>
      </c>
      <c r="AP17" s="202">
        <v>0.74</v>
      </c>
      <c r="AQ17" s="202">
        <v>0.76</v>
      </c>
      <c r="AR17" s="202">
        <v>0.76</v>
      </c>
      <c r="AS17" s="202">
        <v>0.79</v>
      </c>
      <c r="AT17" s="202">
        <v>0.76</v>
      </c>
      <c r="AU17" s="202">
        <v>0.73499999999999999</v>
      </c>
      <c r="AV17" s="202">
        <v>0.73499999999999999</v>
      </c>
      <c r="AW17" s="202">
        <v>0.75</v>
      </c>
      <c r="AX17" s="202">
        <v>0.78</v>
      </c>
      <c r="AY17" s="297" t="s">
        <v>1431</v>
      </c>
      <c r="AZ17" s="297" t="s">
        <v>1431</v>
      </c>
      <c r="BA17" s="297" t="s">
        <v>1431</v>
      </c>
      <c r="BB17" s="297" t="s">
        <v>1431</v>
      </c>
      <c r="BC17" s="297" t="s">
        <v>1431</v>
      </c>
      <c r="BD17" s="297" t="s">
        <v>1431</v>
      </c>
      <c r="BE17" s="297" t="s">
        <v>1431</v>
      </c>
      <c r="BF17" s="297" t="s">
        <v>1431</v>
      </c>
      <c r="BG17" s="297" t="s">
        <v>1431</v>
      </c>
      <c r="BH17" s="297" t="s">
        <v>1431</v>
      </c>
      <c r="BI17" s="297" t="s">
        <v>1431</v>
      </c>
      <c r="BJ17" s="297" t="s">
        <v>1431</v>
      </c>
      <c r="BK17" s="297" t="s">
        <v>1431</v>
      </c>
      <c r="BL17" s="297" t="s">
        <v>1431</v>
      </c>
      <c r="BM17" s="297" t="s">
        <v>1431</v>
      </c>
      <c r="BN17" s="297" t="s">
        <v>1431</v>
      </c>
      <c r="BO17" s="297" t="s">
        <v>1431</v>
      </c>
      <c r="BP17" s="297" t="s">
        <v>1431</v>
      </c>
      <c r="BQ17" s="297" t="s">
        <v>1431</v>
      </c>
      <c r="BR17" s="297" t="s">
        <v>1431</v>
      </c>
      <c r="BS17" s="297" t="s">
        <v>1431</v>
      </c>
      <c r="BT17" s="297" t="s">
        <v>1431</v>
      </c>
      <c r="BU17" s="297" t="s">
        <v>1431</v>
      </c>
      <c r="BV17" s="297" t="s">
        <v>1431</v>
      </c>
      <c r="BW17" s="367"/>
    </row>
    <row r="18" spans="1:75" ht="11.15" customHeight="1" x14ac:dyDescent="0.25">
      <c r="A18" s="127" t="s">
        <v>288</v>
      </c>
      <c r="B18" s="135" t="s">
        <v>77</v>
      </c>
      <c r="C18" s="202">
        <v>27.32</v>
      </c>
      <c r="D18" s="202">
        <v>26.65</v>
      </c>
      <c r="E18" s="202">
        <v>26.79</v>
      </c>
      <c r="F18" s="202">
        <v>28.855</v>
      </c>
      <c r="G18" s="202">
        <v>23.03</v>
      </c>
      <c r="H18" s="202">
        <v>21.13</v>
      </c>
      <c r="I18" s="202">
        <v>21.824999999999999</v>
      </c>
      <c r="J18" s="202">
        <v>22.76</v>
      </c>
      <c r="K18" s="202">
        <v>22.734999999999999</v>
      </c>
      <c r="L18" s="202">
        <v>23.19</v>
      </c>
      <c r="M18" s="202">
        <v>23.92</v>
      </c>
      <c r="N18" s="202">
        <v>24.155000000000001</v>
      </c>
      <c r="O18" s="202">
        <v>24.204999999999998</v>
      </c>
      <c r="P18" s="202">
        <v>23.785</v>
      </c>
      <c r="Q18" s="202">
        <v>23.895</v>
      </c>
      <c r="R18" s="202">
        <v>23.885000000000002</v>
      </c>
      <c r="S18" s="202">
        <v>24.391999999999999</v>
      </c>
      <c r="T18" s="202">
        <v>24.954999999999998</v>
      </c>
      <c r="U18" s="202">
        <v>25.61</v>
      </c>
      <c r="V18" s="202">
        <v>25.635000000000002</v>
      </c>
      <c r="W18" s="202">
        <v>25.965</v>
      </c>
      <c r="X18" s="202">
        <v>26.285</v>
      </c>
      <c r="Y18" s="202">
        <v>26.635000000000002</v>
      </c>
      <c r="Z18" s="202">
        <v>26.7</v>
      </c>
      <c r="AA18" s="202">
        <v>26.7</v>
      </c>
      <c r="AB18" s="202">
        <v>27.395</v>
      </c>
      <c r="AC18" s="202">
        <v>27.065000000000001</v>
      </c>
      <c r="AD18" s="202">
        <v>27.39</v>
      </c>
      <c r="AE18" s="202">
        <v>26.944654</v>
      </c>
      <c r="AF18" s="202">
        <v>27.1</v>
      </c>
      <c r="AG18" s="202">
        <v>27.38</v>
      </c>
      <c r="AH18" s="202">
        <v>28.35</v>
      </c>
      <c r="AI18" s="202">
        <v>28.5</v>
      </c>
      <c r="AJ18" s="202">
        <v>28.085000000000001</v>
      </c>
      <c r="AK18" s="202">
        <v>27.66</v>
      </c>
      <c r="AL18" s="202">
        <v>27.71</v>
      </c>
      <c r="AM18" s="202">
        <v>27.114999999999998</v>
      </c>
      <c r="AN18" s="202">
        <v>27.4</v>
      </c>
      <c r="AO18" s="202">
        <v>27.614999999999998</v>
      </c>
      <c r="AP18" s="202">
        <v>27.59</v>
      </c>
      <c r="AQ18" s="202">
        <v>26.984999999999999</v>
      </c>
      <c r="AR18" s="202">
        <v>27.135000000000002</v>
      </c>
      <c r="AS18" s="202">
        <v>26.29</v>
      </c>
      <c r="AT18" s="202">
        <v>26.085000000000001</v>
      </c>
      <c r="AU18" s="202">
        <v>26.745000000000001</v>
      </c>
      <c r="AV18" s="202">
        <v>26.625</v>
      </c>
      <c r="AW18" s="202">
        <v>26.61</v>
      </c>
      <c r="AX18" s="202">
        <v>26.61</v>
      </c>
      <c r="AY18" s="297">
        <v>26.077964999999999</v>
      </c>
      <c r="AZ18" s="297">
        <v>25.987124999999999</v>
      </c>
      <c r="BA18" s="297">
        <v>26.006284999999998</v>
      </c>
      <c r="BB18" s="297">
        <v>26.632444</v>
      </c>
      <c r="BC18" s="297">
        <v>26.801604000000001</v>
      </c>
      <c r="BD18" s="297">
        <v>26.858764000000001</v>
      </c>
      <c r="BE18" s="297">
        <v>26.912924</v>
      </c>
      <c r="BF18" s="297">
        <v>26.942083</v>
      </c>
      <c r="BG18" s="297">
        <v>26.991243000000001</v>
      </c>
      <c r="BH18" s="297">
        <v>26.945402999999999</v>
      </c>
      <c r="BI18" s="297">
        <v>26.764562999999999</v>
      </c>
      <c r="BJ18" s="297">
        <v>26.673722000000001</v>
      </c>
      <c r="BK18" s="297">
        <v>27.215548999999999</v>
      </c>
      <c r="BL18" s="297">
        <v>27.214209</v>
      </c>
      <c r="BM18" s="297">
        <v>27.312868000000002</v>
      </c>
      <c r="BN18" s="297">
        <v>27.356528000000001</v>
      </c>
      <c r="BO18" s="297">
        <v>27.405187999999999</v>
      </c>
      <c r="BP18" s="297">
        <v>27.503848000000001</v>
      </c>
      <c r="BQ18" s="297">
        <v>27.497506999999999</v>
      </c>
      <c r="BR18" s="297">
        <v>27.496167</v>
      </c>
      <c r="BS18" s="297">
        <v>27.494827000000001</v>
      </c>
      <c r="BT18" s="297">
        <v>27.388486</v>
      </c>
      <c r="BU18" s="297">
        <v>27.187145999999998</v>
      </c>
      <c r="BV18" s="297">
        <v>27.085806000000002</v>
      </c>
      <c r="BW18" s="367"/>
    </row>
    <row r="19" spans="1:75" ht="11.15" customHeight="1" x14ac:dyDescent="0.2">
      <c r="C19" s="360"/>
      <c r="D19" s="177"/>
      <c r="E19" s="177"/>
      <c r="F19" s="177"/>
      <c r="G19" s="177"/>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7"/>
      <c r="AJ19" s="177"/>
      <c r="AK19" s="177"/>
      <c r="AL19" s="177"/>
      <c r="AM19" s="177"/>
      <c r="AN19" s="177"/>
      <c r="AO19" s="177"/>
      <c r="AP19" s="177"/>
      <c r="AQ19" s="177"/>
      <c r="AR19" s="177"/>
      <c r="AS19" s="177"/>
      <c r="AT19" s="177"/>
      <c r="AU19" s="177"/>
      <c r="AV19" s="177"/>
      <c r="AW19" s="177"/>
      <c r="AX19" s="177"/>
      <c r="AY19" s="365"/>
      <c r="AZ19" s="365"/>
      <c r="BA19" s="365"/>
      <c r="BB19" s="365"/>
      <c r="BC19" s="365"/>
      <c r="BD19" s="365"/>
      <c r="BE19" s="365"/>
      <c r="BF19" s="365"/>
      <c r="BG19" s="365"/>
      <c r="BH19" s="365"/>
      <c r="BI19" s="365"/>
      <c r="BJ19" s="365"/>
      <c r="BK19" s="365"/>
      <c r="BL19" s="365"/>
      <c r="BM19" s="365"/>
      <c r="BN19" s="365"/>
      <c r="BO19" s="365"/>
      <c r="BP19" s="365"/>
      <c r="BQ19" s="365"/>
      <c r="BR19" s="365"/>
      <c r="BS19" s="365"/>
      <c r="BT19" s="365"/>
      <c r="BU19" s="365"/>
      <c r="BV19" s="365"/>
      <c r="BW19" s="367"/>
    </row>
    <row r="20" spans="1:75" ht="11.15" customHeight="1" x14ac:dyDescent="0.25">
      <c r="A20" s="127" t="s">
        <v>355</v>
      </c>
      <c r="B20" s="134" t="s">
        <v>948</v>
      </c>
      <c r="C20" s="202">
        <v>5.0450572970999996</v>
      </c>
      <c r="D20" s="202">
        <v>5.0154794881000004</v>
      </c>
      <c r="E20" s="202">
        <v>4.9840321823</v>
      </c>
      <c r="F20" s="202">
        <v>5.0128787016</v>
      </c>
      <c r="G20" s="202">
        <v>4.9342647712999996</v>
      </c>
      <c r="H20" s="202">
        <v>4.9395670003000003</v>
      </c>
      <c r="I20" s="202">
        <v>4.9508250611999998</v>
      </c>
      <c r="J20" s="202">
        <v>4.9898113360999998</v>
      </c>
      <c r="K20" s="202">
        <v>5.0726996938999998</v>
      </c>
      <c r="L20" s="202">
        <v>5.0561288151000001</v>
      </c>
      <c r="M20" s="202">
        <v>5.0810909645000004</v>
      </c>
      <c r="N20" s="202">
        <v>5.0935331984000003</v>
      </c>
      <c r="O20" s="202">
        <v>5.2029366488999997</v>
      </c>
      <c r="P20" s="202">
        <v>5.1485848459000003</v>
      </c>
      <c r="Q20" s="202">
        <v>5.1653517394000001</v>
      </c>
      <c r="R20" s="202">
        <v>5.2753858918000001</v>
      </c>
      <c r="S20" s="202">
        <v>5.3064616854000004</v>
      </c>
      <c r="T20" s="202">
        <v>5.3065027238000004</v>
      </c>
      <c r="U20" s="202">
        <v>5.3425027238</v>
      </c>
      <c r="V20" s="202">
        <v>5.3520767686999999</v>
      </c>
      <c r="W20" s="202">
        <v>5.3588408061999999</v>
      </c>
      <c r="X20" s="202">
        <v>5.3681048436000003</v>
      </c>
      <c r="Y20" s="202">
        <v>5.2826442007000001</v>
      </c>
      <c r="Z20" s="202">
        <v>5.3881722692</v>
      </c>
      <c r="AA20" s="202">
        <v>5.5337055009</v>
      </c>
      <c r="AB20" s="202">
        <v>5.446823706</v>
      </c>
      <c r="AC20" s="202">
        <v>5.4208293075</v>
      </c>
      <c r="AD20" s="202">
        <v>5.3401955353000004</v>
      </c>
      <c r="AE20" s="202">
        <v>5.3360732034999998</v>
      </c>
      <c r="AF20" s="202">
        <v>5.3557736023000002</v>
      </c>
      <c r="AG20" s="202">
        <v>5.387791075</v>
      </c>
      <c r="AH20" s="202">
        <v>5.4088399999999996</v>
      </c>
      <c r="AI20" s="202">
        <v>5.3739232058999997</v>
      </c>
      <c r="AJ20" s="202">
        <v>5.3609787023999997</v>
      </c>
      <c r="AK20" s="202">
        <v>5.4248724976</v>
      </c>
      <c r="AL20" s="202">
        <v>5.5020639999999998</v>
      </c>
      <c r="AM20" s="202">
        <v>5.4652603137</v>
      </c>
      <c r="AN20" s="202">
        <v>5.3777999999999997</v>
      </c>
      <c r="AO20" s="202">
        <v>5.3517999999999999</v>
      </c>
      <c r="AP20" s="202">
        <v>5.2712000000000003</v>
      </c>
      <c r="AQ20" s="202">
        <v>5.1640826927000001</v>
      </c>
      <c r="AR20" s="202">
        <v>5.2373174809999998</v>
      </c>
      <c r="AS20" s="202">
        <v>5.2588174572000002</v>
      </c>
      <c r="AT20" s="202">
        <v>5.2797121338000004</v>
      </c>
      <c r="AU20" s="202">
        <v>5.244570972</v>
      </c>
      <c r="AV20" s="202">
        <v>5.2308589021999996</v>
      </c>
      <c r="AW20" s="202">
        <v>5.2946471307999996</v>
      </c>
      <c r="AX20" s="202">
        <v>5.3720810664999998</v>
      </c>
      <c r="AY20" s="297">
        <v>5.4637512605999996</v>
      </c>
      <c r="AZ20" s="297">
        <v>5.3770033071999999</v>
      </c>
      <c r="BA20" s="297">
        <v>5.3494173278000003</v>
      </c>
      <c r="BB20" s="297">
        <v>5.2675851108999998</v>
      </c>
      <c r="BC20" s="297">
        <v>5.2578757858999996</v>
      </c>
      <c r="BD20" s="297">
        <v>5.2726044769999998</v>
      </c>
      <c r="BE20" s="297">
        <v>5.2937896167999998</v>
      </c>
      <c r="BF20" s="297">
        <v>5.3138945528999999</v>
      </c>
      <c r="BG20" s="297">
        <v>5.2780391754</v>
      </c>
      <c r="BH20" s="297">
        <v>5.2636165227999996</v>
      </c>
      <c r="BI20" s="297">
        <v>5.3269202734999999</v>
      </c>
      <c r="BJ20" s="297">
        <v>5.4027619721000004</v>
      </c>
      <c r="BK20" s="297">
        <v>5.2846421936999999</v>
      </c>
      <c r="BL20" s="297">
        <v>5.2849767308000004</v>
      </c>
      <c r="BM20" s="297">
        <v>5.2835984226999999</v>
      </c>
      <c r="BN20" s="297">
        <v>5.2825609217</v>
      </c>
      <c r="BO20" s="297">
        <v>5.2817937384000002</v>
      </c>
      <c r="BP20" s="297">
        <v>5.2820275275000004</v>
      </c>
      <c r="BQ20" s="297">
        <v>5.2813276613999998</v>
      </c>
      <c r="BR20" s="297">
        <v>5.2809392863999998</v>
      </c>
      <c r="BS20" s="297">
        <v>5.2806349460000002</v>
      </c>
      <c r="BT20" s="297">
        <v>5.2794268724000002</v>
      </c>
      <c r="BU20" s="297">
        <v>5.2794208504000002</v>
      </c>
      <c r="BV20" s="297">
        <v>5.280750813</v>
      </c>
      <c r="BW20" s="367"/>
    </row>
    <row r="21" spans="1:75" ht="11.15" customHeight="1" x14ac:dyDescent="0.2">
      <c r="C21" s="177"/>
      <c r="D21" s="177"/>
      <c r="E21" s="177"/>
      <c r="F21" s="177"/>
      <c r="G21" s="177"/>
      <c r="H21" s="177"/>
      <c r="I21" s="177"/>
      <c r="J21" s="177"/>
      <c r="K21" s="177"/>
      <c r="L21" s="177"/>
      <c r="M21" s="177"/>
      <c r="N21" s="177"/>
      <c r="O21" s="177"/>
      <c r="P21" s="177"/>
      <c r="Q21" s="177"/>
      <c r="R21" s="177"/>
      <c r="S21" s="177"/>
      <c r="T21" s="177"/>
      <c r="U21" s="177"/>
      <c r="V21" s="177"/>
      <c r="W21" s="177"/>
      <c r="X21" s="177"/>
      <c r="Y21" s="177"/>
      <c r="Z21" s="177"/>
      <c r="AA21" s="177"/>
      <c r="AB21" s="177"/>
      <c r="AC21" s="177"/>
      <c r="AD21" s="177"/>
      <c r="AE21" s="177"/>
      <c r="AF21" s="177"/>
      <c r="AG21" s="177"/>
      <c r="AH21" s="177"/>
      <c r="AI21" s="177"/>
      <c r="AJ21" s="177"/>
      <c r="AK21" s="177"/>
      <c r="AL21" s="177"/>
      <c r="AM21" s="177"/>
      <c r="AN21" s="177"/>
      <c r="AO21" s="177"/>
      <c r="AP21" s="177"/>
      <c r="AQ21" s="177"/>
      <c r="AR21" s="177"/>
      <c r="AS21" s="177"/>
      <c r="AT21" s="177"/>
      <c r="AU21" s="177"/>
      <c r="AV21" s="177"/>
      <c r="AW21" s="177"/>
      <c r="AX21" s="177"/>
      <c r="AY21" s="365"/>
      <c r="AZ21" s="365"/>
      <c r="BA21" s="365"/>
      <c r="BB21" s="365"/>
      <c r="BC21" s="365"/>
      <c r="BD21" s="365"/>
      <c r="BE21" s="365"/>
      <c r="BF21" s="365"/>
      <c r="BG21" s="365"/>
      <c r="BH21" s="365"/>
      <c r="BI21" s="365"/>
      <c r="BJ21" s="365"/>
      <c r="BK21" s="365"/>
      <c r="BL21" s="365"/>
      <c r="BM21" s="365"/>
      <c r="BN21" s="365"/>
      <c r="BO21" s="365"/>
      <c r="BP21" s="365"/>
      <c r="BQ21" s="365"/>
      <c r="BR21" s="365"/>
      <c r="BS21" s="365"/>
      <c r="BT21" s="365"/>
      <c r="BU21" s="365"/>
      <c r="BV21" s="365"/>
      <c r="BW21" s="367"/>
    </row>
    <row r="22" spans="1:75" ht="11.15" customHeight="1" x14ac:dyDescent="0.25">
      <c r="A22" s="127" t="s">
        <v>287</v>
      </c>
      <c r="B22" s="134" t="s">
        <v>1254</v>
      </c>
      <c r="C22" s="202">
        <v>32.365057297</v>
      </c>
      <c r="D22" s="202">
        <v>31.665479487999999</v>
      </c>
      <c r="E22" s="202">
        <v>31.774032181999999</v>
      </c>
      <c r="F22" s="202">
        <v>33.867878701999999</v>
      </c>
      <c r="G22" s="202">
        <v>27.964264771</v>
      </c>
      <c r="H22" s="202">
        <v>26.069566999999999</v>
      </c>
      <c r="I22" s="202">
        <v>26.775825060999999</v>
      </c>
      <c r="J22" s="202">
        <v>27.749811336</v>
      </c>
      <c r="K22" s="202">
        <v>27.807699694</v>
      </c>
      <c r="L22" s="202">
        <v>28.246128814999999</v>
      </c>
      <c r="M22" s="202">
        <v>29.001090963999999</v>
      </c>
      <c r="N22" s="202">
        <v>29.248533198000001</v>
      </c>
      <c r="O22" s="202">
        <v>29.407936649</v>
      </c>
      <c r="P22" s="202">
        <v>28.933584845999999</v>
      </c>
      <c r="Q22" s="202">
        <v>29.060351739000001</v>
      </c>
      <c r="R22" s="202">
        <v>29.160385892000001</v>
      </c>
      <c r="S22" s="202">
        <v>29.698461685000002</v>
      </c>
      <c r="T22" s="202">
        <v>30.261502724</v>
      </c>
      <c r="U22" s="202">
        <v>30.952502723999999</v>
      </c>
      <c r="V22" s="202">
        <v>30.987076769000002</v>
      </c>
      <c r="W22" s="202">
        <v>31.323840806</v>
      </c>
      <c r="X22" s="202">
        <v>31.653104844000001</v>
      </c>
      <c r="Y22" s="202">
        <v>31.917644201000002</v>
      </c>
      <c r="Z22" s="202">
        <v>32.088172268999998</v>
      </c>
      <c r="AA22" s="202">
        <v>32.233705501000003</v>
      </c>
      <c r="AB22" s="202">
        <v>32.841823706</v>
      </c>
      <c r="AC22" s="202">
        <v>32.485829308</v>
      </c>
      <c r="AD22" s="202">
        <v>32.730195535</v>
      </c>
      <c r="AE22" s="202">
        <v>32.280727204000002</v>
      </c>
      <c r="AF22" s="202">
        <v>32.455773602000001</v>
      </c>
      <c r="AG22" s="202">
        <v>32.767791074999998</v>
      </c>
      <c r="AH22" s="202">
        <v>33.758839999999999</v>
      </c>
      <c r="AI22" s="202">
        <v>33.873923206000001</v>
      </c>
      <c r="AJ22" s="202">
        <v>33.445978701999998</v>
      </c>
      <c r="AK22" s="202">
        <v>33.084872498000003</v>
      </c>
      <c r="AL22" s="202">
        <v>33.212063999999998</v>
      </c>
      <c r="AM22" s="202">
        <v>32.580260314</v>
      </c>
      <c r="AN22" s="202">
        <v>32.777799999999999</v>
      </c>
      <c r="AO22" s="202">
        <v>32.966799999999999</v>
      </c>
      <c r="AP22" s="202">
        <v>32.861199999999997</v>
      </c>
      <c r="AQ22" s="202">
        <v>32.149082692999997</v>
      </c>
      <c r="AR22" s="202">
        <v>32.372317481000003</v>
      </c>
      <c r="AS22" s="202">
        <v>31.548817456999998</v>
      </c>
      <c r="AT22" s="202">
        <v>31.364712134000001</v>
      </c>
      <c r="AU22" s="202">
        <v>31.989570971999999</v>
      </c>
      <c r="AV22" s="202">
        <v>31.855858902000001</v>
      </c>
      <c r="AW22" s="202">
        <v>31.904647131000001</v>
      </c>
      <c r="AX22" s="202">
        <v>31.982081065999999</v>
      </c>
      <c r="AY22" s="297">
        <v>31.541716261000001</v>
      </c>
      <c r="AZ22" s="297">
        <v>31.364128307000001</v>
      </c>
      <c r="BA22" s="297">
        <v>31.355702328</v>
      </c>
      <c r="BB22" s="297">
        <v>31.900029110999998</v>
      </c>
      <c r="BC22" s="297">
        <v>32.059479785999997</v>
      </c>
      <c r="BD22" s="297">
        <v>32.131368477000002</v>
      </c>
      <c r="BE22" s="297">
        <v>32.206713616999998</v>
      </c>
      <c r="BF22" s="297">
        <v>32.255977553000001</v>
      </c>
      <c r="BG22" s="297">
        <v>32.269282175000001</v>
      </c>
      <c r="BH22" s="297">
        <v>32.209019523000002</v>
      </c>
      <c r="BI22" s="297">
        <v>32.091483273000001</v>
      </c>
      <c r="BJ22" s="297">
        <v>32.076483971999998</v>
      </c>
      <c r="BK22" s="297">
        <v>32.500191194000003</v>
      </c>
      <c r="BL22" s="297">
        <v>32.499185730999997</v>
      </c>
      <c r="BM22" s="297">
        <v>32.596466423000003</v>
      </c>
      <c r="BN22" s="297">
        <v>32.639088921999999</v>
      </c>
      <c r="BO22" s="297">
        <v>32.686981738</v>
      </c>
      <c r="BP22" s="297">
        <v>32.785875527999998</v>
      </c>
      <c r="BQ22" s="297">
        <v>32.778834660999998</v>
      </c>
      <c r="BR22" s="297">
        <v>32.777106285999999</v>
      </c>
      <c r="BS22" s="297">
        <v>32.775461946</v>
      </c>
      <c r="BT22" s="297">
        <v>32.667912872000002</v>
      </c>
      <c r="BU22" s="297">
        <v>32.46656685</v>
      </c>
      <c r="BV22" s="297">
        <v>32.366556813000003</v>
      </c>
      <c r="BW22" s="367"/>
    </row>
    <row r="23" spans="1:75" ht="11.15" customHeight="1" x14ac:dyDescent="0.25">
      <c r="B23" s="134"/>
      <c r="C23" s="202"/>
      <c r="D23" s="202"/>
      <c r="E23" s="202"/>
      <c r="F23" s="202"/>
      <c r="G23" s="202"/>
      <c r="H23" s="202"/>
      <c r="I23" s="202"/>
      <c r="J23" s="202"/>
      <c r="K23" s="202"/>
      <c r="L23" s="202"/>
      <c r="M23" s="202"/>
      <c r="N23" s="202"/>
      <c r="O23" s="202"/>
      <c r="P23" s="202"/>
      <c r="Q23" s="202"/>
      <c r="R23" s="202"/>
      <c r="S23" s="202"/>
      <c r="T23" s="202"/>
      <c r="U23" s="202"/>
      <c r="V23" s="202"/>
      <c r="W23" s="202"/>
      <c r="X23" s="202"/>
      <c r="Y23" s="202"/>
      <c r="Z23" s="202"/>
      <c r="AA23" s="202"/>
      <c r="AB23" s="202"/>
      <c r="AC23" s="202"/>
      <c r="AD23" s="202"/>
      <c r="AE23" s="202"/>
      <c r="AF23" s="202"/>
      <c r="AG23" s="202"/>
      <c r="AH23" s="202"/>
      <c r="AI23" s="202"/>
      <c r="AJ23" s="202"/>
      <c r="AK23" s="202"/>
      <c r="AL23" s="202"/>
      <c r="AM23" s="202"/>
      <c r="AN23" s="202"/>
      <c r="AO23" s="202"/>
      <c r="AP23" s="202"/>
      <c r="AQ23" s="202"/>
      <c r="AR23" s="202"/>
      <c r="AS23" s="202"/>
      <c r="AT23" s="202"/>
      <c r="AU23" s="202"/>
      <c r="AV23" s="202"/>
      <c r="AW23" s="202"/>
      <c r="AX23" s="202"/>
      <c r="AY23" s="297"/>
      <c r="AZ23" s="297"/>
      <c r="BA23" s="297"/>
      <c r="BB23" s="297"/>
      <c r="BC23" s="297"/>
      <c r="BD23" s="297"/>
      <c r="BE23" s="297"/>
      <c r="BF23" s="297"/>
      <c r="BG23" s="297"/>
      <c r="BH23" s="297"/>
      <c r="BI23" s="297"/>
      <c r="BJ23" s="297"/>
      <c r="BK23" s="297"/>
      <c r="BL23" s="297"/>
      <c r="BM23" s="297"/>
      <c r="BN23" s="297"/>
      <c r="BO23" s="297"/>
      <c r="BP23" s="297"/>
      <c r="BQ23" s="297"/>
      <c r="BR23" s="297"/>
      <c r="BS23" s="297"/>
      <c r="BT23" s="297"/>
      <c r="BU23" s="297"/>
      <c r="BV23" s="297"/>
      <c r="BW23" s="367"/>
    </row>
    <row r="24" spans="1:75" ht="11.15" customHeight="1" x14ac:dyDescent="0.25">
      <c r="A24" s="127" t="s">
        <v>1414</v>
      </c>
      <c r="B24" s="134" t="s">
        <v>1416</v>
      </c>
      <c r="C24" s="202">
        <v>39.958877887</v>
      </c>
      <c r="D24" s="202">
        <v>39.931704967999998</v>
      </c>
      <c r="E24" s="202">
        <v>40.485869968999999</v>
      </c>
      <c r="F24" s="202">
        <v>42.668509114999999</v>
      </c>
      <c r="G24" s="202">
        <v>34.239583770000003</v>
      </c>
      <c r="H24" s="202">
        <v>32.355663503999999</v>
      </c>
      <c r="I24" s="202">
        <v>33.113191520999997</v>
      </c>
      <c r="J24" s="202">
        <v>34.656996104999997</v>
      </c>
      <c r="K24" s="202">
        <v>34.676453641999998</v>
      </c>
      <c r="L24" s="202">
        <v>34.820809652000001</v>
      </c>
      <c r="M24" s="202">
        <v>34.865595667000001</v>
      </c>
      <c r="N24" s="202">
        <v>34.954674818000001</v>
      </c>
      <c r="O24" s="202">
        <v>35.047120769000003</v>
      </c>
      <c r="P24" s="202">
        <v>34.469978060000003</v>
      </c>
      <c r="Q24" s="202">
        <v>34.597506242999998</v>
      </c>
      <c r="R24" s="202">
        <v>34.744125171999997</v>
      </c>
      <c r="S24" s="202">
        <v>35.165022241000003</v>
      </c>
      <c r="T24" s="202">
        <v>35.684805869999998</v>
      </c>
      <c r="U24" s="202">
        <v>36.364932107999998</v>
      </c>
      <c r="V24" s="202">
        <v>36.278456976999998</v>
      </c>
      <c r="W24" s="202">
        <v>36.898781855999999</v>
      </c>
      <c r="X24" s="202">
        <v>37.440893817999999</v>
      </c>
      <c r="Y24" s="202">
        <v>37.848608632000001</v>
      </c>
      <c r="Z24" s="202">
        <v>37.994090286000002</v>
      </c>
      <c r="AA24" s="202">
        <v>38.100439532999999</v>
      </c>
      <c r="AB24" s="202">
        <v>38.623930899000001</v>
      </c>
      <c r="AC24" s="202">
        <v>38.165414898000002</v>
      </c>
      <c r="AD24" s="202">
        <v>37.628345873999997</v>
      </c>
      <c r="AE24" s="202">
        <v>37.656300160000001</v>
      </c>
      <c r="AF24" s="202">
        <v>38.125114992</v>
      </c>
      <c r="AG24" s="202">
        <v>38.720935466999997</v>
      </c>
      <c r="AH24" s="202">
        <v>38.875521503999998</v>
      </c>
      <c r="AI24" s="202">
        <v>39.131232746000002</v>
      </c>
      <c r="AJ24" s="202">
        <v>38.669696096999999</v>
      </c>
      <c r="AK24" s="202">
        <v>38.650099845</v>
      </c>
      <c r="AL24" s="202">
        <v>38.730474504</v>
      </c>
      <c r="AM24" s="202">
        <v>38.017272439000003</v>
      </c>
      <c r="AN24" s="202">
        <v>38.356839999999998</v>
      </c>
      <c r="AO24" s="202">
        <v>38.247140100000003</v>
      </c>
      <c r="AP24" s="202">
        <v>38.024940000000001</v>
      </c>
      <c r="AQ24" s="202">
        <v>37.129199473</v>
      </c>
      <c r="AR24" s="202">
        <v>37.235088672000003</v>
      </c>
      <c r="AS24" s="202">
        <v>36.228792556000002</v>
      </c>
      <c r="AT24" s="202">
        <v>35.791586256000002</v>
      </c>
      <c r="AU24" s="202">
        <v>36.626958766000001</v>
      </c>
      <c r="AV24" s="202">
        <v>36.517879901000001</v>
      </c>
      <c r="AW24" s="202">
        <v>36.292537979000002</v>
      </c>
      <c r="AX24" s="202">
        <v>36.317529876999998</v>
      </c>
      <c r="AY24" s="297">
        <v>35.802995715999998</v>
      </c>
      <c r="AZ24" s="297">
        <v>35.803337395</v>
      </c>
      <c r="BA24" s="297">
        <v>35.803923337000001</v>
      </c>
      <c r="BB24" s="297">
        <v>36.515484147999999</v>
      </c>
      <c r="BC24" s="297">
        <v>36.595966506000003</v>
      </c>
      <c r="BD24" s="297">
        <v>36.717563257000002</v>
      </c>
      <c r="BE24" s="297">
        <v>36.766695046999999</v>
      </c>
      <c r="BF24" s="297">
        <v>36.687320966999998</v>
      </c>
      <c r="BG24" s="297">
        <v>36.811547699999998</v>
      </c>
      <c r="BH24" s="297">
        <v>36.754907166000002</v>
      </c>
      <c r="BI24" s="297">
        <v>36.548351967999999</v>
      </c>
      <c r="BJ24" s="297">
        <v>36.448155530000001</v>
      </c>
      <c r="BK24" s="297">
        <v>37.111544227000003</v>
      </c>
      <c r="BL24" s="297">
        <v>37.121552970000003</v>
      </c>
      <c r="BM24" s="297">
        <v>37.210855027999997</v>
      </c>
      <c r="BN24" s="297">
        <v>37.249153092999997</v>
      </c>
      <c r="BO24" s="297">
        <v>37.252781876</v>
      </c>
      <c r="BP24" s="297">
        <v>37.424038734</v>
      </c>
      <c r="BQ24" s="297">
        <v>37.421884609999999</v>
      </c>
      <c r="BR24" s="297">
        <v>37.070315098000002</v>
      </c>
      <c r="BS24" s="297">
        <v>37.412738548</v>
      </c>
      <c r="BT24" s="297">
        <v>37.315386742999998</v>
      </c>
      <c r="BU24" s="297">
        <v>37.102318820000001</v>
      </c>
      <c r="BV24" s="297">
        <v>36.999266802000001</v>
      </c>
    </row>
    <row r="25" spans="1:75" ht="11.15" customHeigh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365"/>
      <c r="AZ25" s="365"/>
      <c r="BA25" s="365"/>
      <c r="BB25" s="365"/>
      <c r="BC25" s="365"/>
      <c r="BD25" s="365"/>
      <c r="BE25" s="365"/>
      <c r="BF25" s="365"/>
      <c r="BG25" s="365"/>
      <c r="BH25" s="365"/>
      <c r="BI25" s="365"/>
      <c r="BJ25" s="365"/>
      <c r="BK25" s="365"/>
      <c r="BL25" s="365"/>
      <c r="BM25" s="365"/>
      <c r="BN25" s="365"/>
      <c r="BO25" s="365"/>
      <c r="BP25" s="365"/>
      <c r="BQ25" s="365"/>
      <c r="BR25" s="365"/>
      <c r="BS25" s="365"/>
      <c r="BT25" s="365"/>
      <c r="BU25" s="365"/>
      <c r="BV25" s="365"/>
      <c r="BW25" s="367"/>
    </row>
    <row r="26" spans="1:75" ht="11.15" customHeight="1" x14ac:dyDescent="0.25">
      <c r="B26" s="204" t="s">
        <v>311</v>
      </c>
      <c r="C26" s="202"/>
      <c r="D26" s="202"/>
      <c r="E26" s="202"/>
      <c r="F26" s="202"/>
      <c r="G26" s="202"/>
      <c r="H26" s="202"/>
      <c r="I26" s="202"/>
      <c r="J26" s="202"/>
      <c r="K26" s="202"/>
      <c r="L26" s="202"/>
      <c r="M26" s="202"/>
      <c r="N26" s="202"/>
      <c r="O26" s="202"/>
      <c r="P26" s="202"/>
      <c r="Q26" s="202"/>
      <c r="R26" s="202"/>
      <c r="S26" s="202"/>
      <c r="T26" s="202"/>
      <c r="U26" s="202"/>
      <c r="V26" s="202"/>
      <c r="W26" s="202"/>
      <c r="X26" s="202"/>
      <c r="Y26" s="202"/>
      <c r="Z26" s="202"/>
      <c r="AA26" s="202"/>
      <c r="AB26" s="202"/>
      <c r="AC26" s="202"/>
      <c r="AD26" s="202"/>
      <c r="AE26" s="202"/>
      <c r="AF26" s="202"/>
      <c r="AG26" s="202"/>
      <c r="AH26" s="202"/>
      <c r="AI26" s="202"/>
      <c r="AJ26" s="202"/>
      <c r="AK26" s="202"/>
      <c r="AL26" s="202"/>
      <c r="AM26" s="202"/>
      <c r="AN26" s="202"/>
      <c r="AO26" s="202"/>
      <c r="AP26" s="202"/>
      <c r="AQ26" s="202"/>
      <c r="AR26" s="202"/>
      <c r="AS26" s="202"/>
      <c r="AT26" s="202"/>
      <c r="AU26" s="202"/>
      <c r="AV26" s="202"/>
      <c r="AW26" s="202"/>
      <c r="AX26" s="202"/>
      <c r="AY26" s="297"/>
      <c r="AZ26" s="297"/>
      <c r="BA26" s="297"/>
      <c r="BB26" s="297"/>
      <c r="BC26" s="297"/>
      <c r="BD26" s="297"/>
      <c r="BE26" s="297"/>
      <c r="BF26" s="297"/>
      <c r="BG26" s="297"/>
      <c r="BH26" s="297"/>
      <c r="BI26" s="297"/>
      <c r="BJ26" s="297"/>
      <c r="BK26" s="297"/>
      <c r="BL26" s="297"/>
      <c r="BM26" s="297"/>
      <c r="BN26" s="297"/>
      <c r="BO26" s="297"/>
      <c r="BP26" s="297"/>
      <c r="BQ26" s="297"/>
      <c r="BR26" s="297"/>
      <c r="BS26" s="297"/>
      <c r="BT26" s="297"/>
      <c r="BU26" s="297"/>
      <c r="BV26" s="297"/>
      <c r="BW26" s="367"/>
    </row>
    <row r="27" spans="1:75" ht="11.15" customHeight="1" x14ac:dyDescent="0.25">
      <c r="A27" s="127" t="s">
        <v>525</v>
      </c>
      <c r="B27" s="135" t="s">
        <v>526</v>
      </c>
      <c r="C27" s="202">
        <v>25.13</v>
      </c>
      <c r="D27" s="202">
        <v>25.18</v>
      </c>
      <c r="E27" s="202">
        <v>25.414999999999999</v>
      </c>
      <c r="F27" s="202">
        <v>25.425000000000001</v>
      </c>
      <c r="G27" s="202">
        <v>25.442917000000001</v>
      </c>
      <c r="H27" s="202">
        <v>25.43</v>
      </c>
      <c r="I27" s="202">
        <v>25.32</v>
      </c>
      <c r="J27" s="202">
        <v>25.26</v>
      </c>
      <c r="K27" s="202">
        <v>25.2</v>
      </c>
      <c r="L27" s="202">
        <v>25.14</v>
      </c>
      <c r="M27" s="202">
        <v>25.13</v>
      </c>
      <c r="N27" s="202">
        <v>25.12</v>
      </c>
      <c r="O27" s="202">
        <v>25.08</v>
      </c>
      <c r="P27" s="202">
        <v>25.23</v>
      </c>
      <c r="Q27" s="202">
        <v>25.33</v>
      </c>
      <c r="R27" s="202">
        <v>25.48</v>
      </c>
      <c r="S27" s="202">
        <v>25.48</v>
      </c>
      <c r="T27" s="202">
        <v>25.53</v>
      </c>
      <c r="U27" s="202">
        <v>25.53</v>
      </c>
      <c r="V27" s="202">
        <v>25.48</v>
      </c>
      <c r="W27" s="202">
        <v>25.48</v>
      </c>
      <c r="X27" s="202">
        <v>25.48</v>
      </c>
      <c r="Y27" s="202">
        <v>25.48</v>
      </c>
      <c r="Z27" s="202">
        <v>25.48</v>
      </c>
      <c r="AA27" s="202">
        <v>25.43</v>
      </c>
      <c r="AB27" s="202">
        <v>25.48</v>
      </c>
      <c r="AC27" s="202">
        <v>25.53</v>
      </c>
      <c r="AD27" s="202">
        <v>25.53</v>
      </c>
      <c r="AE27" s="202">
        <v>25.43</v>
      </c>
      <c r="AF27" s="202">
        <v>25.43</v>
      </c>
      <c r="AG27" s="202">
        <v>25.52</v>
      </c>
      <c r="AH27" s="202">
        <v>25.57</v>
      </c>
      <c r="AI27" s="202">
        <v>25.55</v>
      </c>
      <c r="AJ27" s="202">
        <v>25.65</v>
      </c>
      <c r="AK27" s="202">
        <v>25.66</v>
      </c>
      <c r="AL27" s="202">
        <v>25.66</v>
      </c>
      <c r="AM27" s="202">
        <v>25.85</v>
      </c>
      <c r="AN27" s="202">
        <v>25.9</v>
      </c>
      <c r="AO27" s="202">
        <v>25.88664</v>
      </c>
      <c r="AP27" s="202">
        <v>25.610250000000001</v>
      </c>
      <c r="AQ27" s="202">
        <v>25.680250000000001</v>
      </c>
      <c r="AR27" s="202">
        <v>25.710249999999998</v>
      </c>
      <c r="AS27" s="202">
        <v>25.780249999999999</v>
      </c>
      <c r="AT27" s="202">
        <v>25.930250000000001</v>
      </c>
      <c r="AU27" s="202">
        <v>25.980250000000002</v>
      </c>
      <c r="AV27" s="202">
        <v>26.030249999999999</v>
      </c>
      <c r="AW27" s="202">
        <v>26.13025</v>
      </c>
      <c r="AX27" s="202">
        <v>26.100249999999999</v>
      </c>
      <c r="AY27" s="297">
        <v>26.291250000000002</v>
      </c>
      <c r="AZ27" s="297">
        <v>26.291250000000002</v>
      </c>
      <c r="BA27" s="297">
        <v>26.30125</v>
      </c>
      <c r="BB27" s="297">
        <v>26.30125</v>
      </c>
      <c r="BC27" s="297">
        <v>26.311250000000001</v>
      </c>
      <c r="BD27" s="297">
        <v>26.311250000000001</v>
      </c>
      <c r="BE27" s="297">
        <v>26.361249999999998</v>
      </c>
      <c r="BF27" s="297">
        <v>26.381250000000001</v>
      </c>
      <c r="BG27" s="297">
        <v>26.421250000000001</v>
      </c>
      <c r="BH27" s="297">
        <v>26.690999999999999</v>
      </c>
      <c r="BI27" s="297">
        <v>26.701000000000001</v>
      </c>
      <c r="BJ27" s="366">
        <v>26.701000000000001</v>
      </c>
      <c r="BK27" s="366">
        <v>26.701000000000001</v>
      </c>
      <c r="BL27" s="366">
        <v>26.701000000000001</v>
      </c>
      <c r="BM27" s="366">
        <v>26.701000000000001</v>
      </c>
      <c r="BN27" s="366">
        <v>26.701000000000001</v>
      </c>
      <c r="BO27" s="366">
        <v>26.701000000000001</v>
      </c>
      <c r="BP27" s="366">
        <v>26.701000000000001</v>
      </c>
      <c r="BQ27" s="366">
        <v>26.701000000000001</v>
      </c>
      <c r="BR27" s="366">
        <v>26.701000000000001</v>
      </c>
      <c r="BS27" s="366">
        <v>26.701000000000001</v>
      </c>
      <c r="BT27" s="366">
        <v>26.701000000000001</v>
      </c>
      <c r="BU27" s="366">
        <v>26.701000000000001</v>
      </c>
      <c r="BV27" s="366">
        <v>26.701000000000001</v>
      </c>
      <c r="BW27" s="367"/>
    </row>
    <row r="28" spans="1:75" ht="11.15" customHeight="1" x14ac:dyDescent="0.25">
      <c r="A28" s="127" t="s">
        <v>970</v>
      </c>
      <c r="B28" s="135" t="s">
        <v>1222</v>
      </c>
      <c r="C28" s="202">
        <v>5.01</v>
      </c>
      <c r="D28" s="202">
        <v>4.29</v>
      </c>
      <c r="E28" s="202">
        <v>4.09</v>
      </c>
      <c r="F28" s="202">
        <v>4.2750000000000004</v>
      </c>
      <c r="G28" s="202">
        <v>4.1449999999999996</v>
      </c>
      <c r="H28" s="202">
        <v>3.92</v>
      </c>
      <c r="I28" s="202">
        <v>3.895</v>
      </c>
      <c r="J28" s="202">
        <v>3.88</v>
      </c>
      <c r="K28" s="202">
        <v>3.9</v>
      </c>
      <c r="L28" s="202">
        <v>4.2300000000000004</v>
      </c>
      <c r="M28" s="202">
        <v>4.83</v>
      </c>
      <c r="N28" s="202">
        <v>4.87</v>
      </c>
      <c r="O28" s="202">
        <v>4.6500000000000004</v>
      </c>
      <c r="P28" s="202">
        <v>4.99</v>
      </c>
      <c r="Q28" s="202">
        <v>4.99</v>
      </c>
      <c r="R28" s="202">
        <v>4.83</v>
      </c>
      <c r="S28" s="202">
        <v>4.915</v>
      </c>
      <c r="T28" s="202">
        <v>4.91</v>
      </c>
      <c r="U28" s="202">
        <v>4.8499999999999996</v>
      </c>
      <c r="V28" s="202">
        <v>4.66</v>
      </c>
      <c r="W28" s="202">
        <v>4.76</v>
      </c>
      <c r="X28" s="202">
        <v>4.7750000000000004</v>
      </c>
      <c r="Y28" s="202">
        <v>4.78</v>
      </c>
      <c r="Z28" s="202">
        <v>4.79</v>
      </c>
      <c r="AA28" s="202">
        <v>4.6399999999999997</v>
      </c>
      <c r="AB28" s="202">
        <v>4.82</v>
      </c>
      <c r="AC28" s="202">
        <v>4.5999999999999996</v>
      </c>
      <c r="AD28" s="202">
        <v>4.47</v>
      </c>
      <c r="AE28" s="202">
        <v>4.1900000000000004</v>
      </c>
      <c r="AF28" s="202">
        <v>4.12</v>
      </c>
      <c r="AG28" s="202">
        <v>3.84</v>
      </c>
      <c r="AH28" s="202">
        <v>4.32</v>
      </c>
      <c r="AI28" s="202">
        <v>4.42</v>
      </c>
      <c r="AJ28" s="202">
        <v>4.4749999999999996</v>
      </c>
      <c r="AK28" s="202">
        <v>4.3899999999999997</v>
      </c>
      <c r="AL28" s="202">
        <v>4.49</v>
      </c>
      <c r="AM28" s="202">
        <v>4.5949999999999998</v>
      </c>
      <c r="AN28" s="202">
        <v>4.6500000000000004</v>
      </c>
      <c r="AO28" s="202">
        <v>4.6349999999999998</v>
      </c>
      <c r="AP28" s="202">
        <v>4.5</v>
      </c>
      <c r="AQ28" s="202">
        <v>4.7149999999999999</v>
      </c>
      <c r="AR28" s="202">
        <v>4.7050000000000001</v>
      </c>
      <c r="AS28" s="202">
        <v>4.6100000000000003</v>
      </c>
      <c r="AT28" s="202">
        <v>4.665</v>
      </c>
      <c r="AU28" s="202">
        <v>4.7249999999999996</v>
      </c>
      <c r="AV28" s="202">
        <v>4.7450000000000001</v>
      </c>
      <c r="AW28" s="202">
        <v>4.75</v>
      </c>
      <c r="AX28" s="202">
        <v>4.87</v>
      </c>
      <c r="AY28" s="297">
        <v>4.7499650000000004</v>
      </c>
      <c r="AZ28" s="297">
        <v>4.6591250000000004</v>
      </c>
      <c r="BA28" s="297">
        <v>4.668285</v>
      </c>
      <c r="BB28" s="297">
        <v>4.6724439999999996</v>
      </c>
      <c r="BC28" s="297">
        <v>4.6816040000000001</v>
      </c>
      <c r="BD28" s="297">
        <v>4.6887639999999999</v>
      </c>
      <c r="BE28" s="297">
        <v>4.6929239999999997</v>
      </c>
      <c r="BF28" s="297">
        <v>4.702083</v>
      </c>
      <c r="BG28" s="297">
        <v>4.7112429999999996</v>
      </c>
      <c r="BH28" s="297">
        <v>4.7154030000000002</v>
      </c>
      <c r="BI28" s="297">
        <v>4.7245629999999998</v>
      </c>
      <c r="BJ28" s="366">
        <v>4.7337220000000002</v>
      </c>
      <c r="BK28" s="366">
        <v>4.6755490000000002</v>
      </c>
      <c r="BL28" s="366">
        <v>4.6752089999999997</v>
      </c>
      <c r="BM28" s="366">
        <v>4.674868</v>
      </c>
      <c r="BN28" s="366">
        <v>4.6695279999999997</v>
      </c>
      <c r="BO28" s="366">
        <v>4.6691880000000001</v>
      </c>
      <c r="BP28" s="366">
        <v>4.6688479999999997</v>
      </c>
      <c r="BQ28" s="366">
        <v>4.6635070000000001</v>
      </c>
      <c r="BR28" s="366">
        <v>4.6631669999999996</v>
      </c>
      <c r="BS28" s="366">
        <v>4.6628270000000001</v>
      </c>
      <c r="BT28" s="366">
        <v>4.6574859999999996</v>
      </c>
      <c r="BU28" s="366">
        <v>4.657146</v>
      </c>
      <c r="BV28" s="366">
        <v>4.6568059999999996</v>
      </c>
      <c r="BW28" s="367"/>
    </row>
    <row r="29" spans="1:75" ht="11.15" customHeight="1" x14ac:dyDescent="0.25">
      <c r="A29" s="127" t="s">
        <v>538</v>
      </c>
      <c r="B29" s="135" t="s">
        <v>77</v>
      </c>
      <c r="C29" s="202">
        <v>30.14</v>
      </c>
      <c r="D29" s="202">
        <v>29.47</v>
      </c>
      <c r="E29" s="202">
        <v>29.504999999999999</v>
      </c>
      <c r="F29" s="202">
        <v>29.7</v>
      </c>
      <c r="G29" s="202">
        <v>29.587917000000001</v>
      </c>
      <c r="H29" s="202">
        <v>29.35</v>
      </c>
      <c r="I29" s="202">
        <v>29.215</v>
      </c>
      <c r="J29" s="202">
        <v>29.14</v>
      </c>
      <c r="K29" s="202">
        <v>29.1</v>
      </c>
      <c r="L29" s="202">
        <v>29.37</v>
      </c>
      <c r="M29" s="202">
        <v>29.96</v>
      </c>
      <c r="N29" s="202">
        <v>29.99</v>
      </c>
      <c r="O29" s="202">
        <v>29.73</v>
      </c>
      <c r="P29" s="202">
        <v>30.22</v>
      </c>
      <c r="Q29" s="202">
        <v>30.32</v>
      </c>
      <c r="R29" s="202">
        <v>30.31</v>
      </c>
      <c r="S29" s="202">
        <v>30.395</v>
      </c>
      <c r="T29" s="202">
        <v>30.44</v>
      </c>
      <c r="U29" s="202">
        <v>30.38</v>
      </c>
      <c r="V29" s="202">
        <v>30.14</v>
      </c>
      <c r="W29" s="202">
        <v>30.24</v>
      </c>
      <c r="X29" s="202">
        <v>30.254999999999999</v>
      </c>
      <c r="Y29" s="202">
        <v>30.26</v>
      </c>
      <c r="Z29" s="202">
        <v>30.27</v>
      </c>
      <c r="AA29" s="202">
        <v>30.07</v>
      </c>
      <c r="AB29" s="202">
        <v>30.3</v>
      </c>
      <c r="AC29" s="202">
        <v>30.13</v>
      </c>
      <c r="AD29" s="202">
        <v>30</v>
      </c>
      <c r="AE29" s="202">
        <v>29.62</v>
      </c>
      <c r="AF29" s="202">
        <v>29.55</v>
      </c>
      <c r="AG29" s="202">
        <v>29.36</v>
      </c>
      <c r="AH29" s="202">
        <v>29.89</v>
      </c>
      <c r="AI29" s="202">
        <v>29.97</v>
      </c>
      <c r="AJ29" s="202">
        <v>30.125</v>
      </c>
      <c r="AK29" s="202">
        <v>30.05</v>
      </c>
      <c r="AL29" s="202">
        <v>30.15</v>
      </c>
      <c r="AM29" s="202">
        <v>30.445</v>
      </c>
      <c r="AN29" s="202">
        <v>30.55</v>
      </c>
      <c r="AO29" s="202">
        <v>30.521640000000001</v>
      </c>
      <c r="AP29" s="202">
        <v>30.110250000000001</v>
      </c>
      <c r="AQ29" s="202">
        <v>30.395250000000001</v>
      </c>
      <c r="AR29" s="202">
        <v>30.41525</v>
      </c>
      <c r="AS29" s="202">
        <v>30.390250000000002</v>
      </c>
      <c r="AT29" s="202">
        <v>30.59525</v>
      </c>
      <c r="AU29" s="202">
        <v>30.705249999999999</v>
      </c>
      <c r="AV29" s="202">
        <v>30.77525</v>
      </c>
      <c r="AW29" s="202">
        <v>30.88025</v>
      </c>
      <c r="AX29" s="202">
        <v>30.97025</v>
      </c>
      <c r="AY29" s="297">
        <v>31.041215000000001</v>
      </c>
      <c r="AZ29" s="297">
        <v>30.950375000000001</v>
      </c>
      <c r="BA29" s="297">
        <v>30.969535</v>
      </c>
      <c r="BB29" s="297">
        <v>30.973693999999998</v>
      </c>
      <c r="BC29" s="297">
        <v>30.992854000000001</v>
      </c>
      <c r="BD29" s="297">
        <v>31.000014</v>
      </c>
      <c r="BE29" s="297">
        <v>31.054174</v>
      </c>
      <c r="BF29" s="297">
        <v>31.083333</v>
      </c>
      <c r="BG29" s="297">
        <v>31.132493</v>
      </c>
      <c r="BH29" s="297">
        <v>31.406403000000001</v>
      </c>
      <c r="BI29" s="297">
        <v>31.425563</v>
      </c>
      <c r="BJ29" s="297">
        <v>31.434722000000001</v>
      </c>
      <c r="BK29" s="297">
        <v>31.376549000000001</v>
      </c>
      <c r="BL29" s="297">
        <v>31.376208999999999</v>
      </c>
      <c r="BM29" s="297">
        <v>31.375868000000001</v>
      </c>
      <c r="BN29" s="297">
        <v>31.370528</v>
      </c>
      <c r="BO29" s="297">
        <v>31.370187999999999</v>
      </c>
      <c r="BP29" s="297">
        <v>31.369848000000001</v>
      </c>
      <c r="BQ29" s="297">
        <v>31.364507</v>
      </c>
      <c r="BR29" s="297">
        <v>31.364166999999998</v>
      </c>
      <c r="BS29" s="297">
        <v>31.363827000000001</v>
      </c>
      <c r="BT29" s="297">
        <v>31.358485999999999</v>
      </c>
      <c r="BU29" s="297">
        <v>31.358146000000001</v>
      </c>
      <c r="BV29" s="297">
        <v>31.357806</v>
      </c>
      <c r="BW29" s="367"/>
    </row>
    <row r="30" spans="1:75" ht="11.15" customHeight="1" x14ac:dyDescent="0.25">
      <c r="B30" s="134"/>
      <c r="C30" s="202"/>
      <c r="D30" s="202"/>
      <c r="E30" s="202"/>
      <c r="F30" s="202"/>
      <c r="G30" s="202"/>
      <c r="H30" s="202"/>
      <c r="I30" s="202"/>
      <c r="J30" s="202"/>
      <c r="K30" s="202"/>
      <c r="L30" s="202"/>
      <c r="M30" s="202"/>
      <c r="N30" s="202"/>
      <c r="O30" s="202"/>
      <c r="P30" s="202"/>
      <c r="Q30" s="202"/>
      <c r="R30" s="202"/>
      <c r="S30" s="202"/>
      <c r="T30" s="202"/>
      <c r="U30" s="202"/>
      <c r="V30" s="202"/>
      <c r="W30" s="202"/>
      <c r="X30" s="202"/>
      <c r="Y30" s="202"/>
      <c r="Z30" s="202"/>
      <c r="AA30" s="202"/>
      <c r="AB30" s="202"/>
      <c r="AC30" s="202"/>
      <c r="AD30" s="202"/>
      <c r="AE30" s="202"/>
      <c r="AF30" s="202"/>
      <c r="AG30" s="202"/>
      <c r="AH30" s="202"/>
      <c r="AI30" s="202"/>
      <c r="AJ30" s="202"/>
      <c r="AK30" s="202"/>
      <c r="AL30" s="202"/>
      <c r="AM30" s="202"/>
      <c r="AN30" s="202"/>
      <c r="AO30" s="202"/>
      <c r="AP30" s="202"/>
      <c r="AQ30" s="202"/>
      <c r="AR30" s="202"/>
      <c r="AS30" s="202"/>
      <c r="AT30" s="202"/>
      <c r="AU30" s="202"/>
      <c r="AV30" s="202"/>
      <c r="AW30" s="202"/>
      <c r="AX30" s="202"/>
      <c r="AY30" s="297"/>
      <c r="AZ30" s="297"/>
      <c r="BA30" s="297"/>
      <c r="BB30" s="297"/>
      <c r="BC30" s="297"/>
      <c r="BD30" s="297"/>
      <c r="BE30" s="297"/>
      <c r="BF30" s="297"/>
      <c r="BG30" s="297"/>
      <c r="BH30" s="297"/>
      <c r="BI30" s="297"/>
      <c r="BJ30" s="297"/>
      <c r="BK30" s="297"/>
      <c r="BL30" s="297"/>
      <c r="BM30" s="297"/>
      <c r="BN30" s="297"/>
      <c r="BO30" s="297"/>
      <c r="BP30" s="297"/>
      <c r="BQ30" s="297"/>
      <c r="BR30" s="297"/>
      <c r="BS30" s="297"/>
      <c r="BT30" s="297"/>
      <c r="BU30" s="297"/>
      <c r="BV30" s="297"/>
      <c r="BW30" s="367"/>
    </row>
    <row r="31" spans="1:75" ht="11.15" customHeight="1" x14ac:dyDescent="0.25">
      <c r="B31" s="204" t="s">
        <v>12</v>
      </c>
      <c r="C31" s="202"/>
      <c r="D31" s="202"/>
      <c r="E31" s="202"/>
      <c r="F31" s="202"/>
      <c r="G31" s="202"/>
      <c r="H31" s="202"/>
      <c r="I31" s="202"/>
      <c r="J31" s="202"/>
      <c r="K31" s="202"/>
      <c r="L31" s="202"/>
      <c r="M31" s="202"/>
      <c r="N31" s="202"/>
      <c r="O31" s="202"/>
      <c r="P31" s="202"/>
      <c r="Q31" s="202"/>
      <c r="R31" s="202"/>
      <c r="S31" s="202"/>
      <c r="T31" s="202"/>
      <c r="U31" s="202"/>
      <c r="V31" s="202"/>
      <c r="W31" s="202"/>
      <c r="X31" s="202"/>
      <c r="Y31" s="202"/>
      <c r="Z31" s="202"/>
      <c r="AA31" s="202"/>
      <c r="AB31" s="202"/>
      <c r="AC31" s="202"/>
      <c r="AD31" s="202"/>
      <c r="AE31" s="202"/>
      <c r="AF31" s="202"/>
      <c r="AG31" s="202"/>
      <c r="AH31" s="202"/>
      <c r="AI31" s="202"/>
      <c r="AJ31" s="202"/>
      <c r="AK31" s="202"/>
      <c r="AL31" s="202"/>
      <c r="AM31" s="202"/>
      <c r="AN31" s="202"/>
      <c r="AO31" s="202"/>
      <c r="AP31" s="202"/>
      <c r="AQ31" s="202"/>
      <c r="AR31" s="202"/>
      <c r="AS31" s="202"/>
      <c r="AT31" s="202"/>
      <c r="AU31" s="202"/>
      <c r="AV31" s="202"/>
      <c r="AW31" s="202"/>
      <c r="AX31" s="202"/>
      <c r="AY31" s="297"/>
      <c r="AZ31" s="297"/>
      <c r="BA31" s="297"/>
      <c r="BB31" s="297"/>
      <c r="BC31" s="297"/>
      <c r="BD31" s="297"/>
      <c r="BE31" s="297"/>
      <c r="BF31" s="297"/>
      <c r="BG31" s="297"/>
      <c r="BH31" s="297"/>
      <c r="BI31" s="297"/>
      <c r="BJ31" s="297"/>
      <c r="BK31" s="297"/>
      <c r="BL31" s="297"/>
      <c r="BM31" s="297"/>
      <c r="BN31" s="297"/>
      <c r="BO31" s="297"/>
      <c r="BP31" s="297"/>
      <c r="BQ31" s="297"/>
      <c r="BR31" s="297"/>
      <c r="BS31" s="297"/>
      <c r="BT31" s="297"/>
      <c r="BU31" s="297"/>
      <c r="BV31" s="297"/>
      <c r="BW31" s="367"/>
    </row>
    <row r="32" spans="1:75" ht="11.15" customHeight="1" x14ac:dyDescent="0.25">
      <c r="A32" s="127" t="s">
        <v>527</v>
      </c>
      <c r="B32" s="135" t="s">
        <v>526</v>
      </c>
      <c r="C32" s="202">
        <v>2.82</v>
      </c>
      <c r="D32" s="202">
        <v>2.82</v>
      </c>
      <c r="E32" s="202">
        <v>2.7149999999999999</v>
      </c>
      <c r="F32" s="202">
        <v>0.61093896713999996</v>
      </c>
      <c r="G32" s="202">
        <v>5.9979170000000002</v>
      </c>
      <c r="H32" s="202">
        <v>7.59</v>
      </c>
      <c r="I32" s="202">
        <v>6.71</v>
      </c>
      <c r="J32" s="202">
        <v>5.78</v>
      </c>
      <c r="K32" s="202">
        <v>5.79</v>
      </c>
      <c r="L32" s="202">
        <v>5.67</v>
      </c>
      <c r="M32" s="202">
        <v>5.54</v>
      </c>
      <c r="N32" s="202">
        <v>5.37</v>
      </c>
      <c r="O32" s="202">
        <v>5.13</v>
      </c>
      <c r="P32" s="202">
        <v>5.94</v>
      </c>
      <c r="Q32" s="202">
        <v>5.94</v>
      </c>
      <c r="R32" s="202">
        <v>5.94</v>
      </c>
      <c r="S32" s="202">
        <v>5.548</v>
      </c>
      <c r="T32" s="202">
        <v>5.0599999999999996</v>
      </c>
      <c r="U32" s="202">
        <v>4.4400000000000004</v>
      </c>
      <c r="V32" s="202">
        <v>4.1849999999999996</v>
      </c>
      <c r="W32" s="202">
        <v>3.9950000000000001</v>
      </c>
      <c r="X32" s="202">
        <v>3.7</v>
      </c>
      <c r="Y32" s="202">
        <v>3.4950000000000001</v>
      </c>
      <c r="Z32" s="202">
        <v>3.38</v>
      </c>
      <c r="AA32" s="202">
        <v>3.19</v>
      </c>
      <c r="AB32" s="202">
        <v>2.7749999999999999</v>
      </c>
      <c r="AC32" s="202">
        <v>3.0101788618</v>
      </c>
      <c r="AD32" s="202">
        <v>2.5502290076</v>
      </c>
      <c r="AE32" s="202">
        <v>2.5358673481</v>
      </c>
      <c r="AF32" s="202">
        <v>2.33</v>
      </c>
      <c r="AG32" s="202">
        <v>1.9601005025</v>
      </c>
      <c r="AH32" s="202">
        <v>1.53</v>
      </c>
      <c r="AI32" s="202">
        <v>1.46</v>
      </c>
      <c r="AJ32" s="202">
        <v>2.04</v>
      </c>
      <c r="AK32" s="202">
        <v>2.37</v>
      </c>
      <c r="AL32" s="202">
        <v>2.42</v>
      </c>
      <c r="AM32" s="202">
        <v>3.31</v>
      </c>
      <c r="AN32" s="202">
        <v>3.13</v>
      </c>
      <c r="AO32" s="202">
        <v>2.8766400000000001</v>
      </c>
      <c r="AP32" s="202">
        <v>2.5002499999999999</v>
      </c>
      <c r="AQ32" s="202">
        <v>3.3602500000000002</v>
      </c>
      <c r="AR32" s="202">
        <v>3.20025</v>
      </c>
      <c r="AS32" s="202">
        <v>4.0302499999999997</v>
      </c>
      <c r="AT32" s="202">
        <v>4.4202500000000002</v>
      </c>
      <c r="AU32" s="202">
        <v>3.8802500000000002</v>
      </c>
      <c r="AV32" s="202">
        <v>4.0802500000000004</v>
      </c>
      <c r="AW32" s="202">
        <v>4.2002499999999996</v>
      </c>
      <c r="AX32" s="202">
        <v>4.2802499999999997</v>
      </c>
      <c r="AY32" s="297">
        <v>4.8512500000000003</v>
      </c>
      <c r="AZ32" s="297">
        <v>4.8512500000000003</v>
      </c>
      <c r="BA32" s="297">
        <v>4.8512500000000003</v>
      </c>
      <c r="BB32" s="297">
        <v>4.28125</v>
      </c>
      <c r="BC32" s="297">
        <v>4.1312499999999996</v>
      </c>
      <c r="BD32" s="297">
        <v>4.0812499999999998</v>
      </c>
      <c r="BE32" s="297">
        <v>4.0812499999999998</v>
      </c>
      <c r="BF32" s="297">
        <v>4.0812499999999998</v>
      </c>
      <c r="BG32" s="297">
        <v>4.0812499999999998</v>
      </c>
      <c r="BH32" s="297">
        <v>4.4009999999999998</v>
      </c>
      <c r="BI32" s="297">
        <v>4.601</v>
      </c>
      <c r="BJ32" s="366">
        <v>4.7009999999999996</v>
      </c>
      <c r="BK32" s="366">
        <v>4.101</v>
      </c>
      <c r="BL32" s="366">
        <v>4.101</v>
      </c>
      <c r="BM32" s="366">
        <v>4.0010000000000003</v>
      </c>
      <c r="BN32" s="366">
        <v>3.9510000000000001</v>
      </c>
      <c r="BO32" s="366">
        <v>3.9009999999999998</v>
      </c>
      <c r="BP32" s="366">
        <v>3.8010000000000002</v>
      </c>
      <c r="BQ32" s="366">
        <v>3.8010000000000002</v>
      </c>
      <c r="BR32" s="366">
        <v>3.8010000000000002</v>
      </c>
      <c r="BS32" s="366">
        <v>3.8010000000000002</v>
      </c>
      <c r="BT32" s="366">
        <v>3.9009999999999998</v>
      </c>
      <c r="BU32" s="366">
        <v>4.101</v>
      </c>
      <c r="BV32" s="366">
        <v>4.2009999999999996</v>
      </c>
      <c r="BW32" s="367"/>
    </row>
    <row r="33" spans="1:75" ht="11.15" customHeight="1" x14ac:dyDescent="0.25">
      <c r="A33" s="127" t="s">
        <v>971</v>
      </c>
      <c r="B33" s="135" t="s">
        <v>1222</v>
      </c>
      <c r="C33" s="202">
        <v>0</v>
      </c>
      <c r="D33" s="202">
        <v>0</v>
      </c>
      <c r="E33" s="202">
        <v>0</v>
      </c>
      <c r="F33" s="202">
        <v>0.23406103285999999</v>
      </c>
      <c r="G33" s="202">
        <v>0.56000000000000005</v>
      </c>
      <c r="H33" s="202">
        <v>0.63</v>
      </c>
      <c r="I33" s="202">
        <v>0.68</v>
      </c>
      <c r="J33" s="202">
        <v>0.6</v>
      </c>
      <c r="K33" s="202">
        <v>0.57499999999999996</v>
      </c>
      <c r="L33" s="202">
        <v>0.51</v>
      </c>
      <c r="M33" s="202">
        <v>0.5</v>
      </c>
      <c r="N33" s="202">
        <v>0.46500000000000002</v>
      </c>
      <c r="O33" s="202">
        <v>0.39500000000000002</v>
      </c>
      <c r="P33" s="202">
        <v>0.495</v>
      </c>
      <c r="Q33" s="202">
        <v>0.48499999999999999</v>
      </c>
      <c r="R33" s="202">
        <v>0.48499999999999999</v>
      </c>
      <c r="S33" s="202">
        <v>0.45500000000000002</v>
      </c>
      <c r="T33" s="202">
        <v>0.42499999999999999</v>
      </c>
      <c r="U33" s="202">
        <v>0.33</v>
      </c>
      <c r="V33" s="202">
        <v>0.32</v>
      </c>
      <c r="W33" s="202">
        <v>0.28000000000000003</v>
      </c>
      <c r="X33" s="202">
        <v>0.27</v>
      </c>
      <c r="Y33" s="202">
        <v>0.13</v>
      </c>
      <c r="Z33" s="202">
        <v>0.19</v>
      </c>
      <c r="AA33" s="202">
        <v>0.18</v>
      </c>
      <c r="AB33" s="202">
        <v>0.13</v>
      </c>
      <c r="AC33" s="202">
        <v>5.4821138211000001E-2</v>
      </c>
      <c r="AD33" s="202">
        <v>5.9770992366000003E-2</v>
      </c>
      <c r="AE33" s="202">
        <v>0.13947865191</v>
      </c>
      <c r="AF33" s="202">
        <v>0.12</v>
      </c>
      <c r="AG33" s="202">
        <v>1.9899497487000001E-2</v>
      </c>
      <c r="AH33" s="202">
        <v>0.01</v>
      </c>
      <c r="AI33" s="202">
        <v>0.01</v>
      </c>
      <c r="AJ33" s="202">
        <v>0</v>
      </c>
      <c r="AK33" s="202">
        <v>0.02</v>
      </c>
      <c r="AL33" s="202">
        <v>0.02</v>
      </c>
      <c r="AM33" s="202">
        <v>0.02</v>
      </c>
      <c r="AN33" s="202">
        <v>0.02</v>
      </c>
      <c r="AO33" s="202">
        <v>0.03</v>
      </c>
      <c r="AP33" s="202">
        <v>0.02</v>
      </c>
      <c r="AQ33" s="202">
        <v>0.05</v>
      </c>
      <c r="AR33" s="202">
        <v>0.08</v>
      </c>
      <c r="AS33" s="202">
        <v>7.0000000000000007E-2</v>
      </c>
      <c r="AT33" s="202">
        <v>0.09</v>
      </c>
      <c r="AU33" s="202">
        <v>0.08</v>
      </c>
      <c r="AV33" s="202">
        <v>7.0000000000000007E-2</v>
      </c>
      <c r="AW33" s="202">
        <v>7.0000000000000007E-2</v>
      </c>
      <c r="AX33" s="202">
        <v>0.08</v>
      </c>
      <c r="AY33" s="297">
        <v>0.112</v>
      </c>
      <c r="AZ33" s="297">
        <v>0.112</v>
      </c>
      <c r="BA33" s="297">
        <v>0.112</v>
      </c>
      <c r="BB33" s="297">
        <v>0.06</v>
      </c>
      <c r="BC33" s="297">
        <v>0.06</v>
      </c>
      <c r="BD33" s="297">
        <v>0.06</v>
      </c>
      <c r="BE33" s="297">
        <v>0.06</v>
      </c>
      <c r="BF33" s="297">
        <v>0.06</v>
      </c>
      <c r="BG33" s="297">
        <v>0.06</v>
      </c>
      <c r="BH33" s="297">
        <v>0.06</v>
      </c>
      <c r="BI33" s="297">
        <v>0.06</v>
      </c>
      <c r="BJ33" s="366">
        <v>0.06</v>
      </c>
      <c r="BK33" s="366">
        <v>0.06</v>
      </c>
      <c r="BL33" s="366">
        <v>6.0999999999999999E-2</v>
      </c>
      <c r="BM33" s="366">
        <v>6.2E-2</v>
      </c>
      <c r="BN33" s="366">
        <v>6.3E-2</v>
      </c>
      <c r="BO33" s="366">
        <v>6.4000000000000001E-2</v>
      </c>
      <c r="BP33" s="366">
        <v>6.5000000000000002E-2</v>
      </c>
      <c r="BQ33" s="366">
        <v>6.6000000000000003E-2</v>
      </c>
      <c r="BR33" s="366">
        <v>6.7000000000000004E-2</v>
      </c>
      <c r="BS33" s="366">
        <v>6.8000000000000005E-2</v>
      </c>
      <c r="BT33" s="366">
        <v>6.9000000000000006E-2</v>
      </c>
      <c r="BU33" s="366">
        <v>7.0000000000000007E-2</v>
      </c>
      <c r="BV33" s="366">
        <v>7.0999999999999994E-2</v>
      </c>
      <c r="BW33" s="367"/>
    </row>
    <row r="34" spans="1:75" ht="11.15" customHeight="1" x14ac:dyDescent="0.25">
      <c r="A34" s="127" t="s">
        <v>781</v>
      </c>
      <c r="B34" s="135" t="s">
        <v>77</v>
      </c>
      <c r="C34" s="202">
        <v>2.82</v>
      </c>
      <c r="D34" s="202">
        <v>2.82</v>
      </c>
      <c r="E34" s="202">
        <v>2.7149999999999999</v>
      </c>
      <c r="F34" s="202">
        <v>0.84499999999999997</v>
      </c>
      <c r="G34" s="202">
        <v>6.5579169999999998</v>
      </c>
      <c r="H34" s="202">
        <v>8.2200000000000006</v>
      </c>
      <c r="I34" s="202">
        <v>7.39</v>
      </c>
      <c r="J34" s="202">
        <v>6.38</v>
      </c>
      <c r="K34" s="202">
        <v>6.3650000000000002</v>
      </c>
      <c r="L34" s="202">
        <v>6.18</v>
      </c>
      <c r="M34" s="202">
        <v>6.04</v>
      </c>
      <c r="N34" s="202">
        <v>5.835</v>
      </c>
      <c r="O34" s="202">
        <v>5.5250000000000004</v>
      </c>
      <c r="P34" s="202">
        <v>6.4349999999999996</v>
      </c>
      <c r="Q34" s="202">
        <v>6.4249999999999998</v>
      </c>
      <c r="R34" s="202">
        <v>6.4249999999999998</v>
      </c>
      <c r="S34" s="202">
        <v>6.0030000000000001</v>
      </c>
      <c r="T34" s="202">
        <v>5.4850000000000003</v>
      </c>
      <c r="U34" s="202">
        <v>4.7699999999999996</v>
      </c>
      <c r="V34" s="202">
        <v>4.5049999999999999</v>
      </c>
      <c r="W34" s="202">
        <v>4.2750000000000004</v>
      </c>
      <c r="X34" s="202">
        <v>3.97</v>
      </c>
      <c r="Y34" s="202">
        <v>3.625</v>
      </c>
      <c r="Z34" s="202">
        <v>3.57</v>
      </c>
      <c r="AA34" s="202">
        <v>3.37</v>
      </c>
      <c r="AB34" s="202">
        <v>2.9049999999999998</v>
      </c>
      <c r="AC34" s="202">
        <v>3.0649999999999999</v>
      </c>
      <c r="AD34" s="202">
        <v>2.61</v>
      </c>
      <c r="AE34" s="202">
        <v>2.6753459999999998</v>
      </c>
      <c r="AF34" s="202">
        <v>2.4500000000000002</v>
      </c>
      <c r="AG34" s="202">
        <v>1.98</v>
      </c>
      <c r="AH34" s="202">
        <v>1.54</v>
      </c>
      <c r="AI34" s="202">
        <v>1.47</v>
      </c>
      <c r="AJ34" s="202">
        <v>2.04</v>
      </c>
      <c r="AK34" s="202">
        <v>2.39</v>
      </c>
      <c r="AL34" s="202">
        <v>2.44</v>
      </c>
      <c r="AM34" s="202">
        <v>3.33</v>
      </c>
      <c r="AN34" s="202">
        <v>3.15</v>
      </c>
      <c r="AO34" s="202">
        <v>2.9066399999999999</v>
      </c>
      <c r="AP34" s="202">
        <v>2.5202499999999999</v>
      </c>
      <c r="AQ34" s="202">
        <v>3.41025</v>
      </c>
      <c r="AR34" s="202">
        <v>3.2802500000000001</v>
      </c>
      <c r="AS34" s="202">
        <v>4.10025</v>
      </c>
      <c r="AT34" s="202">
        <v>4.5102500000000001</v>
      </c>
      <c r="AU34" s="202">
        <v>3.9602499999999998</v>
      </c>
      <c r="AV34" s="202">
        <v>4.1502499999999998</v>
      </c>
      <c r="AW34" s="202">
        <v>4.2702499999999999</v>
      </c>
      <c r="AX34" s="202">
        <v>4.3602499999999997</v>
      </c>
      <c r="AY34" s="297">
        <v>4.9632500000000004</v>
      </c>
      <c r="AZ34" s="297">
        <v>4.9632500000000004</v>
      </c>
      <c r="BA34" s="297">
        <v>4.9632500000000004</v>
      </c>
      <c r="BB34" s="297">
        <v>4.3412499999999996</v>
      </c>
      <c r="BC34" s="297">
        <v>4.1912500000000001</v>
      </c>
      <c r="BD34" s="297">
        <v>4.1412500000000003</v>
      </c>
      <c r="BE34" s="297">
        <v>4.1412500000000003</v>
      </c>
      <c r="BF34" s="297">
        <v>4.1412500000000003</v>
      </c>
      <c r="BG34" s="297">
        <v>4.1412500000000003</v>
      </c>
      <c r="BH34" s="297">
        <v>4.4610000000000003</v>
      </c>
      <c r="BI34" s="297">
        <v>4.6609999999999996</v>
      </c>
      <c r="BJ34" s="297">
        <v>4.7610000000000001</v>
      </c>
      <c r="BK34" s="297">
        <v>4.1609999999999996</v>
      </c>
      <c r="BL34" s="297">
        <v>4.1619999999999999</v>
      </c>
      <c r="BM34" s="297">
        <v>4.0629999999999997</v>
      </c>
      <c r="BN34" s="297">
        <v>4.0140000000000002</v>
      </c>
      <c r="BO34" s="297">
        <v>3.9649999999999999</v>
      </c>
      <c r="BP34" s="297">
        <v>3.8660000000000001</v>
      </c>
      <c r="BQ34" s="297">
        <v>3.867</v>
      </c>
      <c r="BR34" s="297">
        <v>3.8679999999999999</v>
      </c>
      <c r="BS34" s="297">
        <v>3.8690000000000002</v>
      </c>
      <c r="BT34" s="297">
        <v>3.97</v>
      </c>
      <c r="BU34" s="297">
        <v>4.1710000000000003</v>
      </c>
      <c r="BV34" s="297">
        <v>4.2720000000000002</v>
      </c>
      <c r="BW34" s="367"/>
    </row>
    <row r="35" spans="1:75" ht="11.15" customHeight="1" x14ac:dyDescent="0.25">
      <c r="B35" s="135"/>
      <c r="C35" s="202"/>
      <c r="D35" s="202"/>
      <c r="E35" s="202"/>
      <c r="F35" s="202"/>
      <c r="G35" s="202"/>
      <c r="H35" s="202"/>
      <c r="I35" s="202"/>
      <c r="J35" s="202"/>
      <c r="K35" s="202"/>
      <c r="L35" s="202"/>
      <c r="M35" s="202"/>
      <c r="N35" s="202"/>
      <c r="O35" s="202"/>
      <c r="P35" s="202"/>
      <c r="Q35" s="202"/>
      <c r="R35" s="202"/>
      <c r="S35" s="202"/>
      <c r="T35" s="202"/>
      <c r="U35" s="202"/>
      <c r="V35" s="202"/>
      <c r="W35" s="202"/>
      <c r="X35" s="202"/>
      <c r="Y35" s="202"/>
      <c r="Z35" s="202"/>
      <c r="AA35" s="202"/>
      <c r="AB35" s="202"/>
      <c r="AC35" s="202"/>
      <c r="AD35" s="202"/>
      <c r="AE35" s="202"/>
      <c r="AF35" s="202"/>
      <c r="AG35" s="202"/>
      <c r="AH35" s="202"/>
      <c r="AI35" s="202"/>
      <c r="AJ35" s="202"/>
      <c r="AK35" s="202"/>
      <c r="AL35" s="202"/>
      <c r="AM35" s="202"/>
      <c r="AN35" s="202"/>
      <c r="AO35" s="202"/>
      <c r="AP35" s="202"/>
      <c r="AQ35" s="202"/>
      <c r="AR35" s="202"/>
      <c r="AS35" s="202"/>
      <c r="AT35" s="202"/>
      <c r="AU35" s="202"/>
      <c r="AV35" s="202"/>
      <c r="AW35" s="202"/>
      <c r="AX35" s="202"/>
      <c r="AY35" s="297"/>
      <c r="AZ35" s="297"/>
      <c r="BA35" s="297"/>
      <c r="BB35" s="297"/>
      <c r="BC35" s="297"/>
      <c r="BD35" s="297"/>
      <c r="BE35" s="297"/>
      <c r="BF35" s="297"/>
      <c r="BG35" s="297"/>
      <c r="BH35" s="297"/>
      <c r="BI35" s="297"/>
      <c r="BJ35" s="297"/>
      <c r="BK35" s="297"/>
      <c r="BL35" s="297"/>
      <c r="BM35" s="297"/>
      <c r="BN35" s="297"/>
      <c r="BO35" s="297"/>
      <c r="BP35" s="297"/>
      <c r="BQ35" s="297"/>
      <c r="BR35" s="297"/>
      <c r="BS35" s="297"/>
      <c r="BT35" s="297"/>
      <c r="BU35" s="297"/>
      <c r="BV35" s="297"/>
      <c r="BW35" s="367"/>
    </row>
    <row r="36" spans="1:75" ht="11.15" customHeight="1" x14ac:dyDescent="0.25">
      <c r="A36" s="127" t="s">
        <v>855</v>
      </c>
      <c r="B36" s="136" t="s">
        <v>856</v>
      </c>
      <c r="C36" s="203">
        <v>3.1160000000000001</v>
      </c>
      <c r="D36" s="203">
        <v>3.77</v>
      </c>
      <c r="E36" s="203">
        <v>3.972</v>
      </c>
      <c r="F36" s="203">
        <v>3.8490000000000002</v>
      </c>
      <c r="G36" s="203">
        <v>3.9390000000000001</v>
      </c>
      <c r="H36" s="203">
        <v>4.1589999999999998</v>
      </c>
      <c r="I36" s="203">
        <v>4.1749999999999998</v>
      </c>
      <c r="J36" s="203">
        <v>4.1100000000000003</v>
      </c>
      <c r="K36" s="203">
        <v>4.0599999999999996</v>
      </c>
      <c r="L36" s="203">
        <v>3.68</v>
      </c>
      <c r="M36" s="203">
        <v>2.97</v>
      </c>
      <c r="N36" s="203">
        <v>2.8675000000000002</v>
      </c>
      <c r="O36" s="203">
        <v>2.8639999999999999</v>
      </c>
      <c r="P36" s="203">
        <v>2.3540000000000001</v>
      </c>
      <c r="Q36" s="203">
        <v>2.23</v>
      </c>
      <c r="R36" s="203">
        <v>2.2155</v>
      </c>
      <c r="S36" s="203">
        <v>2.105</v>
      </c>
      <c r="T36" s="203">
        <v>2.0499999999999998</v>
      </c>
      <c r="U36" s="203">
        <v>2.0459999999999998</v>
      </c>
      <c r="V36" s="203">
        <v>2.266</v>
      </c>
      <c r="W36" s="203">
        <v>2.14</v>
      </c>
      <c r="X36" s="203">
        <v>2.0459999999999998</v>
      </c>
      <c r="Y36" s="203">
        <v>2.0259999999999998</v>
      </c>
      <c r="Z36" s="203">
        <v>2.016</v>
      </c>
      <c r="AA36" s="203">
        <v>2.0840000000000001</v>
      </c>
      <c r="AB36" s="203">
        <v>1.8640000000000001</v>
      </c>
      <c r="AC36" s="203">
        <v>1.994</v>
      </c>
      <c r="AD36" s="203">
        <v>2.1040000000000001</v>
      </c>
      <c r="AE36" s="203">
        <v>2.5640000000000001</v>
      </c>
      <c r="AF36" s="203">
        <v>2.5939999999999999</v>
      </c>
      <c r="AG36" s="203">
        <v>2.8919999999999999</v>
      </c>
      <c r="AH36" s="203">
        <v>2.31</v>
      </c>
      <c r="AI36" s="203">
        <v>2.2999999999999998</v>
      </c>
      <c r="AJ36" s="203">
        <v>2.1419999999999999</v>
      </c>
      <c r="AK36" s="203">
        <v>2.1579999999999999</v>
      </c>
      <c r="AL36" s="203">
        <v>2.1059999999999999</v>
      </c>
      <c r="AM36" s="203">
        <v>2.0099999999999998</v>
      </c>
      <c r="AN36" s="203">
        <v>1.8979999999999999</v>
      </c>
      <c r="AO36" s="203">
        <v>1.9113599999999999</v>
      </c>
      <c r="AP36" s="203">
        <v>2.3377500000000002</v>
      </c>
      <c r="AQ36" s="203">
        <v>2.0297499999999999</v>
      </c>
      <c r="AR36" s="203">
        <v>2.0277500000000002</v>
      </c>
      <c r="AS36" s="203">
        <v>2.1197499999999998</v>
      </c>
      <c r="AT36" s="203">
        <v>1.9697499999999999</v>
      </c>
      <c r="AU36" s="203">
        <v>1.75275</v>
      </c>
      <c r="AV36" s="203">
        <v>1.6447499999999999</v>
      </c>
      <c r="AW36" s="203">
        <v>1.5297499999999999</v>
      </c>
      <c r="AX36" s="203">
        <v>1.4497500000000001</v>
      </c>
      <c r="AY36" s="465" t="s">
        <v>1430</v>
      </c>
      <c r="AZ36" s="465" t="s">
        <v>1430</v>
      </c>
      <c r="BA36" s="465" t="s">
        <v>1430</v>
      </c>
      <c r="BB36" s="465" t="s">
        <v>1430</v>
      </c>
      <c r="BC36" s="465" t="s">
        <v>1430</v>
      </c>
      <c r="BD36" s="465" t="s">
        <v>1430</v>
      </c>
      <c r="BE36" s="465" t="s">
        <v>1430</v>
      </c>
      <c r="BF36" s="465" t="s">
        <v>1430</v>
      </c>
      <c r="BG36" s="465" t="s">
        <v>1430</v>
      </c>
      <c r="BH36" s="465" t="s">
        <v>1430</v>
      </c>
      <c r="BI36" s="465" t="s">
        <v>1430</v>
      </c>
      <c r="BJ36" s="465" t="s">
        <v>1430</v>
      </c>
      <c r="BK36" s="465" t="s">
        <v>1430</v>
      </c>
      <c r="BL36" s="465" t="s">
        <v>1430</v>
      </c>
      <c r="BM36" s="465" t="s">
        <v>1430</v>
      </c>
      <c r="BN36" s="465" t="s">
        <v>1430</v>
      </c>
      <c r="BO36" s="465" t="s">
        <v>1430</v>
      </c>
      <c r="BP36" s="465" t="s">
        <v>1430</v>
      </c>
      <c r="BQ36" s="465" t="s">
        <v>1430</v>
      </c>
      <c r="BR36" s="465" t="s">
        <v>1430</v>
      </c>
      <c r="BS36" s="465" t="s">
        <v>1430</v>
      </c>
      <c r="BT36" s="465" t="s">
        <v>1430</v>
      </c>
      <c r="BU36" s="465" t="s">
        <v>1430</v>
      </c>
      <c r="BV36" s="465" t="s">
        <v>1430</v>
      </c>
      <c r="BW36" s="367"/>
    </row>
    <row r="37" spans="1:75" ht="12" customHeight="1" x14ac:dyDescent="0.25">
      <c r="B37" s="636" t="s">
        <v>969</v>
      </c>
      <c r="C37" s="600"/>
      <c r="D37" s="600"/>
      <c r="E37" s="600"/>
      <c r="F37" s="600"/>
      <c r="G37" s="600"/>
      <c r="H37" s="600"/>
      <c r="I37" s="600"/>
      <c r="J37" s="600"/>
      <c r="K37" s="600"/>
      <c r="L37" s="600"/>
      <c r="M37" s="600"/>
      <c r="N37" s="600"/>
      <c r="O37" s="600"/>
      <c r="P37" s="600"/>
      <c r="Q37" s="600"/>
      <c r="R37" s="202"/>
      <c r="S37" s="202"/>
      <c r="T37" s="202"/>
      <c r="U37" s="202"/>
      <c r="V37" s="202"/>
      <c r="W37" s="202"/>
      <c r="X37" s="202"/>
      <c r="Y37" s="202"/>
      <c r="Z37" s="202"/>
      <c r="AA37" s="202"/>
      <c r="AB37" s="202"/>
      <c r="AC37" s="202"/>
      <c r="AD37" s="202"/>
      <c r="AE37" s="202"/>
      <c r="AF37" s="202"/>
      <c r="AG37" s="202"/>
      <c r="AH37" s="202"/>
      <c r="AI37" s="202"/>
      <c r="AJ37" s="202"/>
      <c r="AK37" s="202"/>
      <c r="AL37" s="202"/>
      <c r="AM37" s="202"/>
      <c r="AN37" s="202"/>
      <c r="AO37" s="202"/>
      <c r="AP37" s="202"/>
      <c r="AQ37" s="202"/>
      <c r="AR37" s="202"/>
      <c r="AS37" s="202"/>
      <c r="AT37" s="202"/>
      <c r="AU37" s="202"/>
      <c r="AV37" s="202"/>
      <c r="AW37" s="202"/>
      <c r="AX37" s="202"/>
      <c r="AY37" s="297"/>
      <c r="AZ37" s="297"/>
      <c r="BA37" s="297"/>
      <c r="BB37" s="297"/>
      <c r="BC37" s="297"/>
      <c r="BD37" s="297"/>
      <c r="BE37" s="297"/>
      <c r="BF37" s="297"/>
      <c r="BG37" s="297"/>
      <c r="BH37" s="297"/>
      <c r="BI37" s="297"/>
      <c r="BJ37" s="297"/>
      <c r="BK37" s="297"/>
      <c r="BL37" s="297"/>
      <c r="BM37" s="297"/>
      <c r="BN37" s="297"/>
      <c r="BO37" s="297"/>
      <c r="BP37" s="297"/>
      <c r="BQ37" s="297"/>
      <c r="BR37" s="297"/>
      <c r="BS37" s="297"/>
      <c r="BT37" s="297"/>
      <c r="BU37" s="297"/>
      <c r="BV37" s="297"/>
      <c r="BW37" s="367"/>
    </row>
    <row r="38" spans="1:75" ht="12" customHeight="1" x14ac:dyDescent="0.2">
      <c r="B38" s="633" t="s">
        <v>1425</v>
      </c>
      <c r="C38" s="620"/>
      <c r="D38" s="620"/>
      <c r="E38" s="620"/>
      <c r="F38" s="620"/>
      <c r="G38" s="620"/>
      <c r="H38" s="620"/>
      <c r="I38" s="620"/>
      <c r="J38" s="620"/>
      <c r="K38" s="620"/>
      <c r="L38" s="620"/>
      <c r="M38" s="620"/>
      <c r="N38" s="620"/>
      <c r="O38" s="620"/>
      <c r="P38" s="620"/>
      <c r="Q38" s="600"/>
      <c r="BD38" s="367"/>
      <c r="BE38" s="367"/>
      <c r="BF38" s="367"/>
      <c r="BK38" s="367"/>
      <c r="BL38" s="367"/>
      <c r="BM38" s="367"/>
      <c r="BN38" s="367"/>
      <c r="BO38" s="367"/>
      <c r="BP38" s="367"/>
      <c r="BQ38" s="367"/>
      <c r="BR38" s="367"/>
      <c r="BS38" s="367"/>
      <c r="BT38" s="367"/>
      <c r="BU38" s="367"/>
      <c r="BV38" s="367"/>
      <c r="BW38" s="367"/>
    </row>
    <row r="39" spans="1:75" ht="12" customHeight="1" x14ac:dyDescent="0.2">
      <c r="B39" s="637" t="s">
        <v>1223</v>
      </c>
      <c r="C39" s="637"/>
      <c r="D39" s="637"/>
      <c r="E39" s="637"/>
      <c r="F39" s="637"/>
      <c r="G39" s="637"/>
      <c r="H39" s="637"/>
      <c r="I39" s="637"/>
      <c r="J39" s="637"/>
      <c r="K39" s="637"/>
      <c r="L39" s="637"/>
      <c r="M39" s="637"/>
      <c r="N39" s="637"/>
      <c r="O39" s="637"/>
      <c r="P39" s="637"/>
      <c r="Q39" s="575"/>
      <c r="BD39" s="367"/>
      <c r="BE39" s="367"/>
      <c r="BF39" s="367"/>
      <c r="BK39" s="367"/>
      <c r="BL39" s="367"/>
      <c r="BM39" s="367"/>
      <c r="BN39" s="367"/>
      <c r="BO39" s="367"/>
      <c r="BP39" s="367"/>
      <c r="BQ39" s="367"/>
      <c r="BR39" s="367"/>
      <c r="BS39" s="367"/>
      <c r="BT39" s="367"/>
      <c r="BU39" s="367"/>
      <c r="BV39" s="367"/>
      <c r="BW39" s="367"/>
    </row>
    <row r="40" spans="1:75" s="325" customFormat="1" ht="12" customHeight="1" x14ac:dyDescent="0.25">
      <c r="A40" s="324"/>
      <c r="B40" s="637" t="s">
        <v>1415</v>
      </c>
      <c r="C40" s="637"/>
      <c r="D40" s="637"/>
      <c r="E40" s="637"/>
      <c r="F40" s="637"/>
      <c r="G40" s="637"/>
      <c r="H40" s="637"/>
      <c r="I40" s="637"/>
      <c r="J40" s="637"/>
      <c r="K40" s="637"/>
      <c r="L40" s="637"/>
      <c r="M40" s="637"/>
      <c r="N40" s="637"/>
      <c r="O40" s="637"/>
      <c r="P40" s="637"/>
      <c r="Q40" s="556"/>
      <c r="R40" s="556"/>
      <c r="AY40" s="400"/>
      <c r="AZ40" s="400"/>
      <c r="BA40" s="400"/>
      <c r="BB40" s="400"/>
      <c r="BC40" s="400"/>
      <c r="BD40" s="482"/>
      <c r="BE40" s="482"/>
      <c r="BF40" s="482"/>
      <c r="BG40" s="400"/>
      <c r="BH40" s="400"/>
      <c r="BI40" s="400"/>
      <c r="BJ40" s="400"/>
    </row>
    <row r="41" spans="1:75" s="326" customFormat="1" ht="12" customHeight="1" x14ac:dyDescent="0.25">
      <c r="A41" s="327"/>
      <c r="B41" s="618" t="str">
        <f>"Notes: "&amp;"EIA completed modeling and analysis for this report on " &amp;Dates!$D$2&amp;"."</f>
        <v>Notes: EIA completed modeling and analysis for this report on Thursday January 4, 2024.</v>
      </c>
      <c r="C41" s="611"/>
      <c r="D41" s="611"/>
      <c r="E41" s="611"/>
      <c r="F41" s="611"/>
      <c r="G41" s="611"/>
      <c r="H41" s="611"/>
      <c r="I41" s="611"/>
      <c r="J41" s="611"/>
      <c r="K41" s="611"/>
      <c r="L41" s="611"/>
      <c r="M41" s="611"/>
      <c r="N41" s="611"/>
      <c r="O41" s="611"/>
      <c r="P41" s="611"/>
      <c r="Q41" s="611"/>
      <c r="AY41" s="399"/>
      <c r="AZ41" s="399"/>
      <c r="BA41" s="399"/>
      <c r="BB41" s="399"/>
      <c r="BC41" s="399"/>
      <c r="BD41" s="399"/>
      <c r="BE41" s="399"/>
      <c r="BF41" s="399"/>
      <c r="BG41" s="399"/>
      <c r="BH41" s="399"/>
      <c r="BI41" s="399"/>
      <c r="BJ41" s="399"/>
      <c r="BK41" s="399"/>
      <c r="BL41" s="399"/>
      <c r="BM41" s="399"/>
      <c r="BN41" s="399"/>
      <c r="BO41" s="399"/>
      <c r="BP41" s="399"/>
      <c r="BQ41" s="399"/>
      <c r="BR41" s="399"/>
      <c r="BS41" s="399"/>
      <c r="BT41" s="399"/>
      <c r="BU41" s="399"/>
      <c r="BV41" s="399"/>
      <c r="BW41" s="399"/>
    </row>
    <row r="42" spans="1:75" s="326" customFormat="1" ht="12" customHeight="1" x14ac:dyDescent="0.25">
      <c r="A42" s="327"/>
      <c r="B42" s="610" t="s">
        <v>334</v>
      </c>
      <c r="C42" s="611"/>
      <c r="D42" s="611"/>
      <c r="E42" s="611"/>
      <c r="F42" s="611"/>
      <c r="G42" s="611"/>
      <c r="H42" s="611"/>
      <c r="I42" s="611"/>
      <c r="J42" s="611"/>
      <c r="K42" s="611"/>
      <c r="L42" s="611"/>
      <c r="M42" s="611"/>
      <c r="N42" s="611"/>
      <c r="O42" s="611"/>
      <c r="P42" s="611"/>
      <c r="Q42" s="611"/>
      <c r="AY42" s="399"/>
      <c r="AZ42" s="399"/>
      <c r="BA42" s="399"/>
      <c r="BB42" s="399"/>
      <c r="BC42" s="399"/>
      <c r="BD42" s="481"/>
      <c r="BE42" s="481"/>
      <c r="BF42" s="481"/>
      <c r="BG42" s="399"/>
      <c r="BH42" s="399"/>
      <c r="BI42" s="399"/>
      <c r="BJ42" s="399"/>
    </row>
    <row r="43" spans="1:75" s="326" customFormat="1" ht="12" customHeight="1" x14ac:dyDescent="0.25">
      <c r="A43" s="327"/>
      <c r="B43" s="612" t="s">
        <v>838</v>
      </c>
      <c r="C43" s="605"/>
      <c r="D43" s="605"/>
      <c r="E43" s="605"/>
      <c r="F43" s="605"/>
      <c r="G43" s="605"/>
      <c r="H43" s="605"/>
      <c r="I43" s="605"/>
      <c r="J43" s="605"/>
      <c r="K43" s="605"/>
      <c r="L43" s="605"/>
      <c r="M43" s="605"/>
      <c r="N43" s="605"/>
      <c r="O43" s="605"/>
      <c r="P43" s="605"/>
      <c r="Q43" s="605"/>
      <c r="AY43" s="399"/>
      <c r="AZ43" s="399"/>
      <c r="BA43" s="399"/>
      <c r="BB43" s="399"/>
      <c r="BC43" s="399"/>
      <c r="BD43" s="481"/>
      <c r="BE43" s="481"/>
      <c r="BF43" s="481"/>
      <c r="BG43" s="399"/>
      <c r="BH43" s="399"/>
      <c r="BI43" s="399"/>
      <c r="BJ43" s="399"/>
    </row>
    <row r="44" spans="1:75" s="326" customFormat="1" ht="12" customHeight="1" x14ac:dyDescent="0.25">
      <c r="A44" s="327"/>
      <c r="B44" s="635" t="s">
        <v>1362</v>
      </c>
      <c r="C44" s="600"/>
      <c r="D44" s="600"/>
      <c r="E44" s="600"/>
      <c r="F44" s="600"/>
      <c r="G44" s="600"/>
      <c r="H44" s="600"/>
      <c r="I44" s="600"/>
      <c r="J44" s="600"/>
      <c r="K44" s="600"/>
      <c r="L44" s="600"/>
      <c r="M44" s="600"/>
      <c r="N44" s="600"/>
      <c r="O44" s="600"/>
      <c r="P44" s="600"/>
      <c r="Q44" s="600"/>
      <c r="AY44" s="399"/>
      <c r="AZ44" s="399"/>
      <c r="BA44" s="399"/>
      <c r="BB44" s="399"/>
      <c r="BC44" s="399"/>
      <c r="BD44" s="481"/>
      <c r="BE44" s="481"/>
      <c r="BF44" s="481"/>
      <c r="BG44" s="399"/>
      <c r="BH44" s="399"/>
      <c r="BI44" s="399"/>
      <c r="BJ44" s="399"/>
    </row>
    <row r="45" spans="1:75" s="326" customFormat="1" ht="12" customHeight="1" x14ac:dyDescent="0.25">
      <c r="A45" s="327"/>
      <c r="B45" s="607" t="s">
        <v>802</v>
      </c>
      <c r="C45" s="608"/>
      <c r="D45" s="608"/>
      <c r="E45" s="608"/>
      <c r="F45" s="608"/>
      <c r="G45" s="608"/>
      <c r="H45" s="608"/>
      <c r="I45" s="608"/>
      <c r="J45" s="608"/>
      <c r="K45" s="608"/>
      <c r="L45" s="608"/>
      <c r="M45" s="608"/>
      <c r="N45" s="608"/>
      <c r="O45" s="608"/>
      <c r="P45" s="608"/>
      <c r="Q45" s="600"/>
      <c r="AY45" s="399"/>
      <c r="AZ45" s="399"/>
      <c r="BA45" s="399"/>
      <c r="BB45" s="399"/>
      <c r="BC45" s="399"/>
      <c r="BD45" s="481"/>
      <c r="BE45" s="481"/>
      <c r="BF45" s="481"/>
      <c r="BG45" s="399"/>
      <c r="BH45" s="399"/>
      <c r="BI45" s="399"/>
      <c r="BJ45" s="399"/>
    </row>
    <row r="46" spans="1:75" s="326" customFormat="1" ht="12" customHeight="1" x14ac:dyDescent="0.25">
      <c r="A46" s="322"/>
      <c r="B46" s="627" t="s">
        <v>1240</v>
      </c>
      <c r="C46" s="600"/>
      <c r="D46" s="600"/>
      <c r="E46" s="600"/>
      <c r="F46" s="600"/>
      <c r="G46" s="600"/>
      <c r="H46" s="600"/>
      <c r="I46" s="600"/>
      <c r="J46" s="600"/>
      <c r="K46" s="600"/>
      <c r="L46" s="600"/>
      <c r="M46" s="600"/>
      <c r="N46" s="600"/>
      <c r="O46" s="600"/>
      <c r="P46" s="600"/>
      <c r="Q46" s="600"/>
      <c r="AY46" s="399"/>
      <c r="AZ46" s="399"/>
      <c r="BA46" s="399"/>
      <c r="BB46" s="399"/>
      <c r="BC46" s="399"/>
      <c r="BD46" s="481"/>
      <c r="BE46" s="481"/>
      <c r="BF46" s="481"/>
      <c r="BG46" s="399"/>
      <c r="BH46" s="399"/>
      <c r="BI46" s="399"/>
      <c r="BJ46" s="399"/>
    </row>
    <row r="47" spans="1:75" x14ac:dyDescent="0.25">
      <c r="BK47" s="299"/>
      <c r="BL47" s="299"/>
      <c r="BM47" s="299"/>
      <c r="BN47" s="299"/>
      <c r="BO47" s="299"/>
      <c r="BP47" s="299"/>
      <c r="BQ47" s="299"/>
      <c r="BR47" s="299"/>
      <c r="BS47" s="299"/>
      <c r="BT47" s="299"/>
      <c r="BU47" s="299"/>
      <c r="BV47" s="299"/>
    </row>
    <row r="48" spans="1:75" x14ac:dyDescent="0.25">
      <c r="BK48" s="299"/>
      <c r="BL48" s="299"/>
      <c r="BM48" s="299"/>
      <c r="BN48" s="299"/>
      <c r="BO48" s="299"/>
      <c r="BP48" s="299"/>
      <c r="BQ48" s="299"/>
      <c r="BR48" s="299"/>
      <c r="BS48" s="299"/>
      <c r="BT48" s="299"/>
      <c r="BU48" s="299"/>
      <c r="BV48" s="299"/>
    </row>
    <row r="49" spans="63:74" x14ac:dyDescent="0.25">
      <c r="BK49" s="299"/>
      <c r="BL49" s="299"/>
      <c r="BM49" s="299"/>
      <c r="BN49" s="299"/>
      <c r="BO49" s="299"/>
      <c r="BP49" s="299"/>
      <c r="BQ49" s="299"/>
      <c r="BR49" s="299"/>
      <c r="BS49" s="299"/>
      <c r="BT49" s="299"/>
      <c r="BU49" s="299"/>
      <c r="BV49" s="299"/>
    </row>
    <row r="50" spans="63:74" x14ac:dyDescent="0.25">
      <c r="BK50" s="299"/>
      <c r="BL50" s="299"/>
      <c r="BM50" s="299"/>
      <c r="BN50" s="299"/>
      <c r="BO50" s="299"/>
      <c r="BP50" s="299"/>
      <c r="BQ50" s="299"/>
      <c r="BR50" s="299"/>
      <c r="BS50" s="299"/>
      <c r="BT50" s="299"/>
      <c r="BU50" s="299"/>
      <c r="BV50" s="299"/>
    </row>
    <row r="51" spans="63:74" x14ac:dyDescent="0.25">
      <c r="BK51" s="299"/>
      <c r="BL51" s="299"/>
      <c r="BM51" s="299"/>
      <c r="BN51" s="299"/>
      <c r="BO51" s="299"/>
      <c r="BP51" s="299"/>
      <c r="BQ51" s="299"/>
      <c r="BR51" s="299"/>
      <c r="BS51" s="299"/>
      <c r="BT51" s="299"/>
      <c r="BU51" s="299"/>
      <c r="BV51" s="299"/>
    </row>
    <row r="52" spans="63:74" x14ac:dyDescent="0.25">
      <c r="BK52" s="299"/>
      <c r="BL52" s="299"/>
      <c r="BM52" s="299"/>
      <c r="BN52" s="299"/>
      <c r="BO52" s="299"/>
      <c r="BP52" s="299"/>
      <c r="BQ52" s="299"/>
      <c r="BR52" s="299"/>
      <c r="BS52" s="299"/>
      <c r="BT52" s="299"/>
      <c r="BU52" s="299"/>
      <c r="BV52" s="299"/>
    </row>
    <row r="53" spans="63:74" x14ac:dyDescent="0.25">
      <c r="BK53" s="299"/>
      <c r="BL53" s="299"/>
      <c r="BM53" s="299"/>
      <c r="BN53" s="299"/>
      <c r="BO53" s="299"/>
      <c r="BP53" s="299"/>
      <c r="BQ53" s="299"/>
      <c r="BR53" s="299"/>
      <c r="BS53" s="299"/>
      <c r="BT53" s="299"/>
      <c r="BU53" s="299"/>
      <c r="BV53" s="299"/>
    </row>
    <row r="54" spans="63:74" x14ac:dyDescent="0.25">
      <c r="BK54" s="299"/>
      <c r="BL54" s="299"/>
      <c r="BM54" s="299"/>
      <c r="BN54" s="299"/>
      <c r="BO54" s="299"/>
      <c r="BP54" s="299"/>
      <c r="BQ54" s="299"/>
      <c r="BR54" s="299"/>
      <c r="BS54" s="299"/>
      <c r="BT54" s="299"/>
      <c r="BU54" s="299"/>
      <c r="BV54" s="299"/>
    </row>
    <row r="55" spans="63:74" x14ac:dyDescent="0.25">
      <c r="BK55" s="299"/>
      <c r="BL55" s="299"/>
      <c r="BM55" s="299"/>
      <c r="BN55" s="299"/>
      <c r="BO55" s="299"/>
      <c r="BP55" s="299"/>
      <c r="BQ55" s="299"/>
      <c r="BR55" s="299"/>
      <c r="BS55" s="299"/>
      <c r="BT55" s="299"/>
      <c r="BU55" s="299"/>
      <c r="BV55" s="299"/>
    </row>
    <row r="56" spans="63:74" x14ac:dyDescent="0.25">
      <c r="BK56" s="299"/>
      <c r="BL56" s="299"/>
      <c r="BM56" s="299"/>
      <c r="BN56" s="299"/>
      <c r="BO56" s="299"/>
      <c r="BP56" s="299"/>
      <c r="BQ56" s="299"/>
      <c r="BR56" s="299"/>
      <c r="BS56" s="299"/>
      <c r="BT56" s="299"/>
      <c r="BU56" s="299"/>
      <c r="BV56" s="299"/>
    </row>
    <row r="57" spans="63:74" x14ac:dyDescent="0.25">
      <c r="BK57" s="299"/>
      <c r="BL57" s="299"/>
      <c r="BM57" s="299"/>
      <c r="BN57" s="299"/>
      <c r="BO57" s="299"/>
      <c r="BP57" s="299"/>
      <c r="BQ57" s="299"/>
      <c r="BR57" s="299"/>
      <c r="BS57" s="299"/>
      <c r="BT57" s="299"/>
      <c r="BU57" s="299"/>
      <c r="BV57" s="299"/>
    </row>
    <row r="58" spans="63:74" x14ac:dyDescent="0.25">
      <c r="BK58" s="299"/>
      <c r="BL58" s="299"/>
      <c r="BM58" s="299"/>
      <c r="BN58" s="299"/>
      <c r="BO58" s="299"/>
      <c r="BP58" s="299"/>
      <c r="BQ58" s="299"/>
      <c r="BR58" s="299"/>
      <c r="BS58" s="299"/>
      <c r="BT58" s="299"/>
      <c r="BU58" s="299"/>
      <c r="BV58" s="299"/>
    </row>
    <row r="59" spans="63:74" x14ac:dyDescent="0.25">
      <c r="BK59" s="299"/>
      <c r="BL59" s="299"/>
      <c r="BM59" s="299"/>
      <c r="BN59" s="299"/>
      <c r="BO59" s="299"/>
      <c r="BP59" s="299"/>
      <c r="BQ59" s="299"/>
      <c r="BR59" s="299"/>
      <c r="BS59" s="299"/>
      <c r="BT59" s="299"/>
      <c r="BU59" s="299"/>
      <c r="BV59" s="299"/>
    </row>
    <row r="60" spans="63:74" x14ac:dyDescent="0.25">
      <c r="BK60" s="299"/>
      <c r="BL60" s="299"/>
      <c r="BM60" s="299"/>
      <c r="BN60" s="299"/>
      <c r="BO60" s="299"/>
      <c r="BP60" s="299"/>
      <c r="BQ60" s="299"/>
      <c r="BR60" s="299"/>
      <c r="BS60" s="299"/>
      <c r="BT60" s="299"/>
      <c r="BU60" s="299"/>
      <c r="BV60" s="299"/>
    </row>
    <row r="61" spans="63:74" x14ac:dyDescent="0.25">
      <c r="BK61" s="299"/>
      <c r="BL61" s="299"/>
      <c r="BM61" s="299"/>
      <c r="BN61" s="299"/>
      <c r="BO61" s="299"/>
      <c r="BP61" s="299"/>
      <c r="BQ61" s="299"/>
      <c r="BR61" s="299"/>
      <c r="BS61" s="299"/>
      <c r="BT61" s="299"/>
      <c r="BU61" s="299"/>
      <c r="BV61" s="299"/>
    </row>
    <row r="62" spans="63:74" x14ac:dyDescent="0.25">
      <c r="BK62" s="299"/>
      <c r="BL62" s="299"/>
      <c r="BM62" s="299"/>
      <c r="BN62" s="299"/>
      <c r="BO62" s="299"/>
      <c r="BP62" s="299"/>
      <c r="BQ62" s="299"/>
      <c r="BR62" s="299"/>
      <c r="BS62" s="299"/>
      <c r="BT62" s="299"/>
      <c r="BU62" s="299"/>
      <c r="BV62" s="299"/>
    </row>
    <row r="63" spans="63:74" x14ac:dyDescent="0.25">
      <c r="BK63" s="299"/>
      <c r="BL63" s="299"/>
      <c r="BM63" s="299"/>
      <c r="BN63" s="299"/>
      <c r="BO63" s="299"/>
      <c r="BP63" s="299"/>
      <c r="BQ63" s="299"/>
      <c r="BR63" s="299"/>
      <c r="BS63" s="299"/>
      <c r="BT63" s="299"/>
      <c r="BU63" s="299"/>
      <c r="BV63" s="299"/>
    </row>
    <row r="64" spans="63:74" x14ac:dyDescent="0.25">
      <c r="BK64" s="299"/>
      <c r="BL64" s="299"/>
      <c r="BM64" s="299"/>
      <c r="BN64" s="299"/>
      <c r="BO64" s="299"/>
      <c r="BP64" s="299"/>
      <c r="BQ64" s="299"/>
      <c r="BR64" s="299"/>
      <c r="BS64" s="299"/>
      <c r="BT64" s="299"/>
      <c r="BU64" s="299"/>
      <c r="BV64" s="299"/>
    </row>
    <row r="65" spans="63:74" x14ac:dyDescent="0.25">
      <c r="BK65" s="299"/>
      <c r="BL65" s="299"/>
      <c r="BM65" s="299"/>
      <c r="BN65" s="299"/>
      <c r="BO65" s="299"/>
      <c r="BP65" s="299"/>
      <c r="BQ65" s="299"/>
      <c r="BR65" s="299"/>
      <c r="BS65" s="299"/>
      <c r="BT65" s="299"/>
      <c r="BU65" s="299"/>
      <c r="BV65" s="299"/>
    </row>
    <row r="66" spans="63:74" x14ac:dyDescent="0.25">
      <c r="BK66" s="299"/>
      <c r="BL66" s="299"/>
      <c r="BM66" s="299"/>
      <c r="BN66" s="299"/>
      <c r="BO66" s="299"/>
      <c r="BP66" s="299"/>
      <c r="BQ66" s="299"/>
      <c r="BR66" s="299"/>
      <c r="BS66" s="299"/>
      <c r="BT66" s="299"/>
      <c r="BU66" s="299"/>
      <c r="BV66" s="299"/>
    </row>
    <row r="67" spans="63:74" x14ac:dyDescent="0.25">
      <c r="BK67" s="299"/>
      <c r="BL67" s="299"/>
      <c r="BM67" s="299"/>
      <c r="BN67" s="299"/>
      <c r="BO67" s="299"/>
      <c r="BP67" s="299"/>
      <c r="BQ67" s="299"/>
      <c r="BR67" s="299"/>
      <c r="BS67" s="299"/>
      <c r="BT67" s="299"/>
      <c r="BU67" s="299"/>
      <c r="BV67" s="299"/>
    </row>
    <row r="68" spans="63:74" x14ac:dyDescent="0.25">
      <c r="BK68" s="299"/>
      <c r="BL68" s="299"/>
      <c r="BM68" s="299"/>
      <c r="BN68" s="299"/>
      <c r="BO68" s="299"/>
      <c r="BP68" s="299"/>
      <c r="BQ68" s="299"/>
      <c r="BR68" s="299"/>
      <c r="BS68" s="299"/>
      <c r="BT68" s="299"/>
      <c r="BU68" s="299"/>
      <c r="BV68" s="299"/>
    </row>
    <row r="69" spans="63:74" x14ac:dyDescent="0.25">
      <c r="BK69" s="299"/>
      <c r="BL69" s="299"/>
      <c r="BM69" s="299"/>
      <c r="BN69" s="299"/>
      <c r="BO69" s="299"/>
      <c r="BP69" s="299"/>
      <c r="BQ69" s="299"/>
      <c r="BR69" s="299"/>
      <c r="BS69" s="299"/>
      <c r="BT69" s="299"/>
      <c r="BU69" s="299"/>
      <c r="BV69" s="299"/>
    </row>
    <row r="70" spans="63:74" x14ac:dyDescent="0.25">
      <c r="BK70" s="299"/>
      <c r="BL70" s="299"/>
      <c r="BM70" s="299"/>
      <c r="BN70" s="299"/>
      <c r="BO70" s="299"/>
      <c r="BP70" s="299"/>
      <c r="BQ70" s="299"/>
      <c r="BR70" s="299"/>
      <c r="BS70" s="299"/>
      <c r="BT70" s="299"/>
      <c r="BU70" s="299"/>
      <c r="BV70" s="299"/>
    </row>
    <row r="71" spans="63:74" x14ac:dyDescent="0.25">
      <c r="BK71" s="299"/>
      <c r="BL71" s="299"/>
      <c r="BM71" s="299"/>
      <c r="BN71" s="299"/>
      <c r="BO71" s="299"/>
      <c r="BP71" s="299"/>
      <c r="BQ71" s="299"/>
      <c r="BR71" s="299"/>
      <c r="BS71" s="299"/>
      <c r="BT71" s="299"/>
      <c r="BU71" s="299"/>
      <c r="BV71" s="299"/>
    </row>
    <row r="72" spans="63:74" x14ac:dyDescent="0.25">
      <c r="BK72" s="299"/>
      <c r="BL72" s="299"/>
      <c r="BM72" s="299"/>
      <c r="BN72" s="299"/>
      <c r="BO72" s="299"/>
      <c r="BP72" s="299"/>
      <c r="BQ72" s="299"/>
      <c r="BR72" s="299"/>
      <c r="BS72" s="299"/>
      <c r="BT72" s="299"/>
      <c r="BU72" s="299"/>
      <c r="BV72" s="299"/>
    </row>
    <row r="73" spans="63:74" x14ac:dyDescent="0.25">
      <c r="BK73" s="299"/>
      <c r="BL73" s="299"/>
      <c r="BM73" s="299"/>
      <c r="BN73" s="299"/>
      <c r="BO73" s="299"/>
      <c r="BP73" s="299"/>
      <c r="BQ73" s="299"/>
      <c r="BR73" s="299"/>
      <c r="BS73" s="299"/>
      <c r="BT73" s="299"/>
      <c r="BU73" s="299"/>
      <c r="BV73" s="299"/>
    </row>
    <row r="74" spans="63:74" x14ac:dyDescent="0.25">
      <c r="BK74" s="299"/>
      <c r="BL74" s="299"/>
      <c r="BM74" s="299"/>
      <c r="BN74" s="299"/>
      <c r="BO74" s="299"/>
      <c r="BP74" s="299"/>
      <c r="BQ74" s="299"/>
      <c r="BR74" s="299"/>
      <c r="BS74" s="299"/>
      <c r="BT74" s="299"/>
      <c r="BU74" s="299"/>
      <c r="BV74" s="299"/>
    </row>
    <row r="75" spans="63:74" x14ac:dyDescent="0.25">
      <c r="BK75" s="299"/>
      <c r="BL75" s="299"/>
      <c r="BM75" s="299"/>
      <c r="BN75" s="299"/>
      <c r="BO75" s="299"/>
      <c r="BP75" s="299"/>
      <c r="BQ75" s="299"/>
      <c r="BR75" s="299"/>
      <c r="BS75" s="299"/>
      <c r="BT75" s="299"/>
      <c r="BU75" s="299"/>
      <c r="BV75" s="299"/>
    </row>
    <row r="76" spans="63:74" x14ac:dyDescent="0.25">
      <c r="BK76" s="299"/>
      <c r="BL76" s="299"/>
      <c r="BM76" s="299"/>
      <c r="BN76" s="299"/>
      <c r="BO76" s="299"/>
      <c r="BP76" s="299"/>
      <c r="BQ76" s="299"/>
      <c r="BR76" s="299"/>
      <c r="BS76" s="299"/>
      <c r="BT76" s="299"/>
      <c r="BU76" s="299"/>
      <c r="BV76" s="299"/>
    </row>
    <row r="77" spans="63:74" x14ac:dyDescent="0.25">
      <c r="BK77" s="299"/>
      <c r="BL77" s="299"/>
      <c r="BM77" s="299"/>
      <c r="BN77" s="299"/>
      <c r="BO77" s="299"/>
      <c r="BP77" s="299"/>
      <c r="BQ77" s="299"/>
      <c r="BR77" s="299"/>
      <c r="BS77" s="299"/>
      <c r="BT77" s="299"/>
      <c r="BU77" s="299"/>
      <c r="BV77" s="299"/>
    </row>
    <row r="78" spans="63:74" x14ac:dyDescent="0.25">
      <c r="BK78" s="299"/>
      <c r="BL78" s="299"/>
      <c r="BM78" s="299"/>
      <c r="BN78" s="299"/>
      <c r="BO78" s="299"/>
      <c r="BP78" s="299"/>
      <c r="BQ78" s="299"/>
      <c r="BR78" s="299"/>
      <c r="BS78" s="299"/>
      <c r="BT78" s="299"/>
      <c r="BU78" s="299"/>
      <c r="BV78" s="299"/>
    </row>
    <row r="79" spans="63:74" x14ac:dyDescent="0.25">
      <c r="BK79" s="299"/>
      <c r="BL79" s="299"/>
      <c r="BM79" s="299"/>
      <c r="BN79" s="299"/>
      <c r="BO79" s="299"/>
      <c r="BP79" s="299"/>
      <c r="BQ79" s="299"/>
      <c r="BR79" s="299"/>
      <c r="BS79" s="299"/>
      <c r="BT79" s="299"/>
      <c r="BU79" s="299"/>
      <c r="BV79" s="299"/>
    </row>
    <row r="80" spans="63:74" x14ac:dyDescent="0.25">
      <c r="BK80" s="299"/>
      <c r="BL80" s="299"/>
      <c r="BM80" s="299"/>
      <c r="BN80" s="299"/>
      <c r="BO80" s="299"/>
      <c r="BP80" s="299"/>
      <c r="BQ80" s="299"/>
      <c r="BR80" s="299"/>
      <c r="BS80" s="299"/>
      <c r="BT80" s="299"/>
      <c r="BU80" s="299"/>
      <c r="BV80" s="299"/>
    </row>
    <row r="81" spans="63:74" x14ac:dyDescent="0.25">
      <c r="BK81" s="299"/>
      <c r="BL81" s="299"/>
      <c r="BM81" s="299"/>
      <c r="BN81" s="299"/>
      <c r="BO81" s="299"/>
      <c r="BP81" s="299"/>
      <c r="BQ81" s="299"/>
      <c r="BR81" s="299"/>
      <c r="BS81" s="299"/>
      <c r="BT81" s="299"/>
      <c r="BU81" s="299"/>
      <c r="BV81" s="299"/>
    </row>
    <row r="82" spans="63:74" x14ac:dyDescent="0.25">
      <c r="BK82" s="299"/>
      <c r="BL82" s="299"/>
      <c r="BM82" s="299"/>
      <c r="BN82" s="299"/>
      <c r="BO82" s="299"/>
      <c r="BP82" s="299"/>
      <c r="BQ82" s="299"/>
      <c r="BR82" s="299"/>
      <c r="BS82" s="299"/>
      <c r="BT82" s="299"/>
      <c r="BU82" s="299"/>
      <c r="BV82" s="299"/>
    </row>
    <row r="83" spans="63:74" x14ac:dyDescent="0.25">
      <c r="BK83" s="299"/>
      <c r="BL83" s="299"/>
      <c r="BM83" s="299"/>
      <c r="BN83" s="299"/>
      <c r="BO83" s="299"/>
      <c r="BP83" s="299"/>
      <c r="BQ83" s="299"/>
      <c r="BR83" s="299"/>
      <c r="BS83" s="299"/>
      <c r="BT83" s="299"/>
      <c r="BU83" s="299"/>
      <c r="BV83" s="299"/>
    </row>
    <row r="84" spans="63:74" x14ac:dyDescent="0.25">
      <c r="BK84" s="299"/>
      <c r="BL84" s="299"/>
      <c r="BM84" s="299"/>
      <c r="BN84" s="299"/>
      <c r="BO84" s="299"/>
      <c r="BP84" s="299"/>
      <c r="BQ84" s="299"/>
      <c r="BR84" s="299"/>
      <c r="BS84" s="299"/>
      <c r="BT84" s="299"/>
      <c r="BU84" s="299"/>
      <c r="BV84" s="299"/>
    </row>
    <row r="85" spans="63:74" x14ac:dyDescent="0.25">
      <c r="BK85" s="299"/>
      <c r="BL85" s="299"/>
      <c r="BM85" s="299"/>
      <c r="BN85" s="299"/>
      <c r="BO85" s="299"/>
      <c r="BP85" s="299"/>
      <c r="BQ85" s="299"/>
      <c r="BR85" s="299"/>
      <c r="BS85" s="299"/>
      <c r="BT85" s="299"/>
      <c r="BU85" s="299"/>
      <c r="BV85" s="299"/>
    </row>
    <row r="86" spans="63:74" x14ac:dyDescent="0.25">
      <c r="BK86" s="299"/>
      <c r="BL86" s="299"/>
      <c r="BM86" s="299"/>
      <c r="BN86" s="299"/>
      <c r="BO86" s="299"/>
      <c r="BP86" s="299"/>
      <c r="BQ86" s="299"/>
      <c r="BR86" s="299"/>
      <c r="BS86" s="299"/>
      <c r="BT86" s="299"/>
      <c r="BU86" s="299"/>
      <c r="BV86" s="299"/>
    </row>
    <row r="87" spans="63:74" x14ac:dyDescent="0.25">
      <c r="BK87" s="299"/>
      <c r="BL87" s="299"/>
      <c r="BM87" s="299"/>
      <c r="BN87" s="299"/>
      <c r="BO87" s="299"/>
      <c r="BP87" s="299"/>
      <c r="BQ87" s="299"/>
      <c r="BR87" s="299"/>
      <c r="BS87" s="299"/>
      <c r="BT87" s="299"/>
      <c r="BU87" s="299"/>
      <c r="BV87" s="299"/>
    </row>
    <row r="88" spans="63:74" x14ac:dyDescent="0.25">
      <c r="BK88" s="299"/>
      <c r="BL88" s="299"/>
      <c r="BM88" s="299"/>
      <c r="BN88" s="299"/>
      <c r="BO88" s="299"/>
      <c r="BP88" s="299"/>
      <c r="BQ88" s="299"/>
      <c r="BR88" s="299"/>
      <c r="BS88" s="299"/>
      <c r="BT88" s="299"/>
      <c r="BU88" s="299"/>
      <c r="BV88" s="299"/>
    </row>
    <row r="89" spans="63:74" x14ac:dyDescent="0.25">
      <c r="BK89" s="299"/>
      <c r="BL89" s="299"/>
      <c r="BM89" s="299"/>
      <c r="BN89" s="299"/>
      <c r="BO89" s="299"/>
      <c r="BP89" s="299"/>
      <c r="BQ89" s="299"/>
      <c r="BR89" s="299"/>
      <c r="BS89" s="299"/>
      <c r="BT89" s="299"/>
      <c r="BU89" s="299"/>
      <c r="BV89" s="299"/>
    </row>
    <row r="90" spans="63:74" x14ac:dyDescent="0.25">
      <c r="BK90" s="299"/>
      <c r="BL90" s="299"/>
      <c r="BM90" s="299"/>
      <c r="BN90" s="299"/>
      <c r="BO90" s="299"/>
      <c r="BP90" s="299"/>
      <c r="BQ90" s="299"/>
      <c r="BR90" s="299"/>
      <c r="BS90" s="299"/>
      <c r="BT90" s="299"/>
      <c r="BU90" s="299"/>
      <c r="BV90" s="299"/>
    </row>
    <row r="91" spans="63:74" x14ac:dyDescent="0.25">
      <c r="BK91" s="299"/>
      <c r="BL91" s="299"/>
      <c r="BM91" s="299"/>
      <c r="BN91" s="299"/>
      <c r="BO91" s="299"/>
      <c r="BP91" s="299"/>
      <c r="BQ91" s="299"/>
      <c r="BR91" s="299"/>
      <c r="BS91" s="299"/>
      <c r="BT91" s="299"/>
      <c r="BU91" s="299"/>
      <c r="BV91" s="299"/>
    </row>
    <row r="92" spans="63:74" x14ac:dyDescent="0.25">
      <c r="BK92" s="299"/>
      <c r="BL92" s="299"/>
      <c r="BM92" s="299"/>
      <c r="BN92" s="299"/>
      <c r="BO92" s="299"/>
      <c r="BP92" s="299"/>
      <c r="BQ92" s="299"/>
      <c r="BR92" s="299"/>
      <c r="BS92" s="299"/>
      <c r="BT92" s="299"/>
      <c r="BU92" s="299"/>
      <c r="BV92" s="299"/>
    </row>
    <row r="93" spans="63:74" x14ac:dyDescent="0.25">
      <c r="BK93" s="299"/>
      <c r="BL93" s="299"/>
      <c r="BM93" s="299"/>
      <c r="BN93" s="299"/>
      <c r="BO93" s="299"/>
      <c r="BP93" s="299"/>
      <c r="BQ93" s="299"/>
      <c r="BR93" s="299"/>
      <c r="BS93" s="299"/>
      <c r="BT93" s="299"/>
      <c r="BU93" s="299"/>
      <c r="BV93" s="299"/>
    </row>
    <row r="94" spans="63:74" x14ac:dyDescent="0.25">
      <c r="BK94" s="299"/>
      <c r="BL94" s="299"/>
      <c r="BM94" s="299"/>
      <c r="BN94" s="299"/>
      <c r="BO94" s="299"/>
      <c r="BP94" s="299"/>
      <c r="BQ94" s="299"/>
      <c r="BR94" s="299"/>
      <c r="BS94" s="299"/>
      <c r="BT94" s="299"/>
      <c r="BU94" s="299"/>
      <c r="BV94" s="299"/>
    </row>
    <row r="95" spans="63:74" x14ac:dyDescent="0.25">
      <c r="BK95" s="299"/>
      <c r="BL95" s="299"/>
      <c r="BM95" s="299"/>
      <c r="BN95" s="299"/>
      <c r="BO95" s="299"/>
      <c r="BP95" s="299"/>
      <c r="BQ95" s="299"/>
      <c r="BR95" s="299"/>
      <c r="BS95" s="299"/>
      <c r="BT95" s="299"/>
      <c r="BU95" s="299"/>
      <c r="BV95" s="299"/>
    </row>
    <row r="96" spans="63:74" x14ac:dyDescent="0.25">
      <c r="BK96" s="299"/>
      <c r="BL96" s="299"/>
      <c r="BM96" s="299"/>
      <c r="BN96" s="299"/>
      <c r="BO96" s="299"/>
      <c r="BP96" s="299"/>
      <c r="BQ96" s="299"/>
      <c r="BR96" s="299"/>
      <c r="BS96" s="299"/>
      <c r="BT96" s="299"/>
      <c r="BU96" s="299"/>
      <c r="BV96" s="299"/>
    </row>
    <row r="97" spans="63:74" x14ac:dyDescent="0.25">
      <c r="BK97" s="299"/>
      <c r="BL97" s="299"/>
      <c r="BM97" s="299"/>
      <c r="BN97" s="299"/>
      <c r="BO97" s="299"/>
      <c r="BP97" s="299"/>
      <c r="BQ97" s="299"/>
      <c r="BR97" s="299"/>
      <c r="BS97" s="299"/>
      <c r="BT97" s="299"/>
      <c r="BU97" s="299"/>
      <c r="BV97" s="299"/>
    </row>
    <row r="98" spans="63:74" x14ac:dyDescent="0.25">
      <c r="BK98" s="299"/>
      <c r="BL98" s="299"/>
      <c r="BM98" s="299"/>
      <c r="BN98" s="299"/>
      <c r="BO98" s="299"/>
      <c r="BP98" s="299"/>
      <c r="BQ98" s="299"/>
      <c r="BR98" s="299"/>
      <c r="BS98" s="299"/>
      <c r="BT98" s="299"/>
      <c r="BU98" s="299"/>
      <c r="BV98" s="299"/>
    </row>
    <row r="99" spans="63:74" x14ac:dyDescent="0.25">
      <c r="BK99" s="299"/>
      <c r="BL99" s="299"/>
      <c r="BM99" s="299"/>
      <c r="BN99" s="299"/>
      <c r="BO99" s="299"/>
      <c r="BP99" s="299"/>
      <c r="BQ99" s="299"/>
      <c r="BR99" s="299"/>
      <c r="BS99" s="299"/>
      <c r="BT99" s="299"/>
      <c r="BU99" s="299"/>
      <c r="BV99" s="299"/>
    </row>
    <row r="100" spans="63:74" x14ac:dyDescent="0.25">
      <c r="BK100" s="299"/>
      <c r="BL100" s="299"/>
      <c r="BM100" s="299"/>
      <c r="BN100" s="299"/>
      <c r="BO100" s="299"/>
      <c r="BP100" s="299"/>
      <c r="BQ100" s="299"/>
      <c r="BR100" s="299"/>
      <c r="BS100" s="299"/>
      <c r="BT100" s="299"/>
      <c r="BU100" s="299"/>
      <c r="BV100" s="299"/>
    </row>
    <row r="101" spans="63:74" x14ac:dyDescent="0.25">
      <c r="BK101" s="299"/>
      <c r="BL101" s="299"/>
      <c r="BM101" s="299"/>
      <c r="BN101" s="299"/>
      <c r="BO101" s="299"/>
      <c r="BP101" s="299"/>
      <c r="BQ101" s="299"/>
      <c r="BR101" s="299"/>
      <c r="BS101" s="299"/>
      <c r="BT101" s="299"/>
      <c r="BU101" s="299"/>
      <c r="BV101" s="299"/>
    </row>
    <row r="102" spans="63:74" x14ac:dyDescent="0.25">
      <c r="BK102" s="299"/>
      <c r="BL102" s="299"/>
      <c r="BM102" s="299"/>
      <c r="BN102" s="299"/>
      <c r="BO102" s="299"/>
      <c r="BP102" s="299"/>
      <c r="BQ102" s="299"/>
      <c r="BR102" s="299"/>
      <c r="BS102" s="299"/>
      <c r="BT102" s="299"/>
      <c r="BU102" s="299"/>
      <c r="BV102" s="299"/>
    </row>
    <row r="103" spans="63:74" x14ac:dyDescent="0.25">
      <c r="BK103" s="299"/>
      <c r="BL103" s="299"/>
      <c r="BM103" s="299"/>
      <c r="BN103" s="299"/>
      <c r="BO103" s="299"/>
      <c r="BP103" s="299"/>
      <c r="BQ103" s="299"/>
      <c r="BR103" s="299"/>
      <c r="BS103" s="299"/>
      <c r="BT103" s="299"/>
      <c r="BU103" s="299"/>
      <c r="BV103" s="299"/>
    </row>
    <row r="104" spans="63:74" x14ac:dyDescent="0.25">
      <c r="BK104" s="299"/>
      <c r="BL104" s="299"/>
      <c r="BM104" s="299"/>
      <c r="BN104" s="299"/>
      <c r="BO104" s="299"/>
      <c r="BP104" s="299"/>
      <c r="BQ104" s="299"/>
      <c r="BR104" s="299"/>
      <c r="BS104" s="299"/>
      <c r="BT104" s="299"/>
      <c r="BU104" s="299"/>
      <c r="BV104" s="299"/>
    </row>
    <row r="105" spans="63:74" x14ac:dyDescent="0.25">
      <c r="BK105" s="299"/>
      <c r="BL105" s="299"/>
      <c r="BM105" s="299"/>
      <c r="BN105" s="299"/>
      <c r="BO105" s="299"/>
      <c r="BP105" s="299"/>
      <c r="BQ105" s="299"/>
      <c r="BR105" s="299"/>
      <c r="BS105" s="299"/>
      <c r="BT105" s="299"/>
      <c r="BU105" s="299"/>
      <c r="BV105" s="299"/>
    </row>
    <row r="106" spans="63:74" x14ac:dyDescent="0.25">
      <c r="BK106" s="299"/>
      <c r="BL106" s="299"/>
      <c r="BM106" s="299"/>
      <c r="BN106" s="299"/>
      <c r="BO106" s="299"/>
      <c r="BP106" s="299"/>
      <c r="BQ106" s="299"/>
      <c r="BR106" s="299"/>
      <c r="BS106" s="299"/>
      <c r="BT106" s="299"/>
      <c r="BU106" s="299"/>
      <c r="BV106" s="299"/>
    </row>
    <row r="107" spans="63:74" x14ac:dyDescent="0.25">
      <c r="BK107" s="299"/>
      <c r="BL107" s="299"/>
      <c r="BM107" s="299"/>
      <c r="BN107" s="299"/>
      <c r="BO107" s="299"/>
      <c r="BP107" s="299"/>
      <c r="BQ107" s="299"/>
      <c r="BR107" s="299"/>
      <c r="BS107" s="299"/>
      <c r="BT107" s="299"/>
      <c r="BU107" s="299"/>
      <c r="BV107" s="299"/>
    </row>
    <row r="108" spans="63:74" x14ac:dyDescent="0.25">
      <c r="BK108" s="299"/>
      <c r="BL108" s="299"/>
      <c r="BM108" s="299"/>
      <c r="BN108" s="299"/>
      <c r="BO108" s="299"/>
      <c r="BP108" s="299"/>
      <c r="BQ108" s="299"/>
      <c r="BR108" s="299"/>
      <c r="BS108" s="299"/>
      <c r="BT108" s="299"/>
      <c r="BU108" s="299"/>
      <c r="BV108" s="299"/>
    </row>
    <row r="109" spans="63:74" x14ac:dyDescent="0.25">
      <c r="BK109" s="299"/>
      <c r="BL109" s="299"/>
      <c r="BM109" s="299"/>
      <c r="BN109" s="299"/>
      <c r="BO109" s="299"/>
      <c r="BP109" s="299"/>
      <c r="BQ109" s="299"/>
      <c r="BR109" s="299"/>
      <c r="BS109" s="299"/>
      <c r="BT109" s="299"/>
      <c r="BU109" s="299"/>
      <c r="BV109" s="299"/>
    </row>
    <row r="110" spans="63:74" x14ac:dyDescent="0.25">
      <c r="BK110" s="299"/>
      <c r="BL110" s="299"/>
      <c r="BM110" s="299"/>
      <c r="BN110" s="299"/>
      <c r="BO110" s="299"/>
      <c r="BP110" s="299"/>
      <c r="BQ110" s="299"/>
      <c r="BR110" s="299"/>
      <c r="BS110" s="299"/>
      <c r="BT110" s="299"/>
      <c r="BU110" s="299"/>
      <c r="BV110" s="299"/>
    </row>
    <row r="111" spans="63:74" x14ac:dyDescent="0.25">
      <c r="BK111" s="299"/>
      <c r="BL111" s="299"/>
      <c r="BM111" s="299"/>
      <c r="BN111" s="299"/>
      <c r="BO111" s="299"/>
      <c r="BP111" s="299"/>
      <c r="BQ111" s="299"/>
      <c r="BR111" s="299"/>
      <c r="BS111" s="299"/>
      <c r="BT111" s="299"/>
      <c r="BU111" s="299"/>
      <c r="BV111" s="299"/>
    </row>
    <row r="112" spans="63:74" x14ac:dyDescent="0.25">
      <c r="BK112" s="299"/>
      <c r="BL112" s="299"/>
      <c r="BM112" s="299"/>
      <c r="BN112" s="299"/>
      <c r="BO112" s="299"/>
      <c r="BP112" s="299"/>
      <c r="BQ112" s="299"/>
      <c r="BR112" s="299"/>
      <c r="BS112" s="299"/>
      <c r="BT112" s="299"/>
      <c r="BU112" s="299"/>
      <c r="BV112" s="299"/>
    </row>
    <row r="113" spans="63:74" x14ac:dyDescent="0.25">
      <c r="BK113" s="299"/>
      <c r="BL113" s="299"/>
      <c r="BM113" s="299"/>
      <c r="BN113" s="299"/>
      <c r="BO113" s="299"/>
      <c r="BP113" s="299"/>
      <c r="BQ113" s="299"/>
      <c r="BR113" s="299"/>
      <c r="BS113" s="299"/>
      <c r="BT113" s="299"/>
      <c r="BU113" s="299"/>
      <c r="BV113" s="299"/>
    </row>
    <row r="114" spans="63:74" x14ac:dyDescent="0.25">
      <c r="BK114" s="299"/>
      <c r="BL114" s="299"/>
      <c r="BM114" s="299"/>
      <c r="BN114" s="299"/>
      <c r="BO114" s="299"/>
      <c r="BP114" s="299"/>
      <c r="BQ114" s="299"/>
      <c r="BR114" s="299"/>
      <c r="BS114" s="299"/>
      <c r="BT114" s="299"/>
      <c r="BU114" s="299"/>
      <c r="BV114" s="299"/>
    </row>
    <row r="115" spans="63:74" x14ac:dyDescent="0.25">
      <c r="BK115" s="299"/>
      <c r="BL115" s="299"/>
      <c r="BM115" s="299"/>
      <c r="BN115" s="299"/>
      <c r="BO115" s="299"/>
      <c r="BP115" s="299"/>
      <c r="BQ115" s="299"/>
      <c r="BR115" s="299"/>
      <c r="BS115" s="299"/>
      <c r="BT115" s="299"/>
      <c r="BU115" s="299"/>
      <c r="BV115" s="299"/>
    </row>
    <row r="116" spans="63:74" x14ac:dyDescent="0.25">
      <c r="BK116" s="299"/>
      <c r="BL116" s="299"/>
      <c r="BM116" s="299"/>
      <c r="BN116" s="299"/>
      <c r="BO116" s="299"/>
      <c r="BP116" s="299"/>
      <c r="BQ116" s="299"/>
      <c r="BR116" s="299"/>
      <c r="BS116" s="299"/>
      <c r="BT116" s="299"/>
      <c r="BU116" s="299"/>
      <c r="BV116" s="299"/>
    </row>
    <row r="117" spans="63:74" x14ac:dyDescent="0.25">
      <c r="BK117" s="299"/>
      <c r="BL117" s="299"/>
      <c r="BM117" s="299"/>
      <c r="BN117" s="299"/>
      <c r="BO117" s="299"/>
      <c r="BP117" s="299"/>
      <c r="BQ117" s="299"/>
      <c r="BR117" s="299"/>
      <c r="BS117" s="299"/>
      <c r="BT117" s="299"/>
      <c r="BU117" s="299"/>
      <c r="BV117" s="299"/>
    </row>
    <row r="118" spans="63:74" x14ac:dyDescent="0.25">
      <c r="BK118" s="299"/>
      <c r="BL118" s="299"/>
      <c r="BM118" s="299"/>
      <c r="BN118" s="299"/>
      <c r="BO118" s="299"/>
      <c r="BP118" s="299"/>
      <c r="BQ118" s="299"/>
      <c r="BR118" s="299"/>
      <c r="BS118" s="299"/>
      <c r="BT118" s="299"/>
      <c r="BU118" s="299"/>
      <c r="BV118" s="299"/>
    </row>
    <row r="119" spans="63:74" x14ac:dyDescent="0.25">
      <c r="BK119" s="299"/>
      <c r="BL119" s="299"/>
      <c r="BM119" s="299"/>
      <c r="BN119" s="299"/>
      <c r="BO119" s="299"/>
      <c r="BP119" s="299"/>
      <c r="BQ119" s="299"/>
      <c r="BR119" s="299"/>
      <c r="BS119" s="299"/>
      <c r="BT119" s="299"/>
      <c r="BU119" s="299"/>
      <c r="BV119" s="299"/>
    </row>
    <row r="120" spans="63:74" x14ac:dyDescent="0.25">
      <c r="BK120" s="299"/>
      <c r="BL120" s="299"/>
      <c r="BM120" s="299"/>
      <c r="BN120" s="299"/>
      <c r="BO120" s="299"/>
      <c r="BP120" s="299"/>
      <c r="BQ120" s="299"/>
      <c r="BR120" s="299"/>
      <c r="BS120" s="299"/>
      <c r="BT120" s="299"/>
      <c r="BU120" s="299"/>
      <c r="BV120" s="299"/>
    </row>
    <row r="121" spans="63:74" x14ac:dyDescent="0.25">
      <c r="BK121" s="299"/>
      <c r="BL121" s="299"/>
      <c r="BM121" s="299"/>
      <c r="BN121" s="299"/>
      <c r="BO121" s="299"/>
      <c r="BP121" s="299"/>
      <c r="BQ121" s="299"/>
      <c r="BR121" s="299"/>
      <c r="BS121" s="299"/>
      <c r="BT121" s="299"/>
      <c r="BU121" s="299"/>
      <c r="BV121" s="299"/>
    </row>
    <row r="122" spans="63:74" x14ac:dyDescent="0.25">
      <c r="BK122" s="299"/>
      <c r="BL122" s="299"/>
      <c r="BM122" s="299"/>
      <c r="BN122" s="299"/>
      <c r="BO122" s="299"/>
      <c r="BP122" s="299"/>
      <c r="BQ122" s="299"/>
      <c r="BR122" s="299"/>
      <c r="BS122" s="299"/>
      <c r="BT122" s="299"/>
      <c r="BU122" s="299"/>
      <c r="BV122" s="299"/>
    </row>
    <row r="123" spans="63:74" x14ac:dyDescent="0.25">
      <c r="BK123" s="299"/>
      <c r="BL123" s="299"/>
      <c r="BM123" s="299"/>
      <c r="BN123" s="299"/>
      <c r="BO123" s="299"/>
      <c r="BP123" s="299"/>
      <c r="BQ123" s="299"/>
      <c r="BR123" s="299"/>
      <c r="BS123" s="299"/>
      <c r="BT123" s="299"/>
      <c r="BU123" s="299"/>
      <c r="BV123" s="299"/>
    </row>
    <row r="124" spans="63:74" x14ac:dyDescent="0.25">
      <c r="BK124" s="299"/>
      <c r="BL124" s="299"/>
      <c r="BM124" s="299"/>
      <c r="BN124" s="299"/>
      <c r="BO124" s="299"/>
      <c r="BP124" s="299"/>
      <c r="BQ124" s="299"/>
      <c r="BR124" s="299"/>
      <c r="BS124" s="299"/>
      <c r="BT124" s="299"/>
      <c r="BU124" s="299"/>
      <c r="BV124" s="299"/>
    </row>
    <row r="125" spans="63:74" x14ac:dyDescent="0.25">
      <c r="BK125" s="299"/>
      <c r="BL125" s="299"/>
      <c r="BM125" s="299"/>
      <c r="BN125" s="299"/>
      <c r="BO125" s="299"/>
      <c r="BP125" s="299"/>
      <c r="BQ125" s="299"/>
      <c r="BR125" s="299"/>
      <c r="BS125" s="299"/>
      <c r="BT125" s="299"/>
      <c r="BU125" s="299"/>
      <c r="BV125" s="299"/>
    </row>
    <row r="126" spans="63:74" x14ac:dyDescent="0.25">
      <c r="BK126" s="299"/>
      <c r="BL126" s="299"/>
      <c r="BM126" s="299"/>
      <c r="BN126" s="299"/>
      <c r="BO126" s="299"/>
      <c r="BP126" s="299"/>
      <c r="BQ126" s="299"/>
      <c r="BR126" s="299"/>
      <c r="BS126" s="299"/>
      <c r="BT126" s="299"/>
      <c r="BU126" s="299"/>
      <c r="BV126" s="299"/>
    </row>
    <row r="127" spans="63:74" x14ac:dyDescent="0.25">
      <c r="BK127" s="299"/>
      <c r="BL127" s="299"/>
      <c r="BM127" s="299"/>
      <c r="BN127" s="299"/>
      <c r="BO127" s="299"/>
      <c r="BP127" s="299"/>
      <c r="BQ127" s="299"/>
      <c r="BR127" s="299"/>
      <c r="BS127" s="299"/>
      <c r="BT127" s="299"/>
      <c r="BU127" s="299"/>
      <c r="BV127" s="299"/>
    </row>
    <row r="128" spans="63:74" x14ac:dyDescent="0.25">
      <c r="BK128" s="299"/>
      <c r="BL128" s="299"/>
      <c r="BM128" s="299"/>
      <c r="BN128" s="299"/>
      <c r="BO128" s="299"/>
      <c r="BP128" s="299"/>
      <c r="BQ128" s="299"/>
      <c r="BR128" s="299"/>
      <c r="BS128" s="299"/>
      <c r="BT128" s="299"/>
      <c r="BU128" s="299"/>
      <c r="BV128" s="299"/>
    </row>
  </sheetData>
  <mergeCells count="18">
    <mergeCell ref="B46:Q46"/>
    <mergeCell ref="B43:Q43"/>
    <mergeCell ref="B41:Q41"/>
    <mergeCell ref="B44:Q44"/>
    <mergeCell ref="B45:Q45"/>
    <mergeCell ref="B38:Q38"/>
    <mergeCell ref="B37:Q37"/>
    <mergeCell ref="B39:P39"/>
    <mergeCell ref="B42:Q42"/>
    <mergeCell ref="A1:A2"/>
    <mergeCell ref="B40:P40"/>
    <mergeCell ref="AM3:AX3"/>
    <mergeCell ref="AY3:BJ3"/>
    <mergeCell ref="BK3:BV3"/>
    <mergeCell ref="B1:AL1"/>
    <mergeCell ref="C3:N3"/>
    <mergeCell ref="O3:Z3"/>
    <mergeCell ref="AA3:AL3"/>
  </mergeCells>
  <phoneticPr fontId="3" type="noConversion"/>
  <hyperlinks>
    <hyperlink ref="A1:A2" location="Contents!A1" display="Table of Contents" xr:uid="{00000000-0004-0000-0600-000000000000}"/>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BV40"/>
  <sheetViews>
    <sheetView workbookViewId="0">
      <pane xSplit="2" ySplit="4" topLeftCell="AX5" activePane="bottomRight" state="frozen"/>
      <selection activeCell="BF63" sqref="BF63"/>
      <selection pane="topRight" activeCell="BF63" sqref="BF63"/>
      <selection pane="bottomLeft" activeCell="BF63" sqref="BF63"/>
      <selection pane="bottomRight" activeCell="B2" sqref="B2"/>
    </sheetView>
  </sheetViews>
  <sheetFormatPr defaultColWidth="8.54296875" defaultRowHeight="10.5" x14ac:dyDescent="0.25"/>
  <cols>
    <col min="1" max="1" width="11.54296875" style="127" customWidth="1"/>
    <col min="2" max="2" width="35.7265625" style="120" customWidth="1"/>
    <col min="3" max="50" width="6.54296875" style="120" customWidth="1"/>
    <col min="51" max="55" width="6.54296875" style="367" customWidth="1"/>
    <col min="56" max="58" width="6.54296875" style="476" customWidth="1"/>
    <col min="59" max="62" width="6.54296875" style="367" customWidth="1"/>
    <col min="63" max="74" width="6.54296875" style="120" customWidth="1"/>
    <col min="75" max="16384" width="8.54296875" style="120"/>
  </cols>
  <sheetData>
    <row r="1" spans="1:74" ht="12.75" customHeight="1" x14ac:dyDescent="0.3">
      <c r="A1" s="622" t="s">
        <v>767</v>
      </c>
      <c r="B1" s="640" t="s">
        <v>1228</v>
      </c>
      <c r="C1" s="640"/>
      <c r="D1" s="640"/>
      <c r="E1" s="640"/>
      <c r="F1" s="640"/>
      <c r="G1" s="640"/>
      <c r="H1" s="640"/>
      <c r="I1" s="640"/>
      <c r="J1" s="640"/>
      <c r="K1" s="640"/>
      <c r="L1" s="640"/>
      <c r="M1" s="640"/>
      <c r="N1" s="640"/>
      <c r="O1" s="640"/>
      <c r="P1" s="640"/>
      <c r="Q1" s="640"/>
      <c r="R1" s="640"/>
      <c r="S1" s="640"/>
      <c r="T1" s="640"/>
      <c r="U1" s="640"/>
      <c r="V1" s="640"/>
      <c r="W1" s="640"/>
      <c r="X1" s="640"/>
      <c r="Y1" s="640"/>
      <c r="Z1" s="640"/>
      <c r="AA1" s="640"/>
      <c r="AB1" s="640"/>
      <c r="AC1" s="640"/>
      <c r="AD1" s="640"/>
      <c r="AE1" s="640"/>
      <c r="AF1" s="640"/>
      <c r="AG1" s="640"/>
      <c r="AH1" s="640"/>
      <c r="AI1" s="640"/>
      <c r="AJ1" s="640"/>
      <c r="AK1" s="640"/>
      <c r="AL1" s="640"/>
      <c r="AM1" s="640"/>
      <c r="AN1" s="640"/>
      <c r="AO1" s="640"/>
      <c r="AP1" s="640"/>
      <c r="AQ1" s="640"/>
      <c r="AR1" s="640"/>
      <c r="AS1" s="640"/>
      <c r="AT1" s="640"/>
      <c r="AU1" s="640"/>
      <c r="AV1" s="640"/>
      <c r="AW1" s="640"/>
      <c r="AX1" s="640"/>
      <c r="AY1" s="640"/>
      <c r="AZ1" s="640"/>
      <c r="BA1" s="640"/>
      <c r="BB1" s="640"/>
      <c r="BC1" s="640"/>
      <c r="BD1" s="640"/>
      <c r="BE1" s="640"/>
      <c r="BF1" s="640"/>
      <c r="BG1" s="640"/>
      <c r="BH1" s="640"/>
      <c r="BI1" s="640"/>
      <c r="BJ1" s="640"/>
      <c r="BK1" s="640"/>
      <c r="BL1" s="640"/>
      <c r="BM1" s="640"/>
      <c r="BN1" s="640"/>
      <c r="BO1" s="640"/>
      <c r="BP1" s="640"/>
      <c r="BQ1" s="640"/>
      <c r="BR1" s="640"/>
      <c r="BS1" s="640"/>
      <c r="BT1" s="640"/>
      <c r="BU1" s="640"/>
      <c r="BV1" s="640"/>
    </row>
    <row r="2" spans="1:74" ht="12.75" customHeight="1" x14ac:dyDescent="0.25">
      <c r="A2" s="623"/>
      <c r="B2" s="402" t="str">
        <f>"U.S. Energy Information Administration  |  Short-Term Energy Outlook  - "&amp;Dates!D1</f>
        <v>U.S. Energy Information Administration  |  Short-Term Energy Outlook  - January 2024</v>
      </c>
      <c r="C2" s="403"/>
      <c r="D2" s="403"/>
      <c r="E2" s="403"/>
      <c r="F2" s="403"/>
      <c r="G2" s="403"/>
      <c r="H2" s="453"/>
      <c r="I2" s="453"/>
      <c r="J2" s="454"/>
      <c r="K2" s="454"/>
      <c r="L2" s="454"/>
      <c r="M2" s="454"/>
      <c r="N2" s="454"/>
      <c r="O2" s="454"/>
      <c r="P2" s="454"/>
      <c r="Q2" s="454"/>
      <c r="R2" s="454"/>
      <c r="S2" s="454"/>
      <c r="T2" s="454"/>
      <c r="U2" s="454"/>
      <c r="V2" s="454"/>
      <c r="W2" s="454"/>
      <c r="X2" s="454"/>
      <c r="Y2" s="454"/>
      <c r="Z2" s="454"/>
      <c r="AA2" s="454"/>
      <c r="AB2" s="454"/>
      <c r="AC2" s="454"/>
      <c r="AD2" s="454"/>
      <c r="AE2" s="454"/>
      <c r="AF2" s="454"/>
      <c r="AG2" s="454"/>
      <c r="AH2" s="454"/>
      <c r="AI2" s="454"/>
      <c r="AJ2" s="454"/>
      <c r="AK2" s="454"/>
      <c r="AL2" s="454"/>
      <c r="AM2" s="455"/>
      <c r="AN2" s="455"/>
      <c r="AO2" s="455"/>
      <c r="AP2" s="455"/>
      <c r="AQ2" s="455"/>
      <c r="AR2" s="455"/>
      <c r="AS2" s="455"/>
      <c r="AT2" s="455"/>
      <c r="AU2" s="455"/>
      <c r="AV2" s="455"/>
      <c r="AW2" s="455"/>
      <c r="AX2" s="455"/>
      <c r="AY2" s="456"/>
      <c r="AZ2" s="456"/>
      <c r="BA2" s="456"/>
      <c r="BB2" s="456"/>
      <c r="BC2" s="456"/>
      <c r="BD2" s="487"/>
      <c r="BE2" s="487"/>
      <c r="BF2" s="487"/>
      <c r="BG2" s="456"/>
      <c r="BH2" s="456"/>
      <c r="BI2" s="456"/>
      <c r="BJ2" s="456"/>
      <c r="BK2" s="455"/>
      <c r="BL2" s="455"/>
      <c r="BM2" s="455"/>
      <c r="BN2" s="455"/>
      <c r="BO2" s="455"/>
      <c r="BP2" s="455"/>
      <c r="BQ2" s="455"/>
      <c r="BR2" s="455"/>
      <c r="BS2" s="455"/>
      <c r="BT2" s="455"/>
      <c r="BU2" s="455"/>
      <c r="BV2" s="457"/>
    </row>
    <row r="3" spans="1:74" ht="13" x14ac:dyDescent="0.3">
      <c r="A3" s="590" t="s">
        <v>1272</v>
      </c>
      <c r="B3" s="358"/>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x14ac:dyDescent="0.25">
      <c r="A4" s="591" t="str">
        <f>Dates!$D$2</f>
        <v>Thursday January 4, 2024</v>
      </c>
      <c r="B4" s="359"/>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Y5" s="120"/>
      <c r="BG5" s="476"/>
      <c r="BH5" s="476"/>
      <c r="BI5" s="476"/>
    </row>
    <row r="6" spans="1:74" ht="11.15" customHeight="1" x14ac:dyDescent="0.25">
      <c r="A6" s="127" t="s">
        <v>569</v>
      </c>
      <c r="B6" s="134" t="s">
        <v>226</v>
      </c>
      <c r="C6" s="202">
        <v>24.207851000000002</v>
      </c>
      <c r="D6" s="202">
        <v>24.580475</v>
      </c>
      <c r="E6" s="202">
        <v>22.581923</v>
      </c>
      <c r="F6" s="202">
        <v>17.729393999999999</v>
      </c>
      <c r="G6" s="202">
        <v>19.414929000000001</v>
      </c>
      <c r="H6" s="202">
        <v>21.292055999999999</v>
      </c>
      <c r="I6" s="202">
        <v>22.093008999999999</v>
      </c>
      <c r="J6" s="202">
        <v>22.262148</v>
      </c>
      <c r="K6" s="202">
        <v>22.174402000000001</v>
      </c>
      <c r="L6" s="202">
        <v>22.356162999999999</v>
      </c>
      <c r="M6" s="202">
        <v>22.599322000000001</v>
      </c>
      <c r="N6" s="202">
        <v>22.572673000000002</v>
      </c>
      <c r="O6" s="202">
        <v>22.540559999999999</v>
      </c>
      <c r="P6" s="202">
        <v>21.454834999999999</v>
      </c>
      <c r="Q6" s="202">
        <v>23.123688000000001</v>
      </c>
      <c r="R6" s="202">
        <v>23.421495</v>
      </c>
      <c r="S6" s="202">
        <v>23.823298999999999</v>
      </c>
      <c r="T6" s="202">
        <v>24.618392</v>
      </c>
      <c r="U6" s="202">
        <v>24.294685000000001</v>
      </c>
      <c r="V6" s="202">
        <v>24.617536000000001</v>
      </c>
      <c r="W6" s="202">
        <v>24.097598999999999</v>
      </c>
      <c r="X6" s="202">
        <v>24.220825999999999</v>
      </c>
      <c r="Y6" s="202">
        <v>24.726012000000001</v>
      </c>
      <c r="Z6" s="202">
        <v>24.845146</v>
      </c>
      <c r="AA6" s="202">
        <v>23.507525999999999</v>
      </c>
      <c r="AB6" s="202">
        <v>24.302282999999999</v>
      </c>
      <c r="AC6" s="202">
        <v>24.504726000000002</v>
      </c>
      <c r="AD6" s="202">
        <v>23.823712</v>
      </c>
      <c r="AE6" s="202">
        <v>23.959088000000001</v>
      </c>
      <c r="AF6" s="202">
        <v>24.832106</v>
      </c>
      <c r="AG6" s="202">
        <v>24.456388</v>
      </c>
      <c r="AH6" s="202">
        <v>24.558997000000002</v>
      </c>
      <c r="AI6" s="202">
        <v>24.346734000000001</v>
      </c>
      <c r="AJ6" s="202">
        <v>24.144055999999999</v>
      </c>
      <c r="AK6" s="202">
        <v>24.478809999999999</v>
      </c>
      <c r="AL6" s="202">
        <v>23.854126999999998</v>
      </c>
      <c r="AM6" s="202">
        <v>23.336622999999999</v>
      </c>
      <c r="AN6" s="202">
        <v>24.024905</v>
      </c>
      <c r="AO6" s="202">
        <v>24.308992</v>
      </c>
      <c r="AP6" s="202">
        <v>24.142420000000001</v>
      </c>
      <c r="AQ6" s="202">
        <v>24.763724</v>
      </c>
      <c r="AR6" s="202">
        <v>25.286206</v>
      </c>
      <c r="AS6" s="202">
        <v>24.773074000000001</v>
      </c>
      <c r="AT6" s="202">
        <v>25.560769000000001</v>
      </c>
      <c r="AU6" s="202">
        <v>24.406774213999999</v>
      </c>
      <c r="AV6" s="202">
        <v>24.990593552</v>
      </c>
      <c r="AW6" s="202">
        <v>24.423477827999999</v>
      </c>
      <c r="AX6" s="202">
        <v>24.492851731999998</v>
      </c>
      <c r="AY6" s="297">
        <v>24.539803116000002</v>
      </c>
      <c r="AZ6" s="297">
        <v>24.713715331</v>
      </c>
      <c r="BA6" s="297">
        <v>24.657499659999999</v>
      </c>
      <c r="BB6" s="297">
        <v>24.521875379000001</v>
      </c>
      <c r="BC6" s="297">
        <v>24.692102488</v>
      </c>
      <c r="BD6" s="297">
        <v>25.047603736999999</v>
      </c>
      <c r="BE6" s="297">
        <v>24.894682611</v>
      </c>
      <c r="BF6" s="297">
        <v>25.338210752999998</v>
      </c>
      <c r="BG6" s="297">
        <v>24.451193700000001</v>
      </c>
      <c r="BH6" s="297">
        <v>24.777696828</v>
      </c>
      <c r="BI6" s="297">
        <v>24.724657351000001</v>
      </c>
      <c r="BJ6" s="297">
        <v>24.833739911999999</v>
      </c>
      <c r="BK6" s="297">
        <v>24.331859558000001</v>
      </c>
      <c r="BL6" s="297">
        <v>24.603214971</v>
      </c>
      <c r="BM6" s="297">
        <v>24.670078863000001</v>
      </c>
      <c r="BN6" s="297">
        <v>24.479525631000001</v>
      </c>
      <c r="BO6" s="297">
        <v>24.621417621999999</v>
      </c>
      <c r="BP6" s="297">
        <v>25.088565258999999</v>
      </c>
      <c r="BQ6" s="297">
        <v>24.904611621000001</v>
      </c>
      <c r="BR6" s="297">
        <v>25.253435501999999</v>
      </c>
      <c r="BS6" s="297">
        <v>24.505029756999999</v>
      </c>
      <c r="BT6" s="297">
        <v>24.826438497000002</v>
      </c>
      <c r="BU6" s="297">
        <v>24.716029580000001</v>
      </c>
      <c r="BV6" s="297">
        <v>24.978173272999999</v>
      </c>
    </row>
    <row r="7" spans="1:74" ht="11.15" customHeight="1" x14ac:dyDescent="0.25">
      <c r="A7" s="127" t="s">
        <v>270</v>
      </c>
      <c r="B7" s="135" t="s">
        <v>325</v>
      </c>
      <c r="C7" s="202">
        <v>2.4048949999999998</v>
      </c>
      <c r="D7" s="202">
        <v>2.551167</v>
      </c>
      <c r="E7" s="202">
        <v>2.2482920000000002</v>
      </c>
      <c r="F7" s="202">
        <v>1.789172</v>
      </c>
      <c r="G7" s="202">
        <v>1.9721439999999999</v>
      </c>
      <c r="H7" s="202">
        <v>2.1989580000000002</v>
      </c>
      <c r="I7" s="202">
        <v>2.1824210000000002</v>
      </c>
      <c r="J7" s="202">
        <v>2.1984970000000001</v>
      </c>
      <c r="K7" s="202">
        <v>2.2225969999999999</v>
      </c>
      <c r="L7" s="202">
        <v>2.1477409999999999</v>
      </c>
      <c r="M7" s="202">
        <v>2.3148390000000001</v>
      </c>
      <c r="N7" s="202">
        <v>2.0870440000000001</v>
      </c>
      <c r="O7" s="202">
        <v>2.1663860000000001</v>
      </c>
      <c r="P7" s="202">
        <v>2.1498240000000002</v>
      </c>
      <c r="Q7" s="202">
        <v>2.238842</v>
      </c>
      <c r="R7" s="202">
        <v>2.0443090000000002</v>
      </c>
      <c r="S7" s="202">
        <v>2.095596</v>
      </c>
      <c r="T7" s="202">
        <v>2.3498770000000002</v>
      </c>
      <c r="U7" s="202">
        <v>2.4628380000000001</v>
      </c>
      <c r="V7" s="202">
        <v>2.4385330000000001</v>
      </c>
      <c r="W7" s="202">
        <v>2.3726850000000002</v>
      </c>
      <c r="X7" s="202">
        <v>2.267709</v>
      </c>
      <c r="Y7" s="202">
        <v>2.3914089999999999</v>
      </c>
      <c r="Z7" s="202">
        <v>2.3306740000000001</v>
      </c>
      <c r="AA7" s="202">
        <v>2.2549830000000002</v>
      </c>
      <c r="AB7" s="202">
        <v>2.3718140000000001</v>
      </c>
      <c r="AC7" s="202">
        <v>2.104765</v>
      </c>
      <c r="AD7" s="202">
        <v>2.1374659999999999</v>
      </c>
      <c r="AE7" s="202">
        <v>2.1213570000000002</v>
      </c>
      <c r="AF7" s="202">
        <v>2.3595999999999999</v>
      </c>
      <c r="AG7" s="202">
        <v>2.4944820000000001</v>
      </c>
      <c r="AH7" s="202">
        <v>2.3544719999999999</v>
      </c>
      <c r="AI7" s="202">
        <v>2.2886229999999999</v>
      </c>
      <c r="AJ7" s="202">
        <v>2.1868310000000002</v>
      </c>
      <c r="AK7" s="202">
        <v>2.3072400000000002</v>
      </c>
      <c r="AL7" s="202">
        <v>2.5400999999999998</v>
      </c>
      <c r="AM7" s="202">
        <v>2.3043</v>
      </c>
      <c r="AN7" s="202">
        <v>2.3714</v>
      </c>
      <c r="AO7" s="202">
        <v>2.3233000000000001</v>
      </c>
      <c r="AP7" s="202">
        <v>2.2948</v>
      </c>
      <c r="AQ7" s="202">
        <v>2.4864000000000002</v>
      </c>
      <c r="AR7" s="202">
        <v>2.6333000000000002</v>
      </c>
      <c r="AS7" s="202">
        <v>2.7309000000000001</v>
      </c>
      <c r="AT7" s="202">
        <v>2.6760999999999999</v>
      </c>
      <c r="AU7" s="202">
        <v>2.36017806</v>
      </c>
      <c r="AV7" s="202">
        <v>2.335144975</v>
      </c>
      <c r="AW7" s="202">
        <v>2.3560955730000002</v>
      </c>
      <c r="AX7" s="202">
        <v>2.3612270660000001</v>
      </c>
      <c r="AY7" s="297">
        <v>2.3780320590000001</v>
      </c>
      <c r="AZ7" s="297">
        <v>2.4222727069999999</v>
      </c>
      <c r="BA7" s="297">
        <v>2.3198342429999999</v>
      </c>
      <c r="BB7" s="297">
        <v>2.2645873500000002</v>
      </c>
      <c r="BC7" s="297">
        <v>2.3214984589999998</v>
      </c>
      <c r="BD7" s="297">
        <v>2.3786680539999998</v>
      </c>
      <c r="BE7" s="297">
        <v>2.3984586779999999</v>
      </c>
      <c r="BF7" s="297">
        <v>2.452967669</v>
      </c>
      <c r="BG7" s="297">
        <v>2.4068539950000001</v>
      </c>
      <c r="BH7" s="297">
        <v>2.3819633859999998</v>
      </c>
      <c r="BI7" s="297">
        <v>2.4027947429999998</v>
      </c>
      <c r="BJ7" s="297">
        <v>2.40789703</v>
      </c>
      <c r="BK7" s="297">
        <v>2.3458514930000001</v>
      </c>
      <c r="BL7" s="297">
        <v>2.3902433350000001</v>
      </c>
      <c r="BM7" s="297">
        <v>2.2874547839999999</v>
      </c>
      <c r="BN7" s="297">
        <v>2.232019083</v>
      </c>
      <c r="BO7" s="297">
        <v>2.2891246870000002</v>
      </c>
      <c r="BP7" s="297">
        <v>2.3464896620000002</v>
      </c>
      <c r="BQ7" s="297">
        <v>2.366347921</v>
      </c>
      <c r="BR7" s="297">
        <v>2.4210431990000001</v>
      </c>
      <c r="BS7" s="297">
        <v>2.374771929</v>
      </c>
      <c r="BT7" s="297">
        <v>2.3497962559999999</v>
      </c>
      <c r="BU7" s="297">
        <v>2.370698805</v>
      </c>
      <c r="BV7" s="297">
        <v>2.375818529</v>
      </c>
    </row>
    <row r="8" spans="1:74" ht="11.15" customHeight="1" x14ac:dyDescent="0.25">
      <c r="A8" s="127" t="s">
        <v>570</v>
      </c>
      <c r="B8" s="135" t="s">
        <v>326</v>
      </c>
      <c r="C8" s="202">
        <v>1.8605689999999999</v>
      </c>
      <c r="D8" s="202">
        <v>1.888061</v>
      </c>
      <c r="E8" s="202">
        <v>1.8617919999999999</v>
      </c>
      <c r="F8" s="202">
        <v>1.3827179999999999</v>
      </c>
      <c r="G8" s="202">
        <v>1.3556010000000001</v>
      </c>
      <c r="H8" s="202">
        <v>1.506041</v>
      </c>
      <c r="I8" s="202">
        <v>1.520518</v>
      </c>
      <c r="J8" s="202">
        <v>1.4967760000000001</v>
      </c>
      <c r="K8" s="202">
        <v>1.527976</v>
      </c>
      <c r="L8" s="202">
        <v>1.5857730000000001</v>
      </c>
      <c r="M8" s="202">
        <v>1.5329660000000001</v>
      </c>
      <c r="N8" s="202">
        <v>1.674939</v>
      </c>
      <c r="O8" s="202">
        <v>1.5507390000000001</v>
      </c>
      <c r="P8" s="202">
        <v>1.596816</v>
      </c>
      <c r="Q8" s="202">
        <v>1.7436430000000001</v>
      </c>
      <c r="R8" s="202">
        <v>1.6244000000000001</v>
      </c>
      <c r="S8" s="202">
        <v>1.6688730000000001</v>
      </c>
      <c r="T8" s="202">
        <v>1.6735549999999999</v>
      </c>
      <c r="U8" s="202">
        <v>1.6509290000000001</v>
      </c>
      <c r="V8" s="202">
        <v>1.597343</v>
      </c>
      <c r="W8" s="202">
        <v>1.577258</v>
      </c>
      <c r="X8" s="202">
        <v>1.5668800000000001</v>
      </c>
      <c r="Y8" s="202">
        <v>1.7528680000000001</v>
      </c>
      <c r="Z8" s="202">
        <v>1.848695</v>
      </c>
      <c r="AA8" s="202">
        <v>1.631114</v>
      </c>
      <c r="AB8" s="202">
        <v>1.731738</v>
      </c>
      <c r="AC8" s="202">
        <v>1.9081570000000001</v>
      </c>
      <c r="AD8" s="202">
        <v>1.9505870000000001</v>
      </c>
      <c r="AE8" s="202">
        <v>1.989846</v>
      </c>
      <c r="AF8" s="202">
        <v>2.030951</v>
      </c>
      <c r="AG8" s="202">
        <v>2.0280269999999998</v>
      </c>
      <c r="AH8" s="202">
        <v>1.9311780000000001</v>
      </c>
      <c r="AI8" s="202">
        <v>1.9207350000000001</v>
      </c>
      <c r="AJ8" s="202">
        <v>1.9422889999999999</v>
      </c>
      <c r="AK8" s="202">
        <v>1.949038</v>
      </c>
      <c r="AL8" s="202">
        <v>1.9784999999999999</v>
      </c>
      <c r="AM8" s="202">
        <v>1.8748</v>
      </c>
      <c r="AN8" s="202">
        <v>1.8864000000000001</v>
      </c>
      <c r="AO8" s="202">
        <v>1.8946000000000001</v>
      </c>
      <c r="AP8" s="202">
        <v>1.8025</v>
      </c>
      <c r="AQ8" s="202">
        <v>1.8734</v>
      </c>
      <c r="AR8" s="202">
        <v>1.9288000000000001</v>
      </c>
      <c r="AS8" s="202">
        <v>1.9095</v>
      </c>
      <c r="AT8" s="202">
        <v>1.9953000000000001</v>
      </c>
      <c r="AU8" s="202">
        <v>1.9460211540000001</v>
      </c>
      <c r="AV8" s="202">
        <v>1.9669545770000001</v>
      </c>
      <c r="AW8" s="202">
        <v>1.947387086</v>
      </c>
      <c r="AX8" s="202">
        <v>2.0619501850000002</v>
      </c>
      <c r="AY8" s="297">
        <v>1.8734100570000001</v>
      </c>
      <c r="AZ8" s="297">
        <v>1.9349416239999999</v>
      </c>
      <c r="BA8" s="297">
        <v>1.9241644170000001</v>
      </c>
      <c r="BB8" s="297">
        <v>1.9197870290000001</v>
      </c>
      <c r="BC8" s="297">
        <v>1.9316730289999999</v>
      </c>
      <c r="BD8" s="297">
        <v>1.9626446829999999</v>
      </c>
      <c r="BE8" s="297">
        <v>1.9581229330000001</v>
      </c>
      <c r="BF8" s="297">
        <v>1.9412920840000001</v>
      </c>
      <c r="BG8" s="297">
        <v>1.9076487049999999</v>
      </c>
      <c r="BH8" s="297">
        <v>1.928382442</v>
      </c>
      <c r="BI8" s="297">
        <v>1.9090016080000001</v>
      </c>
      <c r="BJ8" s="297">
        <v>2.0224718820000001</v>
      </c>
      <c r="BK8" s="297">
        <v>1.8734710649999999</v>
      </c>
      <c r="BL8" s="297">
        <v>1.9350046359999999</v>
      </c>
      <c r="BM8" s="297">
        <v>1.924227079</v>
      </c>
      <c r="BN8" s="297">
        <v>1.919849548</v>
      </c>
      <c r="BO8" s="297">
        <v>1.9317359350000001</v>
      </c>
      <c r="BP8" s="297">
        <v>1.962708597</v>
      </c>
      <c r="BQ8" s="297">
        <v>1.9581866999999999</v>
      </c>
      <c r="BR8" s="297">
        <v>1.9413553029999999</v>
      </c>
      <c r="BS8" s="297">
        <v>1.9077108279999999</v>
      </c>
      <c r="BT8" s="297">
        <v>1.9284452409999999</v>
      </c>
      <c r="BU8" s="297">
        <v>1.9090637749999999</v>
      </c>
      <c r="BV8" s="297">
        <v>2.0225377440000001</v>
      </c>
    </row>
    <row r="9" spans="1:74" ht="11.15" customHeight="1" x14ac:dyDescent="0.25">
      <c r="A9" s="127" t="s">
        <v>268</v>
      </c>
      <c r="B9" s="135" t="s">
        <v>327</v>
      </c>
      <c r="C9" s="202">
        <v>19.933385999999999</v>
      </c>
      <c r="D9" s="202">
        <v>20.132245999999999</v>
      </c>
      <c r="E9" s="202">
        <v>18.462838000000001</v>
      </c>
      <c r="F9" s="202">
        <v>14.548503</v>
      </c>
      <c r="G9" s="202">
        <v>16.078182999999999</v>
      </c>
      <c r="H9" s="202">
        <v>17.578056</v>
      </c>
      <c r="I9" s="202">
        <v>18.381069</v>
      </c>
      <c r="J9" s="202">
        <v>18.557874000000002</v>
      </c>
      <c r="K9" s="202">
        <v>18.414828</v>
      </c>
      <c r="L9" s="202">
        <v>18.613648000000001</v>
      </c>
      <c r="M9" s="202">
        <v>18.742515999999998</v>
      </c>
      <c r="N9" s="202">
        <v>18.801689</v>
      </c>
      <c r="O9" s="202">
        <v>18.814347999999999</v>
      </c>
      <c r="P9" s="202">
        <v>17.699107999999999</v>
      </c>
      <c r="Q9" s="202">
        <v>19.132116</v>
      </c>
      <c r="R9" s="202">
        <v>19.743698999999999</v>
      </c>
      <c r="S9" s="202">
        <v>20.049742999999999</v>
      </c>
      <c r="T9" s="202">
        <v>20.585872999999999</v>
      </c>
      <c r="U9" s="202">
        <v>20.171831000000001</v>
      </c>
      <c r="V9" s="202">
        <v>20.572572999999998</v>
      </c>
      <c r="W9" s="202">
        <v>20.138569</v>
      </c>
      <c r="X9" s="202">
        <v>20.37715</v>
      </c>
      <c r="Y9" s="202">
        <v>20.572648000000001</v>
      </c>
      <c r="Z9" s="202">
        <v>20.656690000000001</v>
      </c>
      <c r="AA9" s="202">
        <v>19.613111</v>
      </c>
      <c r="AB9" s="202">
        <v>20.190412999999999</v>
      </c>
      <c r="AC9" s="202">
        <v>20.483485999999999</v>
      </c>
      <c r="AD9" s="202">
        <v>19.727340999999999</v>
      </c>
      <c r="AE9" s="202">
        <v>19.839566999999999</v>
      </c>
      <c r="AF9" s="202">
        <v>20.433236999999998</v>
      </c>
      <c r="AG9" s="202">
        <v>19.925560999999998</v>
      </c>
      <c r="AH9" s="202">
        <v>20.265028999999998</v>
      </c>
      <c r="AI9" s="202">
        <v>20.129058000000001</v>
      </c>
      <c r="AJ9" s="202">
        <v>20.006618</v>
      </c>
      <c r="AK9" s="202">
        <v>20.214213999999998</v>
      </c>
      <c r="AL9" s="202">
        <v>19.327209</v>
      </c>
      <c r="AM9" s="202">
        <v>19.149204000000001</v>
      </c>
      <c r="AN9" s="202">
        <v>19.758786000000001</v>
      </c>
      <c r="AO9" s="202">
        <v>20.082773</v>
      </c>
      <c r="AP9" s="202">
        <v>20.036801000000001</v>
      </c>
      <c r="AQ9" s="202">
        <v>20.395605</v>
      </c>
      <c r="AR9" s="202">
        <v>20.715786999999999</v>
      </c>
      <c r="AS9" s="202">
        <v>20.124355000000001</v>
      </c>
      <c r="AT9" s="202">
        <v>20.881049999999998</v>
      </c>
      <c r="AU9" s="202">
        <v>20.092255999999999</v>
      </c>
      <c r="AV9" s="202">
        <v>20.680174999999998</v>
      </c>
      <c r="AW9" s="202">
        <v>20.111676168999999</v>
      </c>
      <c r="AX9" s="202">
        <v>20.061355481</v>
      </c>
      <c r="AY9" s="297">
        <v>20.279969999999999</v>
      </c>
      <c r="AZ9" s="297">
        <v>20.348109999999998</v>
      </c>
      <c r="BA9" s="297">
        <v>20.405110000000001</v>
      </c>
      <c r="BB9" s="297">
        <v>20.32911</v>
      </c>
      <c r="BC9" s="297">
        <v>20.430540000000001</v>
      </c>
      <c r="BD9" s="297">
        <v>20.697900000000001</v>
      </c>
      <c r="BE9" s="297">
        <v>20.529710000000001</v>
      </c>
      <c r="BF9" s="297">
        <v>20.935559999999999</v>
      </c>
      <c r="BG9" s="297">
        <v>20.128299999999999</v>
      </c>
      <c r="BH9" s="297">
        <v>20.458960000000001</v>
      </c>
      <c r="BI9" s="297">
        <v>20.40447</v>
      </c>
      <c r="BJ9" s="297">
        <v>20.39498</v>
      </c>
      <c r="BK9" s="297">
        <v>20.10398</v>
      </c>
      <c r="BL9" s="297">
        <v>20.269410000000001</v>
      </c>
      <c r="BM9" s="297">
        <v>20.449839999999998</v>
      </c>
      <c r="BN9" s="297">
        <v>20.319099999999999</v>
      </c>
      <c r="BO9" s="297">
        <v>20.391999999999999</v>
      </c>
      <c r="BP9" s="297">
        <v>20.770810000000001</v>
      </c>
      <c r="BQ9" s="297">
        <v>20.57152</v>
      </c>
      <c r="BR9" s="297">
        <v>20.882480000000001</v>
      </c>
      <c r="BS9" s="297">
        <v>20.213989999999999</v>
      </c>
      <c r="BT9" s="297">
        <v>20.539639999999999</v>
      </c>
      <c r="BU9" s="297">
        <v>20.427710000000001</v>
      </c>
      <c r="BV9" s="297">
        <v>20.571259999999999</v>
      </c>
    </row>
    <row r="10" spans="1:74" ht="11.15" customHeight="1" x14ac:dyDescent="0.2">
      <c r="BD10" s="367"/>
      <c r="BE10" s="367"/>
      <c r="BF10" s="367"/>
      <c r="BJ10" s="120"/>
    </row>
    <row r="11" spans="1:74" ht="11.15" customHeight="1" x14ac:dyDescent="0.25">
      <c r="A11" s="127" t="s">
        <v>571</v>
      </c>
      <c r="B11" s="134" t="s">
        <v>359</v>
      </c>
      <c r="C11" s="202">
        <v>5.5456103098999998</v>
      </c>
      <c r="D11" s="202">
        <v>5.8158820638000002</v>
      </c>
      <c r="E11" s="202">
        <v>5.8802210102999997</v>
      </c>
      <c r="F11" s="202">
        <v>5.7934478080999998</v>
      </c>
      <c r="G11" s="202">
        <v>5.7067981297000001</v>
      </c>
      <c r="H11" s="202">
        <v>5.8594919366999996</v>
      </c>
      <c r="I11" s="202">
        <v>5.8722051149999999</v>
      </c>
      <c r="J11" s="202">
        <v>5.9098795690000001</v>
      </c>
      <c r="K11" s="202">
        <v>5.9657953534999999</v>
      </c>
      <c r="L11" s="202">
        <v>6.0355137357000004</v>
      </c>
      <c r="M11" s="202">
        <v>5.9027009436000002</v>
      </c>
      <c r="N11" s="202">
        <v>5.9431039685</v>
      </c>
      <c r="O11" s="202">
        <v>5.8371325756000001</v>
      </c>
      <c r="P11" s="202">
        <v>6.1479504611999998</v>
      </c>
      <c r="Q11" s="202">
        <v>6.1866481150999997</v>
      </c>
      <c r="R11" s="202">
        <v>6.2080118778999998</v>
      </c>
      <c r="S11" s="202">
        <v>6.1090209457000002</v>
      </c>
      <c r="T11" s="202">
        <v>6.2798256371000001</v>
      </c>
      <c r="U11" s="202">
        <v>6.3435380167000002</v>
      </c>
      <c r="V11" s="202">
        <v>6.3552711586999999</v>
      </c>
      <c r="W11" s="202">
        <v>6.402828499</v>
      </c>
      <c r="X11" s="202">
        <v>6.3303005475000003</v>
      </c>
      <c r="Y11" s="202">
        <v>6.2543238073999996</v>
      </c>
      <c r="Z11" s="202">
        <v>6.3420816164999998</v>
      </c>
      <c r="AA11" s="202">
        <v>6.0810972234999996</v>
      </c>
      <c r="AB11" s="202">
        <v>6.3474886123000003</v>
      </c>
      <c r="AC11" s="202">
        <v>6.3972084953000001</v>
      </c>
      <c r="AD11" s="202">
        <v>6.4564308857999997</v>
      </c>
      <c r="AE11" s="202">
        <v>6.3407559189000002</v>
      </c>
      <c r="AF11" s="202">
        <v>6.5052235420000004</v>
      </c>
      <c r="AG11" s="202">
        <v>6.5131170311000002</v>
      </c>
      <c r="AH11" s="202">
        <v>6.5710959479</v>
      </c>
      <c r="AI11" s="202">
        <v>6.6314239811000002</v>
      </c>
      <c r="AJ11" s="202">
        <v>6.5352504651999999</v>
      </c>
      <c r="AK11" s="202">
        <v>6.4642672613999999</v>
      </c>
      <c r="AL11" s="202">
        <v>6.5996844325000001</v>
      </c>
      <c r="AM11" s="202">
        <v>6.2254344056999997</v>
      </c>
      <c r="AN11" s="202">
        <v>6.4928190839999997</v>
      </c>
      <c r="AO11" s="202">
        <v>6.5371458993999996</v>
      </c>
      <c r="AP11" s="202">
        <v>6.5565179203000001</v>
      </c>
      <c r="AQ11" s="202">
        <v>6.4525223163999996</v>
      </c>
      <c r="AR11" s="202">
        <v>6.6404472057000001</v>
      </c>
      <c r="AS11" s="202">
        <v>6.6077246067999997</v>
      </c>
      <c r="AT11" s="202">
        <v>6.6468833057000003</v>
      </c>
      <c r="AU11" s="202">
        <v>6.6999208190999999</v>
      </c>
      <c r="AV11" s="202">
        <v>6.6138102659999998</v>
      </c>
      <c r="AW11" s="202">
        <v>6.5165607221000004</v>
      </c>
      <c r="AX11" s="202">
        <v>6.6552304943999996</v>
      </c>
      <c r="AY11" s="297">
        <v>6.2473051026000004</v>
      </c>
      <c r="AZ11" s="297">
        <v>6.5265147033000002</v>
      </c>
      <c r="BA11" s="297">
        <v>6.5397444433</v>
      </c>
      <c r="BB11" s="297">
        <v>6.5963859250999999</v>
      </c>
      <c r="BC11" s="297">
        <v>6.4855443945999998</v>
      </c>
      <c r="BD11" s="297">
        <v>6.6632763503000003</v>
      </c>
      <c r="BE11" s="297">
        <v>6.6609842712000003</v>
      </c>
      <c r="BF11" s="297">
        <v>6.6771965459000002</v>
      </c>
      <c r="BG11" s="297">
        <v>6.7201899417000002</v>
      </c>
      <c r="BH11" s="297">
        <v>6.6343961108</v>
      </c>
      <c r="BI11" s="297">
        <v>6.5367962398000001</v>
      </c>
      <c r="BJ11" s="297">
        <v>6.6752317680999997</v>
      </c>
      <c r="BK11" s="297">
        <v>6.3760555364</v>
      </c>
      <c r="BL11" s="297">
        <v>6.6611827939000001</v>
      </c>
      <c r="BM11" s="297">
        <v>6.6749991021000001</v>
      </c>
      <c r="BN11" s="297">
        <v>6.7320924550000001</v>
      </c>
      <c r="BO11" s="297">
        <v>6.6191918513000001</v>
      </c>
      <c r="BP11" s="297">
        <v>6.8004400164999996</v>
      </c>
      <c r="BQ11" s="297">
        <v>6.7977790611</v>
      </c>
      <c r="BR11" s="297">
        <v>6.8148247274999996</v>
      </c>
      <c r="BS11" s="297">
        <v>6.8588615180000003</v>
      </c>
      <c r="BT11" s="297">
        <v>6.7717614019000001</v>
      </c>
      <c r="BU11" s="297">
        <v>6.6717236561000002</v>
      </c>
      <c r="BV11" s="297">
        <v>6.8124088928999997</v>
      </c>
    </row>
    <row r="12" spans="1:74" ht="11.15" customHeight="1" x14ac:dyDescent="0.25">
      <c r="A12" s="127" t="s">
        <v>572</v>
      </c>
      <c r="B12" s="135" t="s">
        <v>329</v>
      </c>
      <c r="C12" s="202">
        <v>2.5654502686999998</v>
      </c>
      <c r="D12" s="202">
        <v>2.7432392639000001</v>
      </c>
      <c r="E12" s="202">
        <v>2.7917223016000001</v>
      </c>
      <c r="F12" s="202">
        <v>2.7681039402000001</v>
      </c>
      <c r="G12" s="202">
        <v>2.7145283287000002</v>
      </c>
      <c r="H12" s="202">
        <v>2.8076551607</v>
      </c>
      <c r="I12" s="202">
        <v>2.7908803326</v>
      </c>
      <c r="J12" s="202">
        <v>2.8511986174000001</v>
      </c>
      <c r="K12" s="202">
        <v>2.8980191321</v>
      </c>
      <c r="L12" s="202">
        <v>2.9035515395</v>
      </c>
      <c r="M12" s="202">
        <v>2.8063801920000002</v>
      </c>
      <c r="N12" s="202">
        <v>2.8354074135</v>
      </c>
      <c r="O12" s="202">
        <v>2.6553022325</v>
      </c>
      <c r="P12" s="202">
        <v>2.8393180840999999</v>
      </c>
      <c r="Q12" s="202">
        <v>2.8894991847</v>
      </c>
      <c r="R12" s="202">
        <v>2.8650536173000001</v>
      </c>
      <c r="S12" s="202">
        <v>2.8096015811999999</v>
      </c>
      <c r="T12" s="202">
        <v>2.905990074</v>
      </c>
      <c r="U12" s="202">
        <v>2.8886277266999998</v>
      </c>
      <c r="V12" s="202">
        <v>2.9510585906000002</v>
      </c>
      <c r="W12" s="202">
        <v>2.9995189403000002</v>
      </c>
      <c r="X12" s="202">
        <v>3.0052451139</v>
      </c>
      <c r="Y12" s="202">
        <v>2.9046704509999999</v>
      </c>
      <c r="Z12" s="202">
        <v>2.9347143178000001</v>
      </c>
      <c r="AA12" s="202">
        <v>2.7079817290000001</v>
      </c>
      <c r="AB12" s="202">
        <v>2.8994987380000001</v>
      </c>
      <c r="AC12" s="202">
        <v>2.9535046610000002</v>
      </c>
      <c r="AD12" s="202">
        <v>2.9308166029999998</v>
      </c>
      <c r="AE12" s="202">
        <v>2.8760361470000002</v>
      </c>
      <c r="AF12" s="202">
        <v>2.9763728569999999</v>
      </c>
      <c r="AG12" s="202">
        <v>2.9599384180000001</v>
      </c>
      <c r="AH12" s="202">
        <v>3.0248483519999998</v>
      </c>
      <c r="AI12" s="202">
        <v>3.0751192729999999</v>
      </c>
      <c r="AJ12" s="202">
        <v>3.0812936620000002</v>
      </c>
      <c r="AK12" s="202">
        <v>2.9783403740000001</v>
      </c>
      <c r="AL12" s="202">
        <v>3.0087200049999998</v>
      </c>
      <c r="AM12" s="202">
        <v>2.8360330180000002</v>
      </c>
      <c r="AN12" s="202">
        <v>3.027474073</v>
      </c>
      <c r="AO12" s="202">
        <v>3.0767461319999998</v>
      </c>
      <c r="AP12" s="202">
        <v>3.0467290870000001</v>
      </c>
      <c r="AQ12" s="202">
        <v>2.9835373170000001</v>
      </c>
      <c r="AR12" s="202">
        <v>3.0807301589999998</v>
      </c>
      <c r="AS12" s="202">
        <v>3.0571973959999998</v>
      </c>
      <c r="AT12" s="202">
        <v>3.117774227</v>
      </c>
      <c r="AU12" s="202">
        <v>3.1632217040000001</v>
      </c>
      <c r="AV12" s="202">
        <v>3.1630831669999999</v>
      </c>
      <c r="AW12" s="202">
        <v>3.0501217450000002</v>
      </c>
      <c r="AX12" s="202">
        <v>3.075021811</v>
      </c>
      <c r="AY12" s="297">
        <v>2.8433877719999998</v>
      </c>
      <c r="AZ12" s="297">
        <v>3.0353252959999999</v>
      </c>
      <c r="BA12" s="297">
        <v>3.0847251330000001</v>
      </c>
      <c r="BB12" s="297">
        <v>3.0546302430000001</v>
      </c>
      <c r="BC12" s="297">
        <v>2.991274598</v>
      </c>
      <c r="BD12" s="297">
        <v>3.0887194920000001</v>
      </c>
      <c r="BE12" s="297">
        <v>3.0651257009999999</v>
      </c>
      <c r="BF12" s="297">
        <v>3.125859626</v>
      </c>
      <c r="BG12" s="297">
        <v>3.1714249639999998</v>
      </c>
      <c r="BH12" s="297">
        <v>3.1712860680000001</v>
      </c>
      <c r="BI12" s="297">
        <v>3.0580316999999999</v>
      </c>
      <c r="BJ12" s="297">
        <v>3.0829963409999999</v>
      </c>
      <c r="BK12" s="297">
        <v>2.9108460649999999</v>
      </c>
      <c r="BL12" s="297">
        <v>3.1073372350000001</v>
      </c>
      <c r="BM12" s="297">
        <v>3.157909064</v>
      </c>
      <c r="BN12" s="297">
        <v>3.1271001840000001</v>
      </c>
      <c r="BO12" s="297">
        <v>3.0622414500000001</v>
      </c>
      <c r="BP12" s="297">
        <v>3.1619981880000001</v>
      </c>
      <c r="BQ12" s="297">
        <v>3.1378446430000002</v>
      </c>
      <c r="BR12" s="297">
        <v>3.2000194569999998</v>
      </c>
      <c r="BS12" s="297">
        <v>3.2466658160000001</v>
      </c>
      <c r="BT12" s="297">
        <v>3.2465236239999999</v>
      </c>
      <c r="BU12" s="297">
        <v>3.130582339</v>
      </c>
      <c r="BV12" s="297">
        <v>3.156139257</v>
      </c>
    </row>
    <row r="13" spans="1:74" ht="11.15" customHeight="1" x14ac:dyDescent="0.2">
      <c r="BD13" s="367"/>
      <c r="BE13" s="367"/>
      <c r="BF13" s="367"/>
      <c r="BJ13" s="120"/>
    </row>
    <row r="14" spans="1:74" ht="11.15" customHeight="1" x14ac:dyDescent="0.25">
      <c r="A14" s="127" t="s">
        <v>573</v>
      </c>
      <c r="B14" s="134" t="s">
        <v>360</v>
      </c>
      <c r="C14" s="202">
        <v>14.02651919</v>
      </c>
      <c r="D14" s="202">
        <v>14.570231682999999</v>
      </c>
      <c r="E14" s="202">
        <v>13.389371603000001</v>
      </c>
      <c r="F14" s="202">
        <v>11.024445361</v>
      </c>
      <c r="G14" s="202">
        <v>11.392801721</v>
      </c>
      <c r="H14" s="202">
        <v>12.690689797999999</v>
      </c>
      <c r="I14" s="202">
        <v>13.693579637999999</v>
      </c>
      <c r="J14" s="202">
        <v>13.148008838000001</v>
      </c>
      <c r="K14" s="202">
        <v>13.893634444</v>
      </c>
      <c r="L14" s="202">
        <v>13.668297175999999</v>
      </c>
      <c r="M14" s="202">
        <v>13.03972033</v>
      </c>
      <c r="N14" s="202">
        <v>12.921389845</v>
      </c>
      <c r="O14" s="202">
        <v>11.959652158000001</v>
      </c>
      <c r="P14" s="202">
        <v>12.759444576</v>
      </c>
      <c r="Q14" s="202">
        <v>13.279500169</v>
      </c>
      <c r="R14" s="202">
        <v>13.090619663</v>
      </c>
      <c r="S14" s="202">
        <v>12.951096817</v>
      </c>
      <c r="T14" s="202">
        <v>14.199574061</v>
      </c>
      <c r="U14" s="202">
        <v>14.523325088</v>
      </c>
      <c r="V14" s="202">
        <v>14.417550252</v>
      </c>
      <c r="W14" s="202">
        <v>14.985770764</v>
      </c>
      <c r="X14" s="202">
        <v>14.941534211</v>
      </c>
      <c r="Y14" s="202">
        <v>14.635229314</v>
      </c>
      <c r="Z14" s="202">
        <v>14.530278975</v>
      </c>
      <c r="AA14" s="202">
        <v>13.135022768000001</v>
      </c>
      <c r="AB14" s="202">
        <v>14.469010031</v>
      </c>
      <c r="AC14" s="202">
        <v>14.23193219</v>
      </c>
      <c r="AD14" s="202">
        <v>13.958097098</v>
      </c>
      <c r="AE14" s="202">
        <v>14.155358893000001</v>
      </c>
      <c r="AF14" s="202">
        <v>14.461760947</v>
      </c>
      <c r="AG14" s="202">
        <v>14.561225238</v>
      </c>
      <c r="AH14" s="202">
        <v>14.835437058</v>
      </c>
      <c r="AI14" s="202">
        <v>15.023943517999999</v>
      </c>
      <c r="AJ14" s="202">
        <v>14.049987698000001</v>
      </c>
      <c r="AK14" s="202">
        <v>14.18867195</v>
      </c>
      <c r="AL14" s="202">
        <v>14.167352895000001</v>
      </c>
      <c r="AM14" s="202">
        <v>13.087662119000001</v>
      </c>
      <c r="AN14" s="202">
        <v>14.352693852</v>
      </c>
      <c r="AO14" s="202">
        <v>14.131243051</v>
      </c>
      <c r="AP14" s="202">
        <v>13.816668308000001</v>
      </c>
      <c r="AQ14" s="202">
        <v>14.428245173000001</v>
      </c>
      <c r="AR14" s="202">
        <v>14.664212203</v>
      </c>
      <c r="AS14" s="202">
        <v>14.405493269999999</v>
      </c>
      <c r="AT14" s="202">
        <v>14.189627975000001</v>
      </c>
      <c r="AU14" s="202">
        <v>14.888021039</v>
      </c>
      <c r="AV14" s="202">
        <v>14.760963953999999</v>
      </c>
      <c r="AW14" s="202">
        <v>14.316924870999999</v>
      </c>
      <c r="AX14" s="202">
        <v>14.219516439</v>
      </c>
      <c r="AY14" s="297">
        <v>13.455683424</v>
      </c>
      <c r="AZ14" s="297">
        <v>14.369989599</v>
      </c>
      <c r="BA14" s="297">
        <v>14.084356831999999</v>
      </c>
      <c r="BB14" s="297">
        <v>14.155838512000001</v>
      </c>
      <c r="BC14" s="297">
        <v>13.851550255999999</v>
      </c>
      <c r="BD14" s="297">
        <v>14.395328978</v>
      </c>
      <c r="BE14" s="297">
        <v>14.503818458</v>
      </c>
      <c r="BF14" s="297">
        <v>14.372023109000001</v>
      </c>
      <c r="BG14" s="297">
        <v>14.760872179</v>
      </c>
      <c r="BH14" s="297">
        <v>14.63471146</v>
      </c>
      <c r="BI14" s="297">
        <v>14.193174506</v>
      </c>
      <c r="BJ14" s="297">
        <v>14.096029049</v>
      </c>
      <c r="BK14" s="297">
        <v>13.434074623000001</v>
      </c>
      <c r="BL14" s="297">
        <v>14.354276748</v>
      </c>
      <c r="BM14" s="297">
        <v>14.066884862</v>
      </c>
      <c r="BN14" s="297">
        <v>14.138785073999999</v>
      </c>
      <c r="BO14" s="297">
        <v>13.832631842</v>
      </c>
      <c r="BP14" s="297">
        <v>14.379897890000001</v>
      </c>
      <c r="BQ14" s="297">
        <v>14.489029701</v>
      </c>
      <c r="BR14" s="297">
        <v>14.356410914</v>
      </c>
      <c r="BS14" s="297">
        <v>14.747766335</v>
      </c>
      <c r="BT14" s="297">
        <v>14.620859166000001</v>
      </c>
      <c r="BU14" s="297">
        <v>14.176474831</v>
      </c>
      <c r="BV14" s="297">
        <v>14.078596517999999</v>
      </c>
    </row>
    <row r="15" spans="1:74" ht="11.15" customHeight="1" x14ac:dyDescent="0.2">
      <c r="BD15" s="367"/>
      <c r="BE15" s="367"/>
      <c r="BF15" s="367"/>
      <c r="BJ15" s="120"/>
    </row>
    <row r="16" spans="1:74" ht="11.15" customHeight="1" x14ac:dyDescent="0.25">
      <c r="A16" s="127" t="s">
        <v>574</v>
      </c>
      <c r="B16" s="134" t="s">
        <v>877</v>
      </c>
      <c r="C16" s="202">
        <v>4.2465213387</v>
      </c>
      <c r="D16" s="202">
        <v>4.4669029674000003</v>
      </c>
      <c r="E16" s="202">
        <v>4.3651848530999997</v>
      </c>
      <c r="F16" s="202">
        <v>4.2968679929000002</v>
      </c>
      <c r="G16" s="202">
        <v>4.4248888827000004</v>
      </c>
      <c r="H16" s="202">
        <v>4.6117310471000001</v>
      </c>
      <c r="I16" s="202">
        <v>4.6718312807000002</v>
      </c>
      <c r="J16" s="202">
        <v>4.7834701295000004</v>
      </c>
      <c r="K16" s="202">
        <v>4.6965711396999996</v>
      </c>
      <c r="L16" s="202">
        <v>4.5315159232999997</v>
      </c>
      <c r="M16" s="202">
        <v>4.5942643986</v>
      </c>
      <c r="N16" s="202">
        <v>4.6360227393000004</v>
      </c>
      <c r="O16" s="202">
        <v>4.3832545946000003</v>
      </c>
      <c r="P16" s="202">
        <v>4.6115531541000001</v>
      </c>
      <c r="Q16" s="202">
        <v>4.5062093073999998</v>
      </c>
      <c r="R16" s="202">
        <v>4.4355648258000002</v>
      </c>
      <c r="S16" s="202">
        <v>4.5681837262</v>
      </c>
      <c r="T16" s="202">
        <v>4.7617438910000001</v>
      </c>
      <c r="U16" s="202">
        <v>4.8240455105000004</v>
      </c>
      <c r="V16" s="202">
        <v>4.9397058491000001</v>
      </c>
      <c r="W16" s="202">
        <v>4.8496976626999997</v>
      </c>
      <c r="X16" s="202">
        <v>4.6788113254999999</v>
      </c>
      <c r="Y16" s="202">
        <v>4.7438183425</v>
      </c>
      <c r="Z16" s="202">
        <v>4.7870546873000004</v>
      </c>
      <c r="AA16" s="202">
        <v>4.1611125080000004</v>
      </c>
      <c r="AB16" s="202">
        <v>4.4048582249999999</v>
      </c>
      <c r="AC16" s="202">
        <v>4.2967199889999996</v>
      </c>
      <c r="AD16" s="202">
        <v>4.2747070770000004</v>
      </c>
      <c r="AE16" s="202">
        <v>4.4048250519999996</v>
      </c>
      <c r="AF16" s="202">
        <v>4.6092311080000004</v>
      </c>
      <c r="AG16" s="202">
        <v>4.6819357750000004</v>
      </c>
      <c r="AH16" s="202">
        <v>4.8011689239999997</v>
      </c>
      <c r="AI16" s="202">
        <v>4.7199081080000003</v>
      </c>
      <c r="AJ16" s="202">
        <v>4.6116556969999998</v>
      </c>
      <c r="AK16" s="202">
        <v>4.6620243979999998</v>
      </c>
      <c r="AL16" s="202">
        <v>4.6691565380000002</v>
      </c>
      <c r="AM16" s="202">
        <v>4.2088575160000001</v>
      </c>
      <c r="AN16" s="202">
        <v>4.465478493</v>
      </c>
      <c r="AO16" s="202">
        <v>4.3517280280000001</v>
      </c>
      <c r="AP16" s="202">
        <v>4.3265537539999999</v>
      </c>
      <c r="AQ16" s="202">
        <v>4.4640650370000001</v>
      </c>
      <c r="AR16" s="202">
        <v>4.679405504</v>
      </c>
      <c r="AS16" s="202">
        <v>4.7558089460000001</v>
      </c>
      <c r="AT16" s="202">
        <v>4.8816255609999999</v>
      </c>
      <c r="AU16" s="202">
        <v>4.7958253309999996</v>
      </c>
      <c r="AV16" s="202">
        <v>4.6791906650000001</v>
      </c>
      <c r="AW16" s="202">
        <v>4.7331143170000001</v>
      </c>
      <c r="AX16" s="202">
        <v>4.7422877879999996</v>
      </c>
      <c r="AY16" s="297">
        <v>4.3474572050000004</v>
      </c>
      <c r="AZ16" s="297">
        <v>4.6087749589999998</v>
      </c>
      <c r="BA16" s="297">
        <v>4.4929366020000003</v>
      </c>
      <c r="BB16" s="297">
        <v>4.4671896029999996</v>
      </c>
      <c r="BC16" s="297">
        <v>4.6072398200000002</v>
      </c>
      <c r="BD16" s="297">
        <v>4.8265257840000002</v>
      </c>
      <c r="BE16" s="297">
        <v>4.9043130540000002</v>
      </c>
      <c r="BF16" s="297">
        <v>5.0324409079999999</v>
      </c>
      <c r="BG16" s="297">
        <v>4.9450448549999999</v>
      </c>
      <c r="BH16" s="297">
        <v>4.8261241630000002</v>
      </c>
      <c r="BI16" s="297">
        <v>4.8810713430000003</v>
      </c>
      <c r="BJ16" s="297">
        <v>4.8904873029999996</v>
      </c>
      <c r="BK16" s="297">
        <v>4.3807471549999999</v>
      </c>
      <c r="BL16" s="297">
        <v>4.6456943649999998</v>
      </c>
      <c r="BM16" s="297">
        <v>4.5282997700000003</v>
      </c>
      <c r="BN16" s="297">
        <v>4.5031796069999999</v>
      </c>
      <c r="BO16" s="297">
        <v>4.644980275</v>
      </c>
      <c r="BP16" s="297">
        <v>4.8672744440000004</v>
      </c>
      <c r="BQ16" s="297">
        <v>4.9462699069999996</v>
      </c>
      <c r="BR16" s="297">
        <v>5.0761026439999997</v>
      </c>
      <c r="BS16" s="297">
        <v>4.9877166849999997</v>
      </c>
      <c r="BT16" s="297">
        <v>4.8684748039999999</v>
      </c>
      <c r="BU16" s="297">
        <v>4.92386342</v>
      </c>
      <c r="BV16" s="297">
        <v>4.9327543760000001</v>
      </c>
    </row>
    <row r="17" spans="1:74" ht="11.15" customHeight="1" x14ac:dyDescent="0.25">
      <c r="A17" s="127" t="s">
        <v>575</v>
      </c>
      <c r="B17" s="135" t="s">
        <v>348</v>
      </c>
      <c r="C17" s="202">
        <v>3.1113755885000001</v>
      </c>
      <c r="D17" s="202">
        <v>3.3317381058</v>
      </c>
      <c r="E17" s="202">
        <v>3.2297229623999999</v>
      </c>
      <c r="F17" s="202">
        <v>3.1543336086</v>
      </c>
      <c r="G17" s="202">
        <v>3.2823327096999999</v>
      </c>
      <c r="H17" s="202">
        <v>3.4690810851</v>
      </c>
      <c r="I17" s="202">
        <v>3.5271182919999999</v>
      </c>
      <c r="J17" s="202">
        <v>3.6386129504000002</v>
      </c>
      <c r="K17" s="202">
        <v>3.5515595763999999</v>
      </c>
      <c r="L17" s="202">
        <v>3.378761006</v>
      </c>
      <c r="M17" s="202">
        <v>3.4414280658999998</v>
      </c>
      <c r="N17" s="202">
        <v>3.4833377154999998</v>
      </c>
      <c r="O17" s="202">
        <v>3.2231384381999999</v>
      </c>
      <c r="P17" s="202">
        <v>3.4514165357</v>
      </c>
      <c r="Q17" s="202">
        <v>3.3457369349000001</v>
      </c>
      <c r="R17" s="202">
        <v>3.2676395412999999</v>
      </c>
      <c r="S17" s="202">
        <v>3.4002364622000001</v>
      </c>
      <c r="T17" s="202">
        <v>3.5936929735000001</v>
      </c>
      <c r="U17" s="202">
        <v>3.6538149187000002</v>
      </c>
      <c r="V17" s="202">
        <v>3.7693145453999999</v>
      </c>
      <c r="W17" s="202">
        <v>3.6791341516</v>
      </c>
      <c r="X17" s="202">
        <v>3.5001285323000002</v>
      </c>
      <c r="Y17" s="202">
        <v>3.5650466381000001</v>
      </c>
      <c r="Z17" s="202">
        <v>3.6084617124</v>
      </c>
      <c r="AA17" s="202">
        <v>3.1592489270000002</v>
      </c>
      <c r="AB17" s="202">
        <v>3.3844987280000001</v>
      </c>
      <c r="AC17" s="202">
        <v>3.2817966190000001</v>
      </c>
      <c r="AD17" s="202">
        <v>3.206175123</v>
      </c>
      <c r="AE17" s="202">
        <v>3.3374505050000001</v>
      </c>
      <c r="AF17" s="202">
        <v>3.5284849230000002</v>
      </c>
      <c r="AG17" s="202">
        <v>3.5885795300000001</v>
      </c>
      <c r="AH17" s="202">
        <v>3.7030499350000001</v>
      </c>
      <c r="AI17" s="202">
        <v>3.615537228</v>
      </c>
      <c r="AJ17" s="202">
        <v>3.4407929259999999</v>
      </c>
      <c r="AK17" s="202">
        <v>3.50557681</v>
      </c>
      <c r="AL17" s="202">
        <v>3.5492395619999999</v>
      </c>
      <c r="AM17" s="202">
        <v>3.1917693919999999</v>
      </c>
      <c r="AN17" s="202">
        <v>3.4294511239999999</v>
      </c>
      <c r="AO17" s="202">
        <v>3.3210751119999999</v>
      </c>
      <c r="AP17" s="202">
        <v>3.241280545</v>
      </c>
      <c r="AQ17" s="202">
        <v>3.379814042</v>
      </c>
      <c r="AR17" s="202">
        <v>3.5814120680000001</v>
      </c>
      <c r="AS17" s="202">
        <v>3.6448444489999998</v>
      </c>
      <c r="AT17" s="202">
        <v>3.7656608330000001</v>
      </c>
      <c r="AU17" s="202">
        <v>3.6733448970000002</v>
      </c>
      <c r="AV17" s="202">
        <v>3.4889853130000001</v>
      </c>
      <c r="AW17" s="202">
        <v>3.5573871650000002</v>
      </c>
      <c r="AX17" s="202">
        <v>3.6035067700000001</v>
      </c>
      <c r="AY17" s="297">
        <v>3.2938000829999998</v>
      </c>
      <c r="AZ17" s="297">
        <v>3.535866731</v>
      </c>
      <c r="BA17" s="297">
        <v>3.4254913220000001</v>
      </c>
      <c r="BB17" s="297">
        <v>3.3442246519999999</v>
      </c>
      <c r="BC17" s="297">
        <v>3.4853139099999999</v>
      </c>
      <c r="BD17" s="297">
        <v>3.6906311540000001</v>
      </c>
      <c r="BE17" s="297">
        <v>3.7552337800000002</v>
      </c>
      <c r="BF17" s="297">
        <v>3.8782790660000002</v>
      </c>
      <c r="BG17" s="297">
        <v>3.7842600219999998</v>
      </c>
      <c r="BH17" s="297">
        <v>3.5964992470000001</v>
      </c>
      <c r="BI17" s="297">
        <v>3.6661630230000002</v>
      </c>
      <c r="BJ17" s="297">
        <v>3.7131334740000002</v>
      </c>
      <c r="BK17" s="297">
        <v>3.3060187929999998</v>
      </c>
      <c r="BL17" s="297">
        <v>3.5511417660000002</v>
      </c>
      <c r="BM17" s="297">
        <v>3.439372761</v>
      </c>
      <c r="BN17" s="297">
        <v>3.3570800200000002</v>
      </c>
      <c r="BO17" s="297">
        <v>3.4999506660000002</v>
      </c>
      <c r="BP17" s="297">
        <v>3.70786024</v>
      </c>
      <c r="BQ17" s="297">
        <v>3.7732785359999998</v>
      </c>
      <c r="BR17" s="297">
        <v>3.8978773879999999</v>
      </c>
      <c r="BS17" s="297">
        <v>3.8026712630000001</v>
      </c>
      <c r="BT17" s="297">
        <v>3.6125398259999999</v>
      </c>
      <c r="BU17" s="297">
        <v>3.6830831740000001</v>
      </c>
      <c r="BV17" s="297">
        <v>3.7306466729999999</v>
      </c>
    </row>
    <row r="18" spans="1:74" ht="11.15" customHeight="1" x14ac:dyDescent="0.2">
      <c r="BD18" s="367"/>
      <c r="BE18" s="367"/>
      <c r="BF18" s="367"/>
      <c r="BJ18" s="120"/>
    </row>
    <row r="19" spans="1:74" ht="11.15" customHeight="1" x14ac:dyDescent="0.25">
      <c r="A19" s="127" t="s">
        <v>576</v>
      </c>
      <c r="B19" s="134" t="s">
        <v>361</v>
      </c>
      <c r="C19" s="202">
        <v>7.9264324065</v>
      </c>
      <c r="D19" s="202">
        <v>7.8855078490999997</v>
      </c>
      <c r="E19" s="202">
        <v>7.8686561529999999</v>
      </c>
      <c r="F19" s="202">
        <v>7.8954747361999997</v>
      </c>
      <c r="G19" s="202">
        <v>8.4698881907000008</v>
      </c>
      <c r="H19" s="202">
        <v>8.8546844858</v>
      </c>
      <c r="I19" s="202">
        <v>8.7528905597000008</v>
      </c>
      <c r="J19" s="202">
        <v>8.8206230621999993</v>
      </c>
      <c r="K19" s="202">
        <v>8.6104090459999991</v>
      </c>
      <c r="L19" s="202">
        <v>8.4563254694999994</v>
      </c>
      <c r="M19" s="202">
        <v>8.0968138403999994</v>
      </c>
      <c r="N19" s="202">
        <v>8.0581496113999993</v>
      </c>
      <c r="O19" s="202">
        <v>8.1938520632999996</v>
      </c>
      <c r="P19" s="202">
        <v>8.1622533899</v>
      </c>
      <c r="Q19" s="202">
        <v>8.1843895392999997</v>
      </c>
      <c r="R19" s="202">
        <v>8.2795493137000005</v>
      </c>
      <c r="S19" s="202">
        <v>8.7985232905000004</v>
      </c>
      <c r="T19" s="202">
        <v>9.2106667519999998</v>
      </c>
      <c r="U19" s="202">
        <v>9.1105851367999993</v>
      </c>
      <c r="V19" s="202">
        <v>9.1978582724999995</v>
      </c>
      <c r="W19" s="202">
        <v>8.9477682968999996</v>
      </c>
      <c r="X19" s="202">
        <v>8.8235567484999997</v>
      </c>
      <c r="Y19" s="202">
        <v>8.4337767742</v>
      </c>
      <c r="Z19" s="202">
        <v>8.3865732063999996</v>
      </c>
      <c r="AA19" s="202">
        <v>9.1443378761999998</v>
      </c>
      <c r="AB19" s="202">
        <v>8.9106277985000002</v>
      </c>
      <c r="AC19" s="202">
        <v>8.7012770592000006</v>
      </c>
      <c r="AD19" s="202">
        <v>8.6711345038999994</v>
      </c>
      <c r="AE19" s="202">
        <v>9.4394652152000003</v>
      </c>
      <c r="AF19" s="202">
        <v>9.7290920530000005</v>
      </c>
      <c r="AG19" s="202">
        <v>9.6125031618999994</v>
      </c>
      <c r="AH19" s="202">
        <v>9.8300247081999998</v>
      </c>
      <c r="AI19" s="202">
        <v>9.5760234587999999</v>
      </c>
      <c r="AJ19" s="202">
        <v>9.2628109095000006</v>
      </c>
      <c r="AK19" s="202">
        <v>8.8716569714000002</v>
      </c>
      <c r="AL19" s="202">
        <v>8.9086048423000008</v>
      </c>
      <c r="AM19" s="202">
        <v>9.3624015119999999</v>
      </c>
      <c r="AN19" s="202">
        <v>9.1766905189999992</v>
      </c>
      <c r="AO19" s="202">
        <v>8.8636420860000005</v>
      </c>
      <c r="AP19" s="202">
        <v>8.7398970580000004</v>
      </c>
      <c r="AQ19" s="202">
        <v>9.2702961619999993</v>
      </c>
      <c r="AR19" s="202">
        <v>9.7295546650000002</v>
      </c>
      <c r="AS19" s="202">
        <v>9.8456706440000001</v>
      </c>
      <c r="AT19" s="202">
        <v>9.9301079639999994</v>
      </c>
      <c r="AU19" s="202">
        <v>9.7282773579999997</v>
      </c>
      <c r="AV19" s="202">
        <v>9.3255785959999997</v>
      </c>
      <c r="AW19" s="202">
        <v>9.1025365990000005</v>
      </c>
      <c r="AX19" s="202">
        <v>9.3570408430000001</v>
      </c>
      <c r="AY19" s="297">
        <v>9.7124376290000001</v>
      </c>
      <c r="AZ19" s="297">
        <v>9.56229336</v>
      </c>
      <c r="BA19" s="297">
        <v>9.0596423559999995</v>
      </c>
      <c r="BB19" s="297">
        <v>8.8720295379999996</v>
      </c>
      <c r="BC19" s="297">
        <v>9.4496599069999991</v>
      </c>
      <c r="BD19" s="297">
        <v>10.00700754</v>
      </c>
      <c r="BE19" s="297">
        <v>9.9975902970000003</v>
      </c>
      <c r="BF19" s="297">
        <v>10.069246038999999</v>
      </c>
      <c r="BG19" s="297">
        <v>9.8627417420000008</v>
      </c>
      <c r="BH19" s="297">
        <v>9.4499118909999993</v>
      </c>
      <c r="BI19" s="297">
        <v>9.1925449500000003</v>
      </c>
      <c r="BJ19" s="297">
        <v>9.5112272820000001</v>
      </c>
      <c r="BK19" s="297">
        <v>9.9591306320000008</v>
      </c>
      <c r="BL19" s="297">
        <v>9.806155296</v>
      </c>
      <c r="BM19" s="297">
        <v>9.2983695379999993</v>
      </c>
      <c r="BN19" s="297">
        <v>9.1134223490000004</v>
      </c>
      <c r="BO19" s="297">
        <v>9.7077510710000006</v>
      </c>
      <c r="BP19" s="297">
        <v>10.280004330000001</v>
      </c>
      <c r="BQ19" s="297">
        <v>10.270025372999999</v>
      </c>
      <c r="BR19" s="297">
        <v>10.342713851999999</v>
      </c>
      <c r="BS19" s="297">
        <v>10.130601171</v>
      </c>
      <c r="BT19" s="297">
        <v>9.7050501279999999</v>
      </c>
      <c r="BU19" s="297">
        <v>9.4349912909999993</v>
      </c>
      <c r="BV19" s="297">
        <v>9.7584358620000007</v>
      </c>
    </row>
    <row r="20" spans="1:74" ht="11.15" customHeight="1" x14ac:dyDescent="0.2">
      <c r="BD20" s="367"/>
      <c r="BE20" s="367"/>
      <c r="BF20" s="367"/>
      <c r="BJ20" s="120"/>
    </row>
    <row r="21" spans="1:74" ht="11.15" customHeight="1" x14ac:dyDescent="0.25">
      <c r="A21" s="127" t="s">
        <v>577</v>
      </c>
      <c r="B21" s="134" t="s">
        <v>362</v>
      </c>
      <c r="C21" s="202">
        <v>34.325996205000003</v>
      </c>
      <c r="D21" s="202">
        <v>34.259004556000001</v>
      </c>
      <c r="E21" s="202">
        <v>33.264080640000003</v>
      </c>
      <c r="F21" s="202">
        <v>33.029513528999999</v>
      </c>
      <c r="G21" s="202">
        <v>33.081536345000004</v>
      </c>
      <c r="H21" s="202">
        <v>32.842635944999998</v>
      </c>
      <c r="I21" s="202">
        <v>33.178141664999998</v>
      </c>
      <c r="J21" s="202">
        <v>32.948648128999999</v>
      </c>
      <c r="K21" s="202">
        <v>34.007536428999998</v>
      </c>
      <c r="L21" s="202">
        <v>33.348619141</v>
      </c>
      <c r="M21" s="202">
        <v>34.922656666999998</v>
      </c>
      <c r="N21" s="202">
        <v>35.899917111000001</v>
      </c>
      <c r="O21" s="202">
        <v>35.288653549999999</v>
      </c>
      <c r="P21" s="202">
        <v>36.473917143000001</v>
      </c>
      <c r="Q21" s="202">
        <v>35.935665481000001</v>
      </c>
      <c r="R21" s="202">
        <v>35.755331869000003</v>
      </c>
      <c r="S21" s="202">
        <v>35.341251161000002</v>
      </c>
      <c r="T21" s="202">
        <v>35.302399923999999</v>
      </c>
      <c r="U21" s="202">
        <v>34.942479468999998</v>
      </c>
      <c r="V21" s="202">
        <v>34.301004034999998</v>
      </c>
      <c r="W21" s="202">
        <v>35.519595885999998</v>
      </c>
      <c r="X21" s="202">
        <v>34.700779834999999</v>
      </c>
      <c r="Y21" s="202">
        <v>36.169570491999998</v>
      </c>
      <c r="Z21" s="202">
        <v>37.576997167999998</v>
      </c>
      <c r="AA21" s="202">
        <v>36.397371153999998</v>
      </c>
      <c r="AB21" s="202">
        <v>37.087618225</v>
      </c>
      <c r="AC21" s="202">
        <v>36.061153857000001</v>
      </c>
      <c r="AD21" s="202">
        <v>35.497007836000002</v>
      </c>
      <c r="AE21" s="202">
        <v>35.632682729999999</v>
      </c>
      <c r="AF21" s="202">
        <v>35.675545038000003</v>
      </c>
      <c r="AG21" s="202">
        <v>35.348264096999998</v>
      </c>
      <c r="AH21" s="202">
        <v>35.21631799</v>
      </c>
      <c r="AI21" s="202">
        <v>35.733403772999999</v>
      </c>
      <c r="AJ21" s="202">
        <v>35.022286227000002</v>
      </c>
      <c r="AK21" s="202">
        <v>36.651332054000001</v>
      </c>
      <c r="AL21" s="202">
        <v>38.037493490000003</v>
      </c>
      <c r="AM21" s="202">
        <v>37.128921695999999</v>
      </c>
      <c r="AN21" s="202">
        <v>38.427834574000002</v>
      </c>
      <c r="AO21" s="202">
        <v>38.090020899999999</v>
      </c>
      <c r="AP21" s="202">
        <v>37.162590489999999</v>
      </c>
      <c r="AQ21" s="202">
        <v>37.224284359000002</v>
      </c>
      <c r="AR21" s="202">
        <v>36.85936014</v>
      </c>
      <c r="AS21" s="202">
        <v>36.303075864</v>
      </c>
      <c r="AT21" s="202">
        <v>35.961414761999997</v>
      </c>
      <c r="AU21" s="202">
        <v>36.910488489000002</v>
      </c>
      <c r="AV21" s="202">
        <v>35.993636864999999</v>
      </c>
      <c r="AW21" s="202">
        <v>37.791939024999998</v>
      </c>
      <c r="AX21" s="202">
        <v>38.886936284999997</v>
      </c>
      <c r="AY21" s="297">
        <v>37.945537496999997</v>
      </c>
      <c r="AZ21" s="297">
        <v>39.192006657</v>
      </c>
      <c r="BA21" s="297">
        <v>38.646101629999997</v>
      </c>
      <c r="BB21" s="297">
        <v>38.313877413</v>
      </c>
      <c r="BC21" s="297">
        <v>37.950644711000002</v>
      </c>
      <c r="BD21" s="297">
        <v>37.626870854000003</v>
      </c>
      <c r="BE21" s="297">
        <v>37.205784465999997</v>
      </c>
      <c r="BF21" s="297">
        <v>36.734813481000003</v>
      </c>
      <c r="BG21" s="297">
        <v>37.517844414999999</v>
      </c>
      <c r="BH21" s="297">
        <v>36.663171151</v>
      </c>
      <c r="BI21" s="297">
        <v>38.348476304000002</v>
      </c>
      <c r="BJ21" s="297">
        <v>39.447719399</v>
      </c>
      <c r="BK21" s="297">
        <v>38.636123382999997</v>
      </c>
      <c r="BL21" s="297">
        <v>39.908508314999999</v>
      </c>
      <c r="BM21" s="297">
        <v>39.365431321999999</v>
      </c>
      <c r="BN21" s="297">
        <v>39.037563014</v>
      </c>
      <c r="BO21" s="297">
        <v>38.680454234000003</v>
      </c>
      <c r="BP21" s="297">
        <v>38.346507656999997</v>
      </c>
      <c r="BQ21" s="297">
        <v>37.902904159999999</v>
      </c>
      <c r="BR21" s="297">
        <v>37.414947577</v>
      </c>
      <c r="BS21" s="297">
        <v>38.218193239000001</v>
      </c>
      <c r="BT21" s="297">
        <v>37.351721177000002</v>
      </c>
      <c r="BU21" s="297">
        <v>39.065051107000002</v>
      </c>
      <c r="BV21" s="297">
        <v>40.167996258000002</v>
      </c>
    </row>
    <row r="22" spans="1:74" ht="11.15" customHeight="1" x14ac:dyDescent="0.25">
      <c r="A22" s="127" t="s">
        <v>277</v>
      </c>
      <c r="B22" s="135" t="s">
        <v>322</v>
      </c>
      <c r="C22" s="202">
        <v>14.357234384</v>
      </c>
      <c r="D22" s="202">
        <v>13.73531382</v>
      </c>
      <c r="E22" s="202">
        <v>13.560950387</v>
      </c>
      <c r="F22" s="202">
        <v>14.164651263</v>
      </c>
      <c r="G22" s="202">
        <v>14.132404396</v>
      </c>
      <c r="H22" s="202">
        <v>13.953295082</v>
      </c>
      <c r="I22" s="202">
        <v>14.489768219</v>
      </c>
      <c r="J22" s="202">
        <v>14.33466346</v>
      </c>
      <c r="K22" s="202">
        <v>15.137347982</v>
      </c>
      <c r="L22" s="202">
        <v>14.338653546</v>
      </c>
      <c r="M22" s="202">
        <v>15.278533565</v>
      </c>
      <c r="N22" s="202">
        <v>15.709823896</v>
      </c>
      <c r="O22" s="202">
        <v>14.936140590000001</v>
      </c>
      <c r="P22" s="202">
        <v>15.389164348</v>
      </c>
      <c r="Q22" s="202">
        <v>15.29667285</v>
      </c>
      <c r="R22" s="202">
        <v>15.615762226999999</v>
      </c>
      <c r="S22" s="202">
        <v>15.391591818</v>
      </c>
      <c r="T22" s="202">
        <v>15.218714998999999</v>
      </c>
      <c r="U22" s="202">
        <v>15.159502283</v>
      </c>
      <c r="V22" s="202">
        <v>14.695413458999999</v>
      </c>
      <c r="W22" s="202">
        <v>15.494190394</v>
      </c>
      <c r="X22" s="202">
        <v>14.587237947</v>
      </c>
      <c r="Y22" s="202">
        <v>15.503934336</v>
      </c>
      <c r="Z22" s="202">
        <v>15.938503620000001</v>
      </c>
      <c r="AA22" s="202">
        <v>15.218635421</v>
      </c>
      <c r="AB22" s="202">
        <v>15.406887159</v>
      </c>
      <c r="AC22" s="202">
        <v>14.748232873999999</v>
      </c>
      <c r="AD22" s="202">
        <v>15.044862096999999</v>
      </c>
      <c r="AE22" s="202">
        <v>15.176909672000001</v>
      </c>
      <c r="AF22" s="202">
        <v>15.082619653</v>
      </c>
      <c r="AG22" s="202">
        <v>15.070753157</v>
      </c>
      <c r="AH22" s="202">
        <v>14.678973916</v>
      </c>
      <c r="AI22" s="202">
        <v>15.535629934999999</v>
      </c>
      <c r="AJ22" s="202">
        <v>14.603385198</v>
      </c>
      <c r="AK22" s="202">
        <v>15.377431423999999</v>
      </c>
      <c r="AL22" s="202">
        <v>15.866574965</v>
      </c>
      <c r="AM22" s="202">
        <v>15.643329872000001</v>
      </c>
      <c r="AN22" s="202">
        <v>16.091790655</v>
      </c>
      <c r="AO22" s="202">
        <v>15.993732313000001</v>
      </c>
      <c r="AP22" s="202">
        <v>16.307649927</v>
      </c>
      <c r="AQ22" s="202">
        <v>16.077307193999999</v>
      </c>
      <c r="AR22" s="202">
        <v>15.898126511999999</v>
      </c>
      <c r="AS22" s="202">
        <v>15.832569562</v>
      </c>
      <c r="AT22" s="202">
        <v>15.361338204000001</v>
      </c>
      <c r="AU22" s="202">
        <v>16.154612035</v>
      </c>
      <c r="AV22" s="202">
        <v>15.239456713999999</v>
      </c>
      <c r="AW22" s="202">
        <v>16.150409335999999</v>
      </c>
      <c r="AX22" s="202">
        <v>16.578323636</v>
      </c>
      <c r="AY22" s="297">
        <v>15.960631888</v>
      </c>
      <c r="AZ22" s="297">
        <v>16.419506011999999</v>
      </c>
      <c r="BA22" s="297">
        <v>16.319170738</v>
      </c>
      <c r="BB22" s="297">
        <v>16.640377574999999</v>
      </c>
      <c r="BC22" s="297">
        <v>16.404686241</v>
      </c>
      <c r="BD22" s="297">
        <v>16.221344951999999</v>
      </c>
      <c r="BE22" s="297">
        <v>16.154265758000001</v>
      </c>
      <c r="BF22" s="297">
        <v>15.672092323999999</v>
      </c>
      <c r="BG22" s="297">
        <v>16.483786115000001</v>
      </c>
      <c r="BH22" s="297">
        <v>15.547380724</v>
      </c>
      <c r="BI22" s="297">
        <v>16.479485829000001</v>
      </c>
      <c r="BJ22" s="297">
        <v>16.917336376000002</v>
      </c>
      <c r="BK22" s="297">
        <v>16.205171817</v>
      </c>
      <c r="BL22" s="297">
        <v>16.672399283000001</v>
      </c>
      <c r="BM22" s="297">
        <v>16.570237506000002</v>
      </c>
      <c r="BN22" s="297">
        <v>16.897291589999998</v>
      </c>
      <c r="BO22" s="297">
        <v>16.657309733000002</v>
      </c>
      <c r="BP22" s="297">
        <v>16.4706309</v>
      </c>
      <c r="BQ22" s="297">
        <v>16.402330596999999</v>
      </c>
      <c r="BR22" s="297">
        <v>15.911379681</v>
      </c>
      <c r="BS22" s="297">
        <v>16.737849539999999</v>
      </c>
      <c r="BT22" s="297">
        <v>15.784397831</v>
      </c>
      <c r="BU22" s="297">
        <v>16.733470971999999</v>
      </c>
      <c r="BV22" s="297">
        <v>17.179292147999998</v>
      </c>
    </row>
    <row r="23" spans="1:74" ht="11.15" customHeight="1" x14ac:dyDescent="0.25">
      <c r="A23" s="127" t="s">
        <v>272</v>
      </c>
      <c r="B23" s="135" t="s">
        <v>578</v>
      </c>
      <c r="C23" s="202">
        <v>3.8284516128999999</v>
      </c>
      <c r="D23" s="202">
        <v>4.0702413792999996</v>
      </c>
      <c r="E23" s="202">
        <v>3.5446129032</v>
      </c>
      <c r="F23" s="202">
        <v>3.1551666667</v>
      </c>
      <c r="G23" s="202">
        <v>2.8023870968</v>
      </c>
      <c r="H23" s="202">
        <v>2.9371999999999998</v>
      </c>
      <c r="I23" s="202">
        <v>3.0557741935</v>
      </c>
      <c r="J23" s="202">
        <v>3.1115483871</v>
      </c>
      <c r="K23" s="202">
        <v>3.1364999999999998</v>
      </c>
      <c r="L23" s="202">
        <v>3.2282903225999999</v>
      </c>
      <c r="M23" s="202">
        <v>3.5134666666999999</v>
      </c>
      <c r="N23" s="202">
        <v>3.9692580645</v>
      </c>
      <c r="O23" s="202">
        <v>3.8147096774000002</v>
      </c>
      <c r="P23" s="202">
        <v>3.8741785713999999</v>
      </c>
      <c r="Q23" s="202">
        <v>3.6175161290000002</v>
      </c>
      <c r="R23" s="202">
        <v>3.2451666666999999</v>
      </c>
      <c r="S23" s="202">
        <v>2.9159354838999998</v>
      </c>
      <c r="T23" s="202">
        <v>3.0514000000000001</v>
      </c>
      <c r="U23" s="202">
        <v>3.1118064516000001</v>
      </c>
      <c r="V23" s="202">
        <v>3.0992258064999998</v>
      </c>
      <c r="W23" s="202">
        <v>3.3073000000000001</v>
      </c>
      <c r="X23" s="202">
        <v>3.3328387096999998</v>
      </c>
      <c r="Y23" s="202">
        <v>3.5085333332999999</v>
      </c>
      <c r="Z23" s="202">
        <v>4.1273225805999996</v>
      </c>
      <c r="AA23" s="202">
        <v>3.7904516129000001</v>
      </c>
      <c r="AB23" s="202">
        <v>3.8306428571</v>
      </c>
      <c r="AC23" s="202">
        <v>3.4990967741999999</v>
      </c>
      <c r="AD23" s="202">
        <v>3.0065333333000002</v>
      </c>
      <c r="AE23" s="202">
        <v>2.9536774193999999</v>
      </c>
      <c r="AF23" s="202">
        <v>3.1197333333000001</v>
      </c>
      <c r="AG23" s="202">
        <v>3.0979677418999998</v>
      </c>
      <c r="AH23" s="202">
        <v>3.3145483870999999</v>
      </c>
      <c r="AI23" s="202">
        <v>3.1538333333000002</v>
      </c>
      <c r="AJ23" s="202">
        <v>3.2275161290000001</v>
      </c>
      <c r="AK23" s="202">
        <v>3.4530666666999998</v>
      </c>
      <c r="AL23" s="202">
        <v>4.0125999999999999</v>
      </c>
      <c r="AM23" s="202">
        <v>3.7637</v>
      </c>
      <c r="AN23" s="202">
        <v>3.9257</v>
      </c>
      <c r="AO23" s="202">
        <v>3.5179</v>
      </c>
      <c r="AP23" s="202">
        <v>3.1989000000000001</v>
      </c>
      <c r="AQ23" s="202">
        <v>3.0053000000000001</v>
      </c>
      <c r="AR23" s="202">
        <v>3.0950000000000002</v>
      </c>
      <c r="AS23" s="202">
        <v>3.0750999999999999</v>
      </c>
      <c r="AT23" s="202">
        <v>3.1331000000000002</v>
      </c>
      <c r="AU23" s="202">
        <v>3.1410642809999998</v>
      </c>
      <c r="AV23" s="202">
        <v>3.1708132060000001</v>
      </c>
      <c r="AW23" s="202">
        <v>3.4106504470000001</v>
      </c>
      <c r="AX23" s="202">
        <v>3.894180033</v>
      </c>
      <c r="AY23" s="297">
        <v>3.5349480710000001</v>
      </c>
      <c r="AZ23" s="297">
        <v>3.7776159279999999</v>
      </c>
      <c r="BA23" s="297">
        <v>3.474956138</v>
      </c>
      <c r="BB23" s="297">
        <v>3.1418365960000001</v>
      </c>
      <c r="BC23" s="297">
        <v>2.8832779710000001</v>
      </c>
      <c r="BD23" s="297">
        <v>2.91233611</v>
      </c>
      <c r="BE23" s="297">
        <v>3.0402692240000002</v>
      </c>
      <c r="BF23" s="297">
        <v>3.13788439</v>
      </c>
      <c r="BG23" s="297">
        <v>3.061827568</v>
      </c>
      <c r="BH23" s="297">
        <v>3.0910980010000002</v>
      </c>
      <c r="BI23" s="297">
        <v>3.3270776120000001</v>
      </c>
      <c r="BJ23" s="297">
        <v>3.8028299300000001</v>
      </c>
      <c r="BK23" s="297">
        <v>3.4851309810000002</v>
      </c>
      <c r="BL23" s="297">
        <v>3.7229787490000001</v>
      </c>
      <c r="BM23" s="297">
        <v>3.4263306629999999</v>
      </c>
      <c r="BN23" s="297">
        <v>3.099827844</v>
      </c>
      <c r="BO23" s="297">
        <v>2.8464049440000001</v>
      </c>
      <c r="BP23" s="297">
        <v>2.8748859040000001</v>
      </c>
      <c r="BQ23" s="297">
        <v>3.0002778939999999</v>
      </c>
      <c r="BR23" s="297">
        <v>3.0959541389999998</v>
      </c>
      <c r="BS23" s="297">
        <v>3.0214080270000001</v>
      </c>
      <c r="BT23" s="297">
        <v>3.050097064</v>
      </c>
      <c r="BU23" s="297">
        <v>3.2813894339999998</v>
      </c>
      <c r="BV23" s="297">
        <v>3.7476919280000001</v>
      </c>
    </row>
    <row r="24" spans="1:74" ht="11.15" customHeight="1" x14ac:dyDescent="0.25">
      <c r="A24" s="127" t="s">
        <v>579</v>
      </c>
      <c r="B24" s="135" t="s">
        <v>323</v>
      </c>
      <c r="C24" s="202">
        <v>4.2907858178999998</v>
      </c>
      <c r="D24" s="202">
        <v>4.6220102180999998</v>
      </c>
      <c r="E24" s="202">
        <v>4.5971836624</v>
      </c>
      <c r="F24" s="202">
        <v>4.5357971188999997</v>
      </c>
      <c r="G24" s="202">
        <v>4.6024564713</v>
      </c>
      <c r="H24" s="202">
        <v>4.5284067920000002</v>
      </c>
      <c r="I24" s="202">
        <v>4.2944426828999998</v>
      </c>
      <c r="J24" s="202">
        <v>4.1989277482</v>
      </c>
      <c r="K24" s="202">
        <v>4.2703888340000002</v>
      </c>
      <c r="L24" s="202">
        <v>4.3830472685000004</v>
      </c>
      <c r="M24" s="202">
        <v>4.5664268854000003</v>
      </c>
      <c r="N24" s="202">
        <v>4.6182671546999998</v>
      </c>
      <c r="O24" s="202">
        <v>4.5044340294999996</v>
      </c>
      <c r="P24" s="202">
        <v>4.8521508634000003</v>
      </c>
      <c r="Q24" s="202">
        <v>4.8260881358000001</v>
      </c>
      <c r="R24" s="202">
        <v>4.7616450134999999</v>
      </c>
      <c r="S24" s="202">
        <v>4.8316234901000001</v>
      </c>
      <c r="T24" s="202">
        <v>4.7538867050000002</v>
      </c>
      <c r="U24" s="202">
        <v>4.5082729784</v>
      </c>
      <c r="V24" s="202">
        <v>4.4080021328000001</v>
      </c>
      <c r="W24" s="202">
        <v>4.4830214323000002</v>
      </c>
      <c r="X24" s="202">
        <v>4.6012893925</v>
      </c>
      <c r="Y24" s="202">
        <v>4.7937999073000004</v>
      </c>
      <c r="Z24" s="202">
        <v>4.8482214242000001</v>
      </c>
      <c r="AA24" s="202">
        <v>4.7927198679999998</v>
      </c>
      <c r="AB24" s="202">
        <v>5.2153159970000003</v>
      </c>
      <c r="AC24" s="202">
        <v>5.226371737</v>
      </c>
      <c r="AD24" s="202">
        <v>5.0880149680000004</v>
      </c>
      <c r="AE24" s="202">
        <v>4.9373747779999997</v>
      </c>
      <c r="AF24" s="202">
        <v>5.1510424019999999</v>
      </c>
      <c r="AG24" s="202">
        <v>4.8125747209999998</v>
      </c>
      <c r="AH24" s="202">
        <v>4.7580678499999998</v>
      </c>
      <c r="AI24" s="202">
        <v>4.7527070670000002</v>
      </c>
      <c r="AJ24" s="202">
        <v>4.9880728569999997</v>
      </c>
      <c r="AK24" s="202">
        <v>5.2803114400000002</v>
      </c>
      <c r="AL24" s="202">
        <v>5.2780287240000003</v>
      </c>
      <c r="AM24" s="202">
        <v>5.0126817829999997</v>
      </c>
      <c r="AN24" s="202">
        <v>5.5375604940000001</v>
      </c>
      <c r="AO24" s="202">
        <v>5.6106988329999998</v>
      </c>
      <c r="AP24" s="202">
        <v>5.1672376069999997</v>
      </c>
      <c r="AQ24" s="202">
        <v>5.5115650799999996</v>
      </c>
      <c r="AR24" s="202">
        <v>5.3789150149999996</v>
      </c>
      <c r="AS24" s="202">
        <v>4.938816503</v>
      </c>
      <c r="AT24" s="202">
        <v>5.0992794229999996</v>
      </c>
      <c r="AU24" s="202">
        <v>5.1220898100000003</v>
      </c>
      <c r="AV24" s="202">
        <v>5.1799668649999999</v>
      </c>
      <c r="AW24" s="202">
        <v>5.5411073450000004</v>
      </c>
      <c r="AX24" s="202">
        <v>5.6039079889999996</v>
      </c>
      <c r="AY24" s="297">
        <v>5.382071056</v>
      </c>
      <c r="AZ24" s="297">
        <v>5.7734231789999999</v>
      </c>
      <c r="BA24" s="297">
        <v>5.7684959620000003</v>
      </c>
      <c r="BB24" s="297">
        <v>5.6836164680000003</v>
      </c>
      <c r="BC24" s="297">
        <v>5.7678671100000001</v>
      </c>
      <c r="BD24" s="297">
        <v>5.6754354640000004</v>
      </c>
      <c r="BE24" s="297">
        <v>5.3822463850000002</v>
      </c>
      <c r="BF24" s="297">
        <v>5.2628417619999999</v>
      </c>
      <c r="BG24" s="297">
        <v>5.3530473519999999</v>
      </c>
      <c r="BH24" s="297">
        <v>5.4950981289999996</v>
      </c>
      <c r="BI24" s="297">
        <v>5.7259805950000002</v>
      </c>
      <c r="BJ24" s="297">
        <v>5.7917612539999999</v>
      </c>
      <c r="BK24" s="297">
        <v>5.6409737470000003</v>
      </c>
      <c r="BL24" s="297">
        <v>6.0526437629999998</v>
      </c>
      <c r="BM24" s="297">
        <v>6.0474607389999999</v>
      </c>
      <c r="BN24" s="297">
        <v>5.9581745420000001</v>
      </c>
      <c r="BO24" s="297">
        <v>6.0467992380000002</v>
      </c>
      <c r="BP24" s="297">
        <v>5.949568803</v>
      </c>
      <c r="BQ24" s="297">
        <v>5.6411581780000004</v>
      </c>
      <c r="BR24" s="297">
        <v>5.5155544069999998</v>
      </c>
      <c r="BS24" s="297">
        <v>5.6104432150000001</v>
      </c>
      <c r="BT24" s="297">
        <v>5.7598688649999996</v>
      </c>
      <c r="BU24" s="297">
        <v>6.0027380939999997</v>
      </c>
      <c r="BV24" s="297">
        <v>6.0719338990000002</v>
      </c>
    </row>
    <row r="25" spans="1:74" ht="11.15" customHeight="1" x14ac:dyDescent="0.2">
      <c r="BD25" s="367"/>
      <c r="BE25" s="367"/>
      <c r="BF25" s="367"/>
      <c r="BJ25" s="120"/>
    </row>
    <row r="26" spans="1:74" ht="11.15" customHeight="1" x14ac:dyDescent="0.25">
      <c r="A26" s="127" t="s">
        <v>580</v>
      </c>
      <c r="B26" s="134" t="s">
        <v>363</v>
      </c>
      <c r="C26" s="202">
        <v>4.0325124557000001</v>
      </c>
      <c r="D26" s="202">
        <v>4.0283070912000003</v>
      </c>
      <c r="E26" s="202">
        <v>4.0296890734000002</v>
      </c>
      <c r="F26" s="202">
        <v>4.0280198047000004</v>
      </c>
      <c r="G26" s="202">
        <v>4.0353771663</v>
      </c>
      <c r="H26" s="202">
        <v>4.0447030323000002</v>
      </c>
      <c r="I26" s="202">
        <v>3.9790956753</v>
      </c>
      <c r="J26" s="202">
        <v>3.9946950376000001</v>
      </c>
      <c r="K26" s="202">
        <v>3.9862696326</v>
      </c>
      <c r="L26" s="202">
        <v>4.0294328237999997</v>
      </c>
      <c r="M26" s="202">
        <v>4.0517298661999996</v>
      </c>
      <c r="N26" s="202">
        <v>4.0665200218999997</v>
      </c>
      <c r="O26" s="202">
        <v>4.2997529128999998</v>
      </c>
      <c r="P26" s="202">
        <v>4.2957972746999999</v>
      </c>
      <c r="Q26" s="202">
        <v>4.2971070882999998</v>
      </c>
      <c r="R26" s="202">
        <v>4.2952888481000002</v>
      </c>
      <c r="S26" s="202">
        <v>4.3026146820999998</v>
      </c>
      <c r="T26" s="202">
        <v>4.3126486528000001</v>
      </c>
      <c r="U26" s="202">
        <v>4.2453691381000001</v>
      </c>
      <c r="V26" s="202">
        <v>4.2610297030000002</v>
      </c>
      <c r="W26" s="202">
        <v>4.2526526966000002</v>
      </c>
      <c r="X26" s="202">
        <v>4.2971835402999998</v>
      </c>
      <c r="Y26" s="202">
        <v>4.3201271824000003</v>
      </c>
      <c r="Z26" s="202">
        <v>4.336161884</v>
      </c>
      <c r="AA26" s="202">
        <v>4.4029599150000003</v>
      </c>
      <c r="AB26" s="202">
        <v>4.4955461115000004</v>
      </c>
      <c r="AC26" s="202">
        <v>4.4660997271999996</v>
      </c>
      <c r="AD26" s="202">
        <v>4.4675346398000002</v>
      </c>
      <c r="AE26" s="202">
        <v>4.4049152103000004</v>
      </c>
      <c r="AF26" s="202">
        <v>4.4663907912000003</v>
      </c>
      <c r="AG26" s="202">
        <v>4.2998233279000004</v>
      </c>
      <c r="AH26" s="202">
        <v>4.3311023630000003</v>
      </c>
      <c r="AI26" s="202">
        <v>4.3987647394999998</v>
      </c>
      <c r="AJ26" s="202">
        <v>4.4150338649999998</v>
      </c>
      <c r="AK26" s="202">
        <v>4.5025674963000002</v>
      </c>
      <c r="AL26" s="202">
        <v>4.5095268578000001</v>
      </c>
      <c r="AM26" s="202">
        <v>4.4519844560999999</v>
      </c>
      <c r="AN26" s="202">
        <v>4.5545132036</v>
      </c>
      <c r="AO26" s="202">
        <v>4.5321870121999996</v>
      </c>
      <c r="AP26" s="202">
        <v>4.5414737107000001</v>
      </c>
      <c r="AQ26" s="202">
        <v>4.4852311827999998</v>
      </c>
      <c r="AR26" s="202">
        <v>4.5559817019000004</v>
      </c>
      <c r="AS26" s="202">
        <v>4.3934029339</v>
      </c>
      <c r="AT26" s="202">
        <v>4.4332827964000003</v>
      </c>
      <c r="AU26" s="202">
        <v>4.5104054728999996</v>
      </c>
      <c r="AV26" s="202">
        <v>4.5349543001999999</v>
      </c>
      <c r="AW26" s="202">
        <v>4.6324377708000002</v>
      </c>
      <c r="AX26" s="202">
        <v>4.6474881591999999</v>
      </c>
      <c r="AY26" s="297">
        <v>4.5429248916000002</v>
      </c>
      <c r="AZ26" s="297">
        <v>4.6475433022999999</v>
      </c>
      <c r="BA26" s="297">
        <v>4.6247620763999997</v>
      </c>
      <c r="BB26" s="297">
        <v>4.6342380459000001</v>
      </c>
      <c r="BC26" s="297">
        <v>4.5768492273000003</v>
      </c>
      <c r="BD26" s="297">
        <v>4.6490417182000003</v>
      </c>
      <c r="BE26" s="297">
        <v>4.4831494137999996</v>
      </c>
      <c r="BF26" s="297">
        <v>4.5238420741000001</v>
      </c>
      <c r="BG26" s="297">
        <v>4.6025365990999996</v>
      </c>
      <c r="BH26" s="297">
        <v>4.6275857606999997</v>
      </c>
      <c r="BI26" s="297">
        <v>4.7270560581999996</v>
      </c>
      <c r="BJ26" s="297">
        <v>4.7424131959000002</v>
      </c>
      <c r="BK26" s="297">
        <v>4.6531281135000002</v>
      </c>
      <c r="BL26" s="297">
        <v>4.7600490115999996</v>
      </c>
      <c r="BM26" s="297">
        <v>4.7367664103999996</v>
      </c>
      <c r="BN26" s="297">
        <v>4.7464509342000003</v>
      </c>
      <c r="BO26" s="297">
        <v>4.6877990675000003</v>
      </c>
      <c r="BP26" s="297">
        <v>4.7615804162000002</v>
      </c>
      <c r="BQ26" s="297">
        <v>4.5920370605</v>
      </c>
      <c r="BR26" s="297">
        <v>4.6336253082000001</v>
      </c>
      <c r="BS26" s="297">
        <v>4.7140517820000003</v>
      </c>
      <c r="BT26" s="297">
        <v>4.7396522398999998</v>
      </c>
      <c r="BU26" s="297">
        <v>4.8413117326000004</v>
      </c>
      <c r="BV26" s="297">
        <v>4.857006857</v>
      </c>
    </row>
    <row r="27" spans="1:74" ht="11.15" customHeight="1" x14ac:dyDescent="0.2">
      <c r="BD27" s="367"/>
      <c r="BE27" s="367"/>
      <c r="BF27" s="367"/>
      <c r="BJ27" s="120"/>
    </row>
    <row r="28" spans="1:74" ht="11.15" customHeight="1" x14ac:dyDescent="0.25">
      <c r="A28" s="127" t="s">
        <v>274</v>
      </c>
      <c r="B28" s="134" t="s">
        <v>508</v>
      </c>
      <c r="C28" s="202">
        <v>46.054900746999998</v>
      </c>
      <c r="D28" s="202">
        <v>47.178753372000003</v>
      </c>
      <c r="E28" s="202">
        <v>43.204545418999999</v>
      </c>
      <c r="F28" s="202">
        <v>34.989991596000003</v>
      </c>
      <c r="G28" s="202">
        <v>37.119287573999998</v>
      </c>
      <c r="H28" s="202">
        <v>40.344382170999999</v>
      </c>
      <c r="I28" s="202">
        <v>42.174515266</v>
      </c>
      <c r="J28" s="202">
        <v>41.826089326999998</v>
      </c>
      <c r="K28" s="202">
        <v>42.665345315000003</v>
      </c>
      <c r="L28" s="202">
        <v>42.726575652999998</v>
      </c>
      <c r="M28" s="202">
        <v>42.764855869000002</v>
      </c>
      <c r="N28" s="202">
        <v>43.114329755</v>
      </c>
      <c r="O28" s="202">
        <v>41.788082805000002</v>
      </c>
      <c r="P28" s="202">
        <v>41.908931127000002</v>
      </c>
      <c r="Q28" s="202">
        <v>43.697853946999999</v>
      </c>
      <c r="R28" s="202">
        <v>43.318906372000001</v>
      </c>
      <c r="S28" s="202">
        <v>43.300280792000002</v>
      </c>
      <c r="T28" s="202">
        <v>45.601320383000001</v>
      </c>
      <c r="U28" s="202">
        <v>45.596173600999997</v>
      </c>
      <c r="V28" s="202">
        <v>45.738827076</v>
      </c>
      <c r="W28" s="202">
        <v>46.087201192999999</v>
      </c>
      <c r="X28" s="202">
        <v>46.110272137999999</v>
      </c>
      <c r="Y28" s="202">
        <v>46.682362839</v>
      </c>
      <c r="Z28" s="202">
        <v>47.646571237000003</v>
      </c>
      <c r="AA28" s="202">
        <v>44.383559740000003</v>
      </c>
      <c r="AB28" s="202">
        <v>46.526005269999999</v>
      </c>
      <c r="AC28" s="202">
        <v>46.065144818</v>
      </c>
      <c r="AD28" s="202">
        <v>44.470159039000002</v>
      </c>
      <c r="AE28" s="202">
        <v>44.877483953000002</v>
      </c>
      <c r="AF28" s="202">
        <v>45.993203383000001</v>
      </c>
      <c r="AG28" s="202">
        <v>45.860935924000003</v>
      </c>
      <c r="AH28" s="202">
        <v>46.588024818000001</v>
      </c>
      <c r="AI28" s="202">
        <v>46.200138527</v>
      </c>
      <c r="AJ28" s="202">
        <v>44.987142106</v>
      </c>
      <c r="AK28" s="202">
        <v>45.946263172000002</v>
      </c>
      <c r="AL28" s="202">
        <v>46.105469624000001</v>
      </c>
      <c r="AM28" s="202">
        <v>43.905498000999998</v>
      </c>
      <c r="AN28" s="202">
        <v>46.136280001000003</v>
      </c>
      <c r="AO28" s="202">
        <v>45.874367001000003</v>
      </c>
      <c r="AP28" s="202">
        <v>44.672695001000001</v>
      </c>
      <c r="AQ28" s="202">
        <v>45.827799001000002</v>
      </c>
      <c r="AR28" s="202">
        <v>46.617081001000003</v>
      </c>
      <c r="AS28" s="202">
        <v>45.938849001000001</v>
      </c>
      <c r="AT28" s="202">
        <v>46.544044001000003</v>
      </c>
      <c r="AU28" s="202">
        <v>46.217929370999997</v>
      </c>
      <c r="AV28" s="202">
        <v>46.659725037999998</v>
      </c>
      <c r="AW28" s="202">
        <v>46.108222605000002</v>
      </c>
      <c r="AX28" s="202">
        <v>46.657745013000003</v>
      </c>
      <c r="AY28" s="297">
        <v>45.408962012000003</v>
      </c>
      <c r="AZ28" s="297">
        <v>46.864008519999999</v>
      </c>
      <c r="BA28" s="297">
        <v>46.024438216</v>
      </c>
      <c r="BB28" s="297">
        <v>45.522947963999997</v>
      </c>
      <c r="BC28" s="297">
        <v>45.128560428</v>
      </c>
      <c r="BD28" s="297">
        <v>46.060540850999999</v>
      </c>
      <c r="BE28" s="297">
        <v>46.140106369999998</v>
      </c>
      <c r="BF28" s="297">
        <v>46.611447396999999</v>
      </c>
      <c r="BG28" s="297">
        <v>45.979995510999998</v>
      </c>
      <c r="BH28" s="297">
        <v>46.165287276999997</v>
      </c>
      <c r="BI28" s="297">
        <v>46.125581822000001</v>
      </c>
      <c r="BJ28" s="297">
        <v>46.705983678999999</v>
      </c>
      <c r="BK28" s="297">
        <v>45.145613101999999</v>
      </c>
      <c r="BL28" s="297">
        <v>46.700671235000002</v>
      </c>
      <c r="BM28" s="297">
        <v>45.986477469</v>
      </c>
      <c r="BN28" s="297">
        <v>45.436165047000003</v>
      </c>
      <c r="BO28" s="297">
        <v>45.016643860000002</v>
      </c>
      <c r="BP28" s="297">
        <v>46.063161385999997</v>
      </c>
      <c r="BQ28" s="297">
        <v>46.109740236999997</v>
      </c>
      <c r="BR28" s="297">
        <v>46.484111409999997</v>
      </c>
      <c r="BS28" s="297">
        <v>45.994786083000001</v>
      </c>
      <c r="BT28" s="297">
        <v>46.173356779000002</v>
      </c>
      <c r="BU28" s="297">
        <v>46.070825106999997</v>
      </c>
      <c r="BV28" s="297">
        <v>46.795037460000003</v>
      </c>
    </row>
    <row r="29" spans="1:74" ht="11.15" customHeight="1" x14ac:dyDescent="0.25">
      <c r="A29" s="127" t="s">
        <v>280</v>
      </c>
      <c r="B29" s="134" t="s">
        <v>509</v>
      </c>
      <c r="C29" s="202">
        <v>48.256542158000002</v>
      </c>
      <c r="D29" s="202">
        <v>48.427557839000002</v>
      </c>
      <c r="E29" s="202">
        <v>48.174580914000003</v>
      </c>
      <c r="F29" s="202">
        <v>48.807171637000003</v>
      </c>
      <c r="G29" s="202">
        <v>49.406931860999997</v>
      </c>
      <c r="H29" s="202">
        <v>49.851610073000003</v>
      </c>
      <c r="I29" s="202">
        <v>50.066237667999999</v>
      </c>
      <c r="J29" s="202">
        <v>50.041383437999997</v>
      </c>
      <c r="K29" s="202">
        <v>50.669272730000003</v>
      </c>
      <c r="L29" s="202">
        <v>49.699291615999996</v>
      </c>
      <c r="M29" s="202">
        <v>50.442352178</v>
      </c>
      <c r="N29" s="202">
        <v>50.983446542000003</v>
      </c>
      <c r="O29" s="202">
        <v>50.71477505</v>
      </c>
      <c r="P29" s="202">
        <v>51.996819872000003</v>
      </c>
      <c r="Q29" s="202">
        <v>51.815353754</v>
      </c>
      <c r="R29" s="202">
        <v>52.166955025999997</v>
      </c>
      <c r="S29" s="202">
        <v>52.593708831000001</v>
      </c>
      <c r="T29" s="202">
        <v>53.083930535</v>
      </c>
      <c r="U29" s="202">
        <v>52.687853758000003</v>
      </c>
      <c r="V29" s="202">
        <v>52.351128193999998</v>
      </c>
      <c r="W29" s="202">
        <v>52.968711612</v>
      </c>
      <c r="X29" s="202">
        <v>51.882720069000001</v>
      </c>
      <c r="Y29" s="202">
        <v>52.600495074000001</v>
      </c>
      <c r="Z29" s="202">
        <v>53.157722301</v>
      </c>
      <c r="AA29" s="202">
        <v>52.445867704999998</v>
      </c>
      <c r="AB29" s="202">
        <v>53.491426734000001</v>
      </c>
      <c r="AC29" s="202">
        <v>52.5939725</v>
      </c>
      <c r="AD29" s="202">
        <v>52.678465000999999</v>
      </c>
      <c r="AE29" s="202">
        <v>53.459607065999997</v>
      </c>
      <c r="AF29" s="202">
        <v>54.286146096000003</v>
      </c>
      <c r="AG29" s="202">
        <v>53.612320707000002</v>
      </c>
      <c r="AH29" s="202">
        <v>53.556119172999999</v>
      </c>
      <c r="AI29" s="202">
        <v>54.230063051999998</v>
      </c>
      <c r="AJ29" s="202">
        <v>53.053938756000001</v>
      </c>
      <c r="AK29" s="202">
        <v>53.873066958999999</v>
      </c>
      <c r="AL29" s="202">
        <v>54.640476432</v>
      </c>
      <c r="AM29" s="202">
        <v>53.896386704000001</v>
      </c>
      <c r="AN29" s="202">
        <v>55.358654725000001</v>
      </c>
      <c r="AO29" s="202">
        <v>54.940591976</v>
      </c>
      <c r="AP29" s="202">
        <v>54.613426240000003</v>
      </c>
      <c r="AQ29" s="202">
        <v>55.260569228999998</v>
      </c>
      <c r="AR29" s="202">
        <v>55.798086417999997</v>
      </c>
      <c r="AS29" s="202">
        <v>55.145401264</v>
      </c>
      <c r="AT29" s="202">
        <v>55.059667363000003</v>
      </c>
      <c r="AU29" s="202">
        <v>55.721783352000003</v>
      </c>
      <c r="AV29" s="202">
        <v>54.239003160000003</v>
      </c>
      <c r="AW29" s="202">
        <v>55.408768528000003</v>
      </c>
      <c r="AX29" s="202">
        <v>56.343606727000001</v>
      </c>
      <c r="AY29" s="297">
        <v>55.382186853</v>
      </c>
      <c r="AZ29" s="297">
        <v>56.756829392</v>
      </c>
      <c r="BA29" s="297">
        <v>56.080605382999998</v>
      </c>
      <c r="BB29" s="297">
        <v>56.038486452000001</v>
      </c>
      <c r="BC29" s="297">
        <v>56.485030375999997</v>
      </c>
      <c r="BD29" s="297">
        <v>57.15511411</v>
      </c>
      <c r="BE29" s="297">
        <v>56.510216200999999</v>
      </c>
      <c r="BF29" s="297">
        <v>56.136325513000003</v>
      </c>
      <c r="BG29" s="297">
        <v>56.880427920999999</v>
      </c>
      <c r="BH29" s="297">
        <v>55.448310087999999</v>
      </c>
      <c r="BI29" s="297">
        <v>56.478194930000001</v>
      </c>
      <c r="BJ29" s="297">
        <v>57.49086423</v>
      </c>
      <c r="BK29" s="297">
        <v>56.625505898999997</v>
      </c>
      <c r="BL29" s="297">
        <v>58.038410265000003</v>
      </c>
      <c r="BM29" s="297">
        <v>57.354352398000003</v>
      </c>
      <c r="BN29" s="297">
        <v>57.314854017000002</v>
      </c>
      <c r="BO29" s="297">
        <v>57.777582103</v>
      </c>
      <c r="BP29" s="297">
        <v>58.461108627000002</v>
      </c>
      <c r="BQ29" s="297">
        <v>57.792916646000002</v>
      </c>
      <c r="BR29" s="297">
        <v>57.407949113999997</v>
      </c>
      <c r="BS29" s="297">
        <v>58.167434403999998</v>
      </c>
      <c r="BT29" s="297">
        <v>56.710600634999999</v>
      </c>
      <c r="BU29" s="297">
        <v>57.758620510999997</v>
      </c>
      <c r="BV29" s="297">
        <v>58.790334577000003</v>
      </c>
    </row>
    <row r="30" spans="1:74" ht="11.15" customHeight="1" x14ac:dyDescent="0.25">
      <c r="B30" s="134"/>
      <c r="BD30" s="367"/>
      <c r="BE30" s="367"/>
      <c r="BF30" s="367"/>
      <c r="BJ30" s="120"/>
    </row>
    <row r="31" spans="1:74" ht="11.15" customHeight="1" x14ac:dyDescent="0.25">
      <c r="A31" s="127" t="s">
        <v>281</v>
      </c>
      <c r="B31" s="136" t="s">
        <v>510</v>
      </c>
      <c r="C31" s="203">
        <v>94.311442905000007</v>
      </c>
      <c r="D31" s="203">
        <v>95.606311211000005</v>
      </c>
      <c r="E31" s="203">
        <v>91.379126333000002</v>
      </c>
      <c r="F31" s="203">
        <v>83.797163233000006</v>
      </c>
      <c r="G31" s="203">
        <v>86.526219435000002</v>
      </c>
      <c r="H31" s="203">
        <v>90.195992244999999</v>
      </c>
      <c r="I31" s="203">
        <v>92.240752934</v>
      </c>
      <c r="J31" s="203">
        <v>91.867472765000002</v>
      </c>
      <c r="K31" s="203">
        <v>93.334618044999999</v>
      </c>
      <c r="L31" s="203">
        <v>92.425867268999994</v>
      </c>
      <c r="M31" s="203">
        <v>93.207208046000005</v>
      </c>
      <c r="N31" s="203">
        <v>94.097776296999996</v>
      </c>
      <c r="O31" s="203">
        <v>92.502857855000002</v>
      </c>
      <c r="P31" s="203">
        <v>93.905750999000006</v>
      </c>
      <c r="Q31" s="203">
        <v>95.513207700999999</v>
      </c>
      <c r="R31" s="203">
        <v>95.485861397999997</v>
      </c>
      <c r="S31" s="203">
        <v>95.893989622999996</v>
      </c>
      <c r="T31" s="203">
        <v>98.685250917999994</v>
      </c>
      <c r="U31" s="203">
        <v>98.284027359000007</v>
      </c>
      <c r="V31" s="203">
        <v>98.089955270000004</v>
      </c>
      <c r="W31" s="203">
        <v>99.055912805000006</v>
      </c>
      <c r="X31" s="203">
        <v>97.992992208000004</v>
      </c>
      <c r="Y31" s="203">
        <v>99.282857913000001</v>
      </c>
      <c r="Z31" s="203">
        <v>100.80429354</v>
      </c>
      <c r="AA31" s="203">
        <v>96.829427444999993</v>
      </c>
      <c r="AB31" s="203">
        <v>100.017432</v>
      </c>
      <c r="AC31" s="203">
        <v>98.659117318</v>
      </c>
      <c r="AD31" s="203">
        <v>97.148624040000001</v>
      </c>
      <c r="AE31" s="203">
        <v>98.337091018999999</v>
      </c>
      <c r="AF31" s="203">
        <v>100.27934947999999</v>
      </c>
      <c r="AG31" s="203">
        <v>99.473256630999998</v>
      </c>
      <c r="AH31" s="203">
        <v>100.14414399</v>
      </c>
      <c r="AI31" s="203">
        <v>100.43020158</v>
      </c>
      <c r="AJ31" s="203">
        <v>98.041080862000001</v>
      </c>
      <c r="AK31" s="203">
        <v>99.819330131000001</v>
      </c>
      <c r="AL31" s="203">
        <v>100.74594605999999</v>
      </c>
      <c r="AM31" s="203">
        <v>97.801884705000006</v>
      </c>
      <c r="AN31" s="203">
        <v>101.49493473</v>
      </c>
      <c r="AO31" s="203">
        <v>100.81495898</v>
      </c>
      <c r="AP31" s="203">
        <v>99.286121241000004</v>
      </c>
      <c r="AQ31" s="203">
        <v>101.08836823</v>
      </c>
      <c r="AR31" s="203">
        <v>102.41516742</v>
      </c>
      <c r="AS31" s="203">
        <v>101.08425026</v>
      </c>
      <c r="AT31" s="203">
        <v>101.60371136000001</v>
      </c>
      <c r="AU31" s="203">
        <v>101.93971272</v>
      </c>
      <c r="AV31" s="203">
        <v>100.89872819999999</v>
      </c>
      <c r="AW31" s="203">
        <v>101.51699112999999</v>
      </c>
      <c r="AX31" s="203">
        <v>103.00135174</v>
      </c>
      <c r="AY31" s="465">
        <v>100.79114887</v>
      </c>
      <c r="AZ31" s="465">
        <v>103.62083791000001</v>
      </c>
      <c r="BA31" s="465">
        <v>102.1050436</v>
      </c>
      <c r="BB31" s="465">
        <v>101.56143442</v>
      </c>
      <c r="BC31" s="465">
        <v>101.6135908</v>
      </c>
      <c r="BD31" s="465">
        <v>103.21565495999999</v>
      </c>
      <c r="BE31" s="465">
        <v>102.65032257</v>
      </c>
      <c r="BF31" s="465">
        <v>102.74777290999999</v>
      </c>
      <c r="BG31" s="465">
        <v>102.86042343</v>
      </c>
      <c r="BH31" s="465">
        <v>101.61359736</v>
      </c>
      <c r="BI31" s="465">
        <v>102.60377674999999</v>
      </c>
      <c r="BJ31" s="465">
        <v>104.19684791</v>
      </c>
      <c r="BK31" s="465">
        <v>101.771119</v>
      </c>
      <c r="BL31" s="465">
        <v>104.7390815</v>
      </c>
      <c r="BM31" s="465">
        <v>103.34082986999999</v>
      </c>
      <c r="BN31" s="465">
        <v>102.75101906</v>
      </c>
      <c r="BO31" s="465">
        <v>102.79422596000001</v>
      </c>
      <c r="BP31" s="465">
        <v>104.52427001</v>
      </c>
      <c r="BQ31" s="465">
        <v>103.90265687999999</v>
      </c>
      <c r="BR31" s="465">
        <v>103.89206052</v>
      </c>
      <c r="BS31" s="465">
        <v>104.16222049</v>
      </c>
      <c r="BT31" s="465">
        <v>102.88395740999999</v>
      </c>
      <c r="BU31" s="465">
        <v>103.82944562</v>
      </c>
      <c r="BV31" s="465">
        <v>105.58537204</v>
      </c>
    </row>
    <row r="32" spans="1:74" ht="12" customHeight="1" x14ac:dyDescent="0.25">
      <c r="B32" s="604" t="s">
        <v>783</v>
      </c>
      <c r="C32" s="605"/>
      <c r="D32" s="605"/>
      <c r="E32" s="605"/>
      <c r="F32" s="605"/>
      <c r="G32" s="605"/>
      <c r="H32" s="605"/>
      <c r="I32" s="605"/>
      <c r="J32" s="605"/>
      <c r="K32" s="605"/>
      <c r="L32" s="605"/>
      <c r="M32" s="605"/>
      <c r="N32" s="605"/>
      <c r="O32" s="605"/>
      <c r="P32" s="605"/>
      <c r="Q32" s="605"/>
      <c r="BD32" s="367"/>
      <c r="BE32" s="367"/>
      <c r="BF32" s="367"/>
    </row>
    <row r="33" spans="2:58" ht="12" customHeight="1" x14ac:dyDescent="0.2">
      <c r="B33" s="633" t="s">
        <v>1406</v>
      </c>
      <c r="C33" s="620"/>
      <c r="D33" s="620"/>
      <c r="E33" s="620"/>
      <c r="F33" s="620"/>
      <c r="G33" s="620"/>
      <c r="H33" s="620"/>
      <c r="I33" s="620"/>
      <c r="J33" s="620"/>
      <c r="K33" s="620"/>
      <c r="L33" s="620"/>
      <c r="M33" s="620"/>
      <c r="N33" s="620"/>
      <c r="O33" s="620"/>
      <c r="P33" s="620"/>
      <c r="Q33" s="600"/>
      <c r="BD33" s="367"/>
      <c r="BE33" s="367"/>
      <c r="BF33" s="367"/>
    </row>
    <row r="34" spans="2:58" ht="12" customHeight="1" x14ac:dyDescent="0.2">
      <c r="B34" s="633" t="s">
        <v>1405</v>
      </c>
      <c r="C34" s="600"/>
      <c r="D34" s="600"/>
      <c r="E34" s="600"/>
      <c r="F34" s="600"/>
      <c r="G34" s="600"/>
      <c r="H34" s="600"/>
      <c r="I34" s="600"/>
      <c r="J34" s="600"/>
      <c r="K34" s="600"/>
      <c r="L34" s="600"/>
      <c r="M34" s="600"/>
      <c r="N34" s="600"/>
      <c r="O34" s="600"/>
      <c r="P34" s="600"/>
      <c r="Q34" s="600"/>
      <c r="BD34" s="367"/>
      <c r="BE34" s="367"/>
      <c r="BF34" s="367"/>
    </row>
    <row r="35" spans="2:58" ht="12" customHeight="1" x14ac:dyDescent="0.2">
      <c r="B35" s="633" t="s">
        <v>1360</v>
      </c>
      <c r="C35" s="600"/>
      <c r="D35" s="600"/>
      <c r="E35" s="600"/>
      <c r="F35" s="600"/>
      <c r="G35" s="600"/>
      <c r="H35" s="600"/>
      <c r="I35" s="600"/>
      <c r="J35" s="600"/>
      <c r="K35" s="600"/>
      <c r="L35" s="600"/>
      <c r="M35" s="600"/>
      <c r="N35" s="600"/>
      <c r="O35" s="600"/>
      <c r="P35" s="600"/>
      <c r="Q35" s="600"/>
      <c r="BD35" s="367"/>
      <c r="BE35" s="367"/>
      <c r="BF35" s="367"/>
    </row>
    <row r="36" spans="2:58" ht="12" customHeight="1" x14ac:dyDescent="0.25">
      <c r="B36" s="618" t="str">
        <f>"Notes: "&amp;"EIA completed modeling and analysis for this report on " &amp;Dates!$D$2&amp;"."</f>
        <v>Notes: EIA completed modeling and analysis for this report on Thursday January 4, 2024.</v>
      </c>
      <c r="C36" s="611"/>
      <c r="D36" s="611"/>
      <c r="E36" s="611"/>
      <c r="F36" s="611"/>
      <c r="G36" s="611"/>
      <c r="H36" s="611"/>
      <c r="I36" s="611"/>
      <c r="J36" s="611"/>
      <c r="K36" s="611"/>
      <c r="L36" s="611"/>
      <c r="M36" s="611"/>
      <c r="N36" s="611"/>
      <c r="O36" s="611"/>
      <c r="P36" s="611"/>
      <c r="Q36" s="611"/>
    </row>
    <row r="37" spans="2:58" ht="12" customHeight="1" x14ac:dyDescent="0.25">
      <c r="B37" s="610" t="s">
        <v>334</v>
      </c>
      <c r="C37" s="611"/>
      <c r="D37" s="611"/>
      <c r="E37" s="611"/>
      <c r="F37" s="611"/>
      <c r="G37" s="611"/>
      <c r="H37" s="611"/>
      <c r="I37" s="611"/>
      <c r="J37" s="611"/>
      <c r="K37" s="611"/>
      <c r="L37" s="611"/>
      <c r="M37" s="611"/>
      <c r="N37" s="611"/>
      <c r="O37" s="611"/>
      <c r="P37" s="611"/>
      <c r="Q37" s="611"/>
    </row>
    <row r="38" spans="2:58" ht="12" customHeight="1" x14ac:dyDescent="0.25">
      <c r="B38" s="635" t="s">
        <v>1364</v>
      </c>
      <c r="C38" s="600"/>
      <c r="D38" s="600"/>
      <c r="E38" s="600"/>
      <c r="F38" s="600"/>
      <c r="G38" s="600"/>
      <c r="H38" s="600"/>
      <c r="I38" s="600"/>
      <c r="J38" s="600"/>
      <c r="K38" s="600"/>
      <c r="L38" s="600"/>
      <c r="M38" s="600"/>
      <c r="N38" s="600"/>
      <c r="O38" s="600"/>
      <c r="P38" s="600"/>
      <c r="Q38" s="600"/>
    </row>
    <row r="39" spans="2:58" ht="12" customHeight="1" x14ac:dyDescent="0.25">
      <c r="B39" s="607" t="s">
        <v>802</v>
      </c>
      <c r="C39" s="608"/>
      <c r="D39" s="608"/>
      <c r="E39" s="608"/>
      <c r="F39" s="608"/>
      <c r="G39" s="608"/>
      <c r="H39" s="608"/>
      <c r="I39" s="608"/>
      <c r="J39" s="608"/>
      <c r="K39" s="608"/>
      <c r="L39" s="608"/>
      <c r="M39" s="608"/>
      <c r="N39" s="608"/>
      <c r="O39" s="608"/>
      <c r="P39" s="608"/>
      <c r="Q39" s="600"/>
    </row>
    <row r="40" spans="2:58" ht="12" customHeight="1" x14ac:dyDescent="0.25">
      <c r="B40" s="627" t="s">
        <v>1240</v>
      </c>
      <c r="C40" s="600"/>
      <c r="D40" s="600"/>
      <c r="E40" s="600"/>
      <c r="F40" s="600"/>
      <c r="G40" s="600"/>
      <c r="H40" s="600"/>
      <c r="I40" s="600"/>
      <c r="J40" s="600"/>
      <c r="K40" s="600"/>
      <c r="L40" s="600"/>
      <c r="M40" s="600"/>
      <c r="N40" s="600"/>
      <c r="O40" s="600"/>
      <c r="P40" s="600"/>
      <c r="Q40" s="600"/>
    </row>
  </sheetData>
  <mergeCells count="17">
    <mergeCell ref="A1:A2"/>
    <mergeCell ref="AY3:BJ3"/>
    <mergeCell ref="B40:Q40"/>
    <mergeCell ref="B35:Q35"/>
    <mergeCell ref="B38:Q38"/>
    <mergeCell ref="B39:Q39"/>
    <mergeCell ref="B32:Q32"/>
    <mergeCell ref="B33:Q33"/>
    <mergeCell ref="B34:Q34"/>
    <mergeCell ref="B36:Q36"/>
    <mergeCell ref="B37:Q37"/>
    <mergeCell ref="BK3:BV3"/>
    <mergeCell ref="B1:BV1"/>
    <mergeCell ref="C3:N3"/>
    <mergeCell ref="O3:Z3"/>
    <mergeCell ref="AA3:AL3"/>
    <mergeCell ref="AM3:AX3"/>
  </mergeCells>
  <phoneticPr fontId="3" type="noConversion"/>
  <hyperlinks>
    <hyperlink ref="A1:A2" location="Contents!A1" display="Table of Contents" xr:uid="{00000000-0004-0000-0700-000000000000}"/>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transitionEntry="1" codeName="Sheet7">
    <pageSetUpPr fitToPage="1"/>
  </sheetPr>
  <dimension ref="A1:BV143"/>
  <sheetViews>
    <sheetView showGridLines="0" zoomScaleNormal="100" workbookViewId="0">
      <pane xSplit="2" ySplit="4" topLeftCell="AQ5" activePane="bottomRight" state="frozen"/>
      <selection activeCell="BF63" sqref="BF63"/>
      <selection pane="topRight" activeCell="BF63" sqref="BF63"/>
      <selection pane="bottomLeft" activeCell="BF63" sqref="BF63"/>
      <selection pane="bottomRight" activeCell="AZ44" sqref="AZ44"/>
    </sheetView>
  </sheetViews>
  <sheetFormatPr defaultColWidth="9.54296875" defaultRowHeight="10.5" x14ac:dyDescent="0.25"/>
  <cols>
    <col min="1" max="1" width="14.54296875" style="35" customWidth="1"/>
    <col min="2" max="2" width="40" style="35" customWidth="1"/>
    <col min="3" max="50" width="6.54296875" style="35" customWidth="1"/>
    <col min="51" max="55" width="6.54296875" style="296" customWidth="1"/>
    <col min="56" max="58" width="6.54296875" style="488" customWidth="1"/>
    <col min="59" max="62" width="6.54296875" style="296" customWidth="1"/>
    <col min="63" max="74" width="6.54296875" style="35" customWidth="1"/>
    <col min="75" max="16384" width="9.54296875" style="35"/>
  </cols>
  <sheetData>
    <row r="1" spans="1:74" ht="13.4" customHeight="1" x14ac:dyDescent="0.3">
      <c r="A1" s="622" t="s">
        <v>767</v>
      </c>
      <c r="B1" s="643" t="s">
        <v>854</v>
      </c>
      <c r="C1" s="644"/>
      <c r="D1" s="644"/>
      <c r="E1" s="644"/>
      <c r="F1" s="644"/>
      <c r="G1" s="644"/>
      <c r="H1" s="644"/>
      <c r="I1" s="644"/>
      <c r="J1" s="644"/>
      <c r="K1" s="644"/>
      <c r="L1" s="644"/>
      <c r="M1" s="644"/>
      <c r="N1" s="644"/>
      <c r="O1" s="644"/>
      <c r="P1" s="644"/>
      <c r="Q1" s="644"/>
      <c r="R1" s="644"/>
      <c r="S1" s="644"/>
      <c r="T1" s="644"/>
      <c r="U1" s="644"/>
      <c r="V1" s="644"/>
      <c r="W1" s="644"/>
      <c r="X1" s="644"/>
      <c r="Y1" s="644"/>
      <c r="Z1" s="644"/>
      <c r="AA1" s="644"/>
      <c r="AB1" s="644"/>
      <c r="AC1" s="644"/>
      <c r="AD1" s="644"/>
      <c r="AE1" s="644"/>
      <c r="AF1" s="644"/>
      <c r="AG1" s="644"/>
      <c r="AH1" s="644"/>
      <c r="AI1" s="644"/>
      <c r="AJ1" s="644"/>
      <c r="AK1" s="644"/>
      <c r="AL1" s="644"/>
    </row>
    <row r="2" spans="1:74" ht="12.5" x14ac:dyDescent="0.25">
      <c r="A2" s="623"/>
      <c r="B2" s="402" t="str">
        <f>"U.S. Energy Information Administration  |  Short-Term Energy Outlook  - "&amp;Dates!D1</f>
        <v>U.S. Energy Information Administration  |  Short-Term Energy Outlook  - January 2024</v>
      </c>
      <c r="C2" s="403"/>
      <c r="D2" s="403"/>
      <c r="E2" s="403"/>
      <c r="F2" s="403"/>
      <c r="G2" s="403"/>
      <c r="H2" s="403"/>
      <c r="I2" s="403"/>
      <c r="J2" s="403"/>
      <c r="K2" s="403"/>
      <c r="L2" s="403"/>
      <c r="M2" s="403"/>
      <c r="N2" s="403"/>
      <c r="O2" s="403"/>
      <c r="P2" s="403"/>
      <c r="Q2" s="403"/>
      <c r="R2" s="403"/>
      <c r="S2" s="403"/>
      <c r="T2" s="403"/>
      <c r="U2" s="403"/>
      <c r="V2" s="403"/>
      <c r="W2" s="403"/>
      <c r="X2" s="403"/>
      <c r="Y2" s="403"/>
      <c r="Z2" s="403"/>
      <c r="AA2" s="403"/>
      <c r="AB2" s="403"/>
      <c r="AC2" s="403"/>
      <c r="AD2" s="403"/>
      <c r="AE2" s="403"/>
      <c r="AF2" s="403"/>
      <c r="AG2" s="403"/>
      <c r="AH2" s="403"/>
      <c r="AI2" s="403"/>
      <c r="AJ2" s="403"/>
      <c r="AK2" s="403"/>
      <c r="AL2" s="403"/>
    </row>
    <row r="3" spans="1:74" s="9" customFormat="1" ht="13" x14ac:dyDescent="0.3">
      <c r="A3" s="590" t="s">
        <v>1272</v>
      </c>
      <c r="B3" s="11"/>
      <c r="C3" s="625">
        <f>Dates!D3</f>
        <v>2020</v>
      </c>
      <c r="D3" s="616"/>
      <c r="E3" s="616"/>
      <c r="F3" s="616"/>
      <c r="G3" s="616"/>
      <c r="H3" s="616"/>
      <c r="I3" s="616"/>
      <c r="J3" s="616"/>
      <c r="K3" s="616"/>
      <c r="L3" s="616"/>
      <c r="M3" s="616"/>
      <c r="N3" s="617"/>
      <c r="O3" s="625">
        <f>C3+1</f>
        <v>2021</v>
      </c>
      <c r="P3" s="626"/>
      <c r="Q3" s="626"/>
      <c r="R3" s="626"/>
      <c r="S3" s="626"/>
      <c r="T3" s="626"/>
      <c r="U3" s="626"/>
      <c r="V3" s="626"/>
      <c r="W3" s="626"/>
      <c r="X3" s="616"/>
      <c r="Y3" s="616"/>
      <c r="Z3" s="617"/>
      <c r="AA3" s="613">
        <f>O3+1</f>
        <v>2022</v>
      </c>
      <c r="AB3" s="616"/>
      <c r="AC3" s="616"/>
      <c r="AD3" s="616"/>
      <c r="AE3" s="616"/>
      <c r="AF3" s="616"/>
      <c r="AG3" s="616"/>
      <c r="AH3" s="616"/>
      <c r="AI3" s="616"/>
      <c r="AJ3" s="616"/>
      <c r="AK3" s="616"/>
      <c r="AL3" s="617"/>
      <c r="AM3" s="613">
        <f>AA3+1</f>
        <v>2023</v>
      </c>
      <c r="AN3" s="616"/>
      <c r="AO3" s="616"/>
      <c r="AP3" s="616"/>
      <c r="AQ3" s="616"/>
      <c r="AR3" s="616"/>
      <c r="AS3" s="616"/>
      <c r="AT3" s="616"/>
      <c r="AU3" s="616"/>
      <c r="AV3" s="616"/>
      <c r="AW3" s="616"/>
      <c r="AX3" s="617"/>
      <c r="AY3" s="613">
        <f>AM3+1</f>
        <v>2024</v>
      </c>
      <c r="AZ3" s="614"/>
      <c r="BA3" s="614"/>
      <c r="BB3" s="614"/>
      <c r="BC3" s="614"/>
      <c r="BD3" s="614"/>
      <c r="BE3" s="614"/>
      <c r="BF3" s="614"/>
      <c r="BG3" s="614"/>
      <c r="BH3" s="614"/>
      <c r="BI3" s="614"/>
      <c r="BJ3" s="615"/>
      <c r="BK3" s="613">
        <f>AY3+1</f>
        <v>2025</v>
      </c>
      <c r="BL3" s="616"/>
      <c r="BM3" s="616"/>
      <c r="BN3" s="616"/>
      <c r="BO3" s="616"/>
      <c r="BP3" s="616"/>
      <c r="BQ3" s="616"/>
      <c r="BR3" s="616"/>
      <c r="BS3" s="616"/>
      <c r="BT3" s="616"/>
      <c r="BU3" s="616"/>
      <c r="BV3" s="617"/>
    </row>
    <row r="4" spans="1:74" s="9" customFormat="1" x14ac:dyDescent="0.25">
      <c r="A4" s="591" t="str">
        <f>Dates!$D$2</f>
        <v>Thursday January 4, 2024</v>
      </c>
      <c r="B4" s="13"/>
      <c r="C4" s="14" t="s">
        <v>448</v>
      </c>
      <c r="D4" s="14" t="s">
        <v>449</v>
      </c>
      <c r="E4" s="14" t="s">
        <v>450</v>
      </c>
      <c r="F4" s="14" t="s">
        <v>451</v>
      </c>
      <c r="G4" s="14" t="s">
        <v>452</v>
      </c>
      <c r="H4" s="14" t="s">
        <v>453</v>
      </c>
      <c r="I4" s="14" t="s">
        <v>454</v>
      </c>
      <c r="J4" s="14" t="s">
        <v>455</v>
      </c>
      <c r="K4" s="14" t="s">
        <v>456</v>
      </c>
      <c r="L4" s="14" t="s">
        <v>457</v>
      </c>
      <c r="M4" s="14" t="s">
        <v>458</v>
      </c>
      <c r="N4" s="14" t="s">
        <v>459</v>
      </c>
      <c r="O4" s="14" t="s">
        <v>448</v>
      </c>
      <c r="P4" s="14" t="s">
        <v>449</v>
      </c>
      <c r="Q4" s="14" t="s">
        <v>450</v>
      </c>
      <c r="R4" s="14" t="s">
        <v>451</v>
      </c>
      <c r="S4" s="14" t="s">
        <v>452</v>
      </c>
      <c r="T4" s="14" t="s">
        <v>453</v>
      </c>
      <c r="U4" s="14" t="s">
        <v>454</v>
      </c>
      <c r="V4" s="14" t="s">
        <v>455</v>
      </c>
      <c r="W4" s="14" t="s">
        <v>456</v>
      </c>
      <c r="X4" s="14" t="s">
        <v>457</v>
      </c>
      <c r="Y4" s="14" t="s">
        <v>458</v>
      </c>
      <c r="Z4" s="14" t="s">
        <v>459</v>
      </c>
      <c r="AA4" s="14" t="s">
        <v>448</v>
      </c>
      <c r="AB4" s="14" t="s">
        <v>449</v>
      </c>
      <c r="AC4" s="14" t="s">
        <v>450</v>
      </c>
      <c r="AD4" s="14" t="s">
        <v>451</v>
      </c>
      <c r="AE4" s="14" t="s">
        <v>452</v>
      </c>
      <c r="AF4" s="14" t="s">
        <v>453</v>
      </c>
      <c r="AG4" s="14" t="s">
        <v>454</v>
      </c>
      <c r="AH4" s="14" t="s">
        <v>455</v>
      </c>
      <c r="AI4" s="14" t="s">
        <v>456</v>
      </c>
      <c r="AJ4" s="14" t="s">
        <v>457</v>
      </c>
      <c r="AK4" s="14" t="s">
        <v>458</v>
      </c>
      <c r="AL4" s="14" t="s">
        <v>459</v>
      </c>
      <c r="AM4" s="14" t="s">
        <v>448</v>
      </c>
      <c r="AN4" s="14" t="s">
        <v>449</v>
      </c>
      <c r="AO4" s="14" t="s">
        <v>450</v>
      </c>
      <c r="AP4" s="14" t="s">
        <v>451</v>
      </c>
      <c r="AQ4" s="14" t="s">
        <v>452</v>
      </c>
      <c r="AR4" s="14" t="s">
        <v>453</v>
      </c>
      <c r="AS4" s="14" t="s">
        <v>454</v>
      </c>
      <c r="AT4" s="14" t="s">
        <v>455</v>
      </c>
      <c r="AU4" s="14" t="s">
        <v>456</v>
      </c>
      <c r="AV4" s="14" t="s">
        <v>457</v>
      </c>
      <c r="AW4" s="14" t="s">
        <v>458</v>
      </c>
      <c r="AX4" s="14" t="s">
        <v>459</v>
      </c>
      <c r="AY4" s="14" t="s">
        <v>448</v>
      </c>
      <c r="AZ4" s="14" t="s">
        <v>449</v>
      </c>
      <c r="BA4" s="14" t="s">
        <v>450</v>
      </c>
      <c r="BB4" s="14" t="s">
        <v>451</v>
      </c>
      <c r="BC4" s="14" t="s">
        <v>452</v>
      </c>
      <c r="BD4" s="14" t="s">
        <v>453</v>
      </c>
      <c r="BE4" s="14" t="s">
        <v>454</v>
      </c>
      <c r="BF4" s="14" t="s">
        <v>455</v>
      </c>
      <c r="BG4" s="14" t="s">
        <v>456</v>
      </c>
      <c r="BH4" s="14" t="s">
        <v>457</v>
      </c>
      <c r="BI4" s="14" t="s">
        <v>458</v>
      </c>
      <c r="BJ4" s="14" t="s">
        <v>459</v>
      </c>
      <c r="BK4" s="14" t="s">
        <v>448</v>
      </c>
      <c r="BL4" s="14" t="s">
        <v>449</v>
      </c>
      <c r="BM4" s="14" t="s">
        <v>450</v>
      </c>
      <c r="BN4" s="14" t="s">
        <v>451</v>
      </c>
      <c r="BO4" s="14" t="s">
        <v>452</v>
      </c>
      <c r="BP4" s="14" t="s">
        <v>453</v>
      </c>
      <c r="BQ4" s="14" t="s">
        <v>454</v>
      </c>
      <c r="BR4" s="14" t="s">
        <v>455</v>
      </c>
      <c r="BS4" s="14" t="s">
        <v>456</v>
      </c>
      <c r="BT4" s="14" t="s">
        <v>457</v>
      </c>
      <c r="BU4" s="14" t="s">
        <v>458</v>
      </c>
      <c r="BV4" s="14" t="s">
        <v>459</v>
      </c>
    </row>
    <row r="5" spans="1:74" ht="11.15" customHeight="1" x14ac:dyDescent="0.25">
      <c r="A5" s="44"/>
      <c r="B5" s="46" t="s">
        <v>741</v>
      </c>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315"/>
      <c r="AZ5" s="315"/>
      <c r="BA5" s="315"/>
      <c r="BB5" s="315"/>
      <c r="BC5" s="315"/>
      <c r="BD5" s="45"/>
      <c r="BE5" s="45"/>
      <c r="BF5" s="45"/>
      <c r="BG5" s="45"/>
      <c r="BH5" s="315"/>
      <c r="BI5" s="315"/>
      <c r="BJ5" s="315"/>
      <c r="BK5" s="315"/>
      <c r="BL5" s="315"/>
      <c r="BM5" s="315"/>
      <c r="BN5" s="315"/>
      <c r="BO5" s="315"/>
      <c r="BP5" s="315"/>
      <c r="BQ5" s="315"/>
      <c r="BR5" s="315"/>
      <c r="BS5" s="315"/>
      <c r="BT5" s="315"/>
      <c r="BU5" s="315"/>
      <c r="BV5" s="315"/>
    </row>
    <row r="6" spans="1:74" ht="11.15" customHeight="1" x14ac:dyDescent="0.25">
      <c r="A6" s="44"/>
      <c r="B6" s="32" t="s">
        <v>710</v>
      </c>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550"/>
      <c r="AY6" s="550"/>
      <c r="AZ6" s="550"/>
      <c r="BA6" s="550"/>
      <c r="BB6" s="550"/>
      <c r="BC6" s="550"/>
      <c r="BD6" s="550"/>
      <c r="BE6" s="550"/>
      <c r="BF6" s="550"/>
      <c r="BG6" s="550"/>
      <c r="BH6" s="550"/>
      <c r="BI6" s="550"/>
      <c r="BJ6" s="550"/>
      <c r="BK6" s="550"/>
      <c r="BL6" s="550"/>
      <c r="BM6" s="550"/>
      <c r="BN6" s="550"/>
      <c r="BO6" s="550"/>
      <c r="BP6" s="550"/>
      <c r="BQ6" s="550"/>
      <c r="BR6" s="550"/>
      <c r="BS6" s="550"/>
      <c r="BT6" s="550"/>
      <c r="BU6" s="550"/>
      <c r="BV6" s="550"/>
    </row>
    <row r="7" spans="1:74" ht="11.15" customHeight="1" x14ac:dyDescent="0.25">
      <c r="A7" s="48" t="s">
        <v>475</v>
      </c>
      <c r="B7" s="137" t="s">
        <v>112</v>
      </c>
      <c r="C7" s="170">
        <v>12.850118999999999</v>
      </c>
      <c r="D7" s="170">
        <v>12.844479</v>
      </c>
      <c r="E7" s="170">
        <v>12.795216999999999</v>
      </c>
      <c r="F7" s="170">
        <v>11.910579</v>
      </c>
      <c r="G7" s="170">
        <v>9.7139690000000005</v>
      </c>
      <c r="H7" s="170">
        <v>10.446463</v>
      </c>
      <c r="I7" s="170">
        <v>11.003636</v>
      </c>
      <c r="J7" s="170">
        <v>10.578666</v>
      </c>
      <c r="K7" s="170">
        <v>10.926155</v>
      </c>
      <c r="L7" s="170">
        <v>10.455707</v>
      </c>
      <c r="M7" s="170">
        <v>11.196146000000001</v>
      </c>
      <c r="N7" s="170">
        <v>11.171507</v>
      </c>
      <c r="O7" s="170">
        <v>11.137354</v>
      </c>
      <c r="P7" s="170">
        <v>9.9159360000000003</v>
      </c>
      <c r="Q7" s="170">
        <v>11.351134999999999</v>
      </c>
      <c r="R7" s="170">
        <v>11.317989000000001</v>
      </c>
      <c r="S7" s="170">
        <v>11.389749</v>
      </c>
      <c r="T7" s="170">
        <v>11.365923</v>
      </c>
      <c r="U7" s="170">
        <v>11.392429</v>
      </c>
      <c r="V7" s="170">
        <v>11.276332</v>
      </c>
      <c r="W7" s="170">
        <v>10.921417</v>
      </c>
      <c r="X7" s="170">
        <v>11.563782</v>
      </c>
      <c r="Y7" s="170">
        <v>11.781943999999999</v>
      </c>
      <c r="Z7" s="170">
        <v>11.678139</v>
      </c>
      <c r="AA7" s="170">
        <v>11.479767000000001</v>
      </c>
      <c r="AB7" s="170">
        <v>11.257889</v>
      </c>
      <c r="AC7" s="170">
        <v>11.806029000000001</v>
      </c>
      <c r="AD7" s="170">
        <v>11.769842000000001</v>
      </c>
      <c r="AE7" s="170">
        <v>11.734401999999999</v>
      </c>
      <c r="AF7" s="170">
        <v>11.800309</v>
      </c>
      <c r="AG7" s="170">
        <v>11.834305000000001</v>
      </c>
      <c r="AH7" s="170">
        <v>11.985232</v>
      </c>
      <c r="AI7" s="170">
        <v>12.325189999999999</v>
      </c>
      <c r="AJ7" s="170">
        <v>12.377552</v>
      </c>
      <c r="AK7" s="170">
        <v>12.376018</v>
      </c>
      <c r="AL7" s="170">
        <v>12.138051000000001</v>
      </c>
      <c r="AM7" s="170">
        <v>12.568448</v>
      </c>
      <c r="AN7" s="170">
        <v>12.532403</v>
      </c>
      <c r="AO7" s="170">
        <v>12.770144</v>
      </c>
      <c r="AP7" s="170">
        <v>12.649998</v>
      </c>
      <c r="AQ7" s="170">
        <v>12.693955000000001</v>
      </c>
      <c r="AR7" s="170">
        <v>12.894467000000001</v>
      </c>
      <c r="AS7" s="170">
        <v>12.925407999999999</v>
      </c>
      <c r="AT7" s="170">
        <v>13.041109000000001</v>
      </c>
      <c r="AU7" s="170">
        <v>13.252312999999999</v>
      </c>
      <c r="AV7" s="170">
        <v>13.248472</v>
      </c>
      <c r="AW7" s="170">
        <v>13.182592247000001</v>
      </c>
      <c r="AX7" s="170">
        <v>13.227623778</v>
      </c>
      <c r="AY7" s="236">
        <v>13.26857</v>
      </c>
      <c r="AZ7" s="236">
        <v>13.2674</v>
      </c>
      <c r="BA7" s="236">
        <v>13.26371</v>
      </c>
      <c r="BB7" s="236">
        <v>13.249700000000001</v>
      </c>
      <c r="BC7" s="236">
        <v>13.2265</v>
      </c>
      <c r="BD7" s="236">
        <v>13.174340000000001</v>
      </c>
      <c r="BE7" s="236">
        <v>13.13204</v>
      </c>
      <c r="BF7" s="236">
        <v>13.196289999999999</v>
      </c>
      <c r="BG7" s="236">
        <v>13.120340000000001</v>
      </c>
      <c r="BH7" s="236">
        <v>13.128780000000001</v>
      </c>
      <c r="BI7" s="236">
        <v>13.23137</v>
      </c>
      <c r="BJ7" s="236">
        <v>13.255750000000001</v>
      </c>
      <c r="BK7" s="236">
        <v>13.28945</v>
      </c>
      <c r="BL7" s="236">
        <v>13.39298</v>
      </c>
      <c r="BM7" s="236">
        <v>13.40442</v>
      </c>
      <c r="BN7" s="236">
        <v>13.42496</v>
      </c>
      <c r="BO7" s="236">
        <v>13.458259999999999</v>
      </c>
      <c r="BP7" s="236">
        <v>13.45054</v>
      </c>
      <c r="BQ7" s="236">
        <v>13.441190000000001</v>
      </c>
      <c r="BR7" s="236">
        <v>13.46064</v>
      </c>
      <c r="BS7" s="236">
        <v>13.40137</v>
      </c>
      <c r="BT7" s="236">
        <v>13.44847</v>
      </c>
      <c r="BU7" s="236">
        <v>13.55528</v>
      </c>
      <c r="BV7" s="236">
        <v>13.5945</v>
      </c>
    </row>
    <row r="8" spans="1:74" ht="11.15" customHeight="1" x14ac:dyDescent="0.25">
      <c r="A8" s="48" t="s">
        <v>476</v>
      </c>
      <c r="B8" s="137" t="s">
        <v>372</v>
      </c>
      <c r="C8" s="170">
        <v>0.48244900000000002</v>
      </c>
      <c r="D8" s="170">
        <v>0.47666599999999998</v>
      </c>
      <c r="E8" s="170">
        <v>0.469553</v>
      </c>
      <c r="F8" s="170">
        <v>0.46270299999999998</v>
      </c>
      <c r="G8" s="170">
        <v>0.40412100000000001</v>
      </c>
      <c r="H8" s="170">
        <v>0.36097499999999999</v>
      </c>
      <c r="I8" s="170">
        <v>0.44400499999999998</v>
      </c>
      <c r="J8" s="170">
        <v>0.44358199999999998</v>
      </c>
      <c r="K8" s="170">
        <v>0.44173499999999999</v>
      </c>
      <c r="L8" s="170">
        <v>0.45936100000000002</v>
      </c>
      <c r="M8" s="170">
        <v>0.463976</v>
      </c>
      <c r="N8" s="170">
        <v>0.46295999999999998</v>
      </c>
      <c r="O8" s="170">
        <v>0.45829399999999998</v>
      </c>
      <c r="P8" s="170">
        <v>0.45663999999999999</v>
      </c>
      <c r="Q8" s="170">
        <v>0.45331399999999999</v>
      </c>
      <c r="R8" s="170">
        <v>0.44631700000000002</v>
      </c>
      <c r="S8" s="170">
        <v>0.443326</v>
      </c>
      <c r="T8" s="170">
        <v>0.43998199999999998</v>
      </c>
      <c r="U8" s="170">
        <v>0.37997999999999998</v>
      </c>
      <c r="V8" s="170">
        <v>0.40851500000000002</v>
      </c>
      <c r="W8" s="170">
        <v>0.42968299999999998</v>
      </c>
      <c r="X8" s="170">
        <v>0.43696299999999999</v>
      </c>
      <c r="Y8" s="170">
        <v>0.44602399999999998</v>
      </c>
      <c r="Z8" s="170">
        <v>0.45112400000000002</v>
      </c>
      <c r="AA8" s="170">
        <v>0.44961600000000002</v>
      </c>
      <c r="AB8" s="170">
        <v>0.450264</v>
      </c>
      <c r="AC8" s="170">
        <v>0.43985299999999999</v>
      </c>
      <c r="AD8" s="170">
        <v>0.441523</v>
      </c>
      <c r="AE8" s="170">
        <v>0.44727099999999997</v>
      </c>
      <c r="AF8" s="170">
        <v>0.41863099999999998</v>
      </c>
      <c r="AG8" s="170">
        <v>0.43156800000000001</v>
      </c>
      <c r="AH8" s="170">
        <v>0.41315099999999999</v>
      </c>
      <c r="AI8" s="170">
        <v>0.43018099999999998</v>
      </c>
      <c r="AJ8" s="170">
        <v>0.43493100000000001</v>
      </c>
      <c r="AK8" s="170">
        <v>0.44467699999999999</v>
      </c>
      <c r="AL8" s="170">
        <v>0.44663199999999997</v>
      </c>
      <c r="AM8" s="170">
        <v>0.44840600000000003</v>
      </c>
      <c r="AN8" s="170">
        <v>0.44623099999999999</v>
      </c>
      <c r="AO8" s="170">
        <v>0.43522100000000002</v>
      </c>
      <c r="AP8" s="170">
        <v>0.43446699999999999</v>
      </c>
      <c r="AQ8" s="170">
        <v>0.43016599999999999</v>
      </c>
      <c r="AR8" s="170">
        <v>0.42319000000000001</v>
      </c>
      <c r="AS8" s="170">
        <v>0.39722099999999999</v>
      </c>
      <c r="AT8" s="170">
        <v>0.39592500000000003</v>
      </c>
      <c r="AU8" s="170">
        <v>0.41540100000000002</v>
      </c>
      <c r="AV8" s="170">
        <v>0.42596800000000001</v>
      </c>
      <c r="AW8" s="170">
        <v>0.42688300902999998</v>
      </c>
      <c r="AX8" s="170">
        <v>0.43151737551000002</v>
      </c>
      <c r="AY8" s="236">
        <v>0.42737918987000001</v>
      </c>
      <c r="AZ8" s="236">
        <v>0.42784208537000001</v>
      </c>
      <c r="BA8" s="236">
        <v>0.42611285428000001</v>
      </c>
      <c r="BB8" s="236">
        <v>0.42706425746999999</v>
      </c>
      <c r="BC8" s="236">
        <v>0.39957403617999998</v>
      </c>
      <c r="BD8" s="236">
        <v>0.39298914957999997</v>
      </c>
      <c r="BE8" s="236">
        <v>0.36818860698</v>
      </c>
      <c r="BF8" s="236">
        <v>0.39834866518000001</v>
      </c>
      <c r="BG8" s="236">
        <v>0.41288628970000002</v>
      </c>
      <c r="BH8" s="236">
        <v>0.41399125022</v>
      </c>
      <c r="BI8" s="236">
        <v>0.41093810912000001</v>
      </c>
      <c r="BJ8" s="236">
        <v>0.41021438949</v>
      </c>
      <c r="BK8" s="236">
        <v>0.42466838676000002</v>
      </c>
      <c r="BL8" s="236">
        <v>0.42360928932000003</v>
      </c>
      <c r="BM8" s="236">
        <v>0.41956681935000001</v>
      </c>
      <c r="BN8" s="236">
        <v>0.42080180779999998</v>
      </c>
      <c r="BO8" s="236">
        <v>0.38931090930000001</v>
      </c>
      <c r="BP8" s="236">
        <v>0.38680787284000001</v>
      </c>
      <c r="BQ8" s="236">
        <v>0.34787935488999999</v>
      </c>
      <c r="BR8" s="236">
        <v>0.40197697694000001</v>
      </c>
      <c r="BS8" s="236">
        <v>0.41050094387000002</v>
      </c>
      <c r="BT8" s="236">
        <v>0.40838234628999998</v>
      </c>
      <c r="BU8" s="236">
        <v>0.3982949576</v>
      </c>
      <c r="BV8" s="236">
        <v>0.39889684907</v>
      </c>
    </row>
    <row r="9" spans="1:74" ht="11.15" customHeight="1" x14ac:dyDescent="0.25">
      <c r="A9" s="48" t="s">
        <v>477</v>
      </c>
      <c r="B9" s="137" t="s">
        <v>225</v>
      </c>
      <c r="C9" s="170">
        <v>1.9881120000000001</v>
      </c>
      <c r="D9" s="170">
        <v>1.9947250000000001</v>
      </c>
      <c r="E9" s="170">
        <v>1.976386</v>
      </c>
      <c r="F9" s="170">
        <v>1.910512</v>
      </c>
      <c r="G9" s="170">
        <v>1.60453</v>
      </c>
      <c r="H9" s="170">
        <v>1.5585690000000001</v>
      </c>
      <c r="I9" s="170">
        <v>1.6566289999999999</v>
      </c>
      <c r="J9" s="170">
        <v>1.18964</v>
      </c>
      <c r="K9" s="170">
        <v>1.538791</v>
      </c>
      <c r="L9" s="170">
        <v>1.0722430000000001</v>
      </c>
      <c r="M9" s="170">
        <v>1.7219949999999999</v>
      </c>
      <c r="N9" s="170">
        <v>1.8169</v>
      </c>
      <c r="O9" s="170">
        <v>1.810101</v>
      </c>
      <c r="P9" s="170">
        <v>1.7949660000000001</v>
      </c>
      <c r="Q9" s="170">
        <v>1.8788450000000001</v>
      </c>
      <c r="R9" s="170">
        <v>1.7946409999999999</v>
      </c>
      <c r="S9" s="170">
        <v>1.816324</v>
      </c>
      <c r="T9" s="170">
        <v>1.783469</v>
      </c>
      <c r="U9" s="170">
        <v>1.8482510000000001</v>
      </c>
      <c r="V9" s="170">
        <v>1.5522609999999999</v>
      </c>
      <c r="W9" s="170">
        <v>1.060325</v>
      </c>
      <c r="X9" s="170">
        <v>1.6777280000000001</v>
      </c>
      <c r="Y9" s="170">
        <v>1.7719290000000001</v>
      </c>
      <c r="Z9" s="170">
        <v>1.6925319999999999</v>
      </c>
      <c r="AA9" s="170">
        <v>1.679878</v>
      </c>
      <c r="AB9" s="170">
        <v>1.6128199999999999</v>
      </c>
      <c r="AC9" s="170">
        <v>1.6848989999999999</v>
      </c>
      <c r="AD9" s="170">
        <v>1.7542679999999999</v>
      </c>
      <c r="AE9" s="170">
        <v>1.6072139999999999</v>
      </c>
      <c r="AF9" s="170">
        <v>1.7351300000000001</v>
      </c>
      <c r="AG9" s="170">
        <v>1.7270859999999999</v>
      </c>
      <c r="AH9" s="170">
        <v>1.7610600000000001</v>
      </c>
      <c r="AI9" s="170">
        <v>1.824484</v>
      </c>
      <c r="AJ9" s="170">
        <v>1.7890740000000001</v>
      </c>
      <c r="AK9" s="170">
        <v>1.7971779999999999</v>
      </c>
      <c r="AL9" s="170">
        <v>1.7882929999999999</v>
      </c>
      <c r="AM9" s="170">
        <v>1.9026890000000001</v>
      </c>
      <c r="AN9" s="170">
        <v>1.8278719999999999</v>
      </c>
      <c r="AO9" s="170">
        <v>1.87361</v>
      </c>
      <c r="AP9" s="170">
        <v>1.7360040000000001</v>
      </c>
      <c r="AQ9" s="170">
        <v>1.707643</v>
      </c>
      <c r="AR9" s="170">
        <v>1.8594900000000001</v>
      </c>
      <c r="AS9" s="170">
        <v>1.9345760000000001</v>
      </c>
      <c r="AT9" s="170">
        <v>1.890423</v>
      </c>
      <c r="AU9" s="170">
        <v>1.99884</v>
      </c>
      <c r="AV9" s="170">
        <v>1.959317</v>
      </c>
      <c r="AW9" s="170">
        <v>1.8770334559999999</v>
      </c>
      <c r="AX9" s="170">
        <v>1.918124873</v>
      </c>
      <c r="AY9" s="236">
        <v>1.9616131341</v>
      </c>
      <c r="AZ9" s="236">
        <v>1.9484373371999999</v>
      </c>
      <c r="BA9" s="236">
        <v>1.9445723386</v>
      </c>
      <c r="BB9" s="236">
        <v>1.9329480306</v>
      </c>
      <c r="BC9" s="236">
        <v>1.9314301639</v>
      </c>
      <c r="BD9" s="236">
        <v>1.9009177590999999</v>
      </c>
      <c r="BE9" s="236">
        <v>1.8996162622999999</v>
      </c>
      <c r="BF9" s="236">
        <v>1.9029415402000001</v>
      </c>
      <c r="BG9" s="236">
        <v>1.8304443071000001</v>
      </c>
      <c r="BH9" s="236">
        <v>1.8599467387999999</v>
      </c>
      <c r="BI9" s="236">
        <v>1.9504480261999999</v>
      </c>
      <c r="BJ9" s="236">
        <v>1.9570834437</v>
      </c>
      <c r="BK9" s="236">
        <v>1.9483178684</v>
      </c>
      <c r="BL9" s="236">
        <v>1.982636853</v>
      </c>
      <c r="BM9" s="236">
        <v>1.9734727552</v>
      </c>
      <c r="BN9" s="236">
        <v>1.9740210694</v>
      </c>
      <c r="BO9" s="236">
        <v>2.0169221558000001</v>
      </c>
      <c r="BP9" s="236">
        <v>1.9898963087999999</v>
      </c>
      <c r="BQ9" s="236">
        <v>1.9990492597</v>
      </c>
      <c r="BR9" s="236">
        <v>1.944834138</v>
      </c>
      <c r="BS9" s="236">
        <v>1.8603107457000001</v>
      </c>
      <c r="BT9" s="236">
        <v>1.8973460309000001</v>
      </c>
      <c r="BU9" s="236">
        <v>1.9950749249999999</v>
      </c>
      <c r="BV9" s="236">
        <v>2.0123772893999998</v>
      </c>
    </row>
    <row r="10" spans="1:74" ht="11.15" customHeight="1" x14ac:dyDescent="0.25">
      <c r="A10" s="48" t="s">
        <v>478</v>
      </c>
      <c r="B10" s="137" t="s">
        <v>111</v>
      </c>
      <c r="C10" s="170">
        <v>10.379557999999999</v>
      </c>
      <c r="D10" s="170">
        <v>10.373087999999999</v>
      </c>
      <c r="E10" s="170">
        <v>10.349278</v>
      </c>
      <c r="F10" s="170">
        <v>9.5373640000000002</v>
      </c>
      <c r="G10" s="170">
        <v>7.7053180000000001</v>
      </c>
      <c r="H10" s="170">
        <v>8.5269189999999995</v>
      </c>
      <c r="I10" s="170">
        <v>8.9030020000000007</v>
      </c>
      <c r="J10" s="170">
        <v>8.9454440000000002</v>
      </c>
      <c r="K10" s="170">
        <v>8.9456290000000003</v>
      </c>
      <c r="L10" s="170">
        <v>8.9241030000000006</v>
      </c>
      <c r="M10" s="170">
        <v>9.0101750000000003</v>
      </c>
      <c r="N10" s="170">
        <v>8.8916470000000007</v>
      </c>
      <c r="O10" s="170">
        <v>8.8689590000000003</v>
      </c>
      <c r="P10" s="170">
        <v>7.6643299999999996</v>
      </c>
      <c r="Q10" s="170">
        <v>9.0189760000000003</v>
      </c>
      <c r="R10" s="170">
        <v>9.0770309999999998</v>
      </c>
      <c r="S10" s="170">
        <v>9.1300989999999995</v>
      </c>
      <c r="T10" s="170">
        <v>9.1424719999999997</v>
      </c>
      <c r="U10" s="170">
        <v>9.1641980000000007</v>
      </c>
      <c r="V10" s="170">
        <v>9.3155560000000008</v>
      </c>
      <c r="W10" s="170">
        <v>9.4314090000000004</v>
      </c>
      <c r="X10" s="170">
        <v>9.4490909999999992</v>
      </c>
      <c r="Y10" s="170">
        <v>9.5639909999999997</v>
      </c>
      <c r="Z10" s="170">
        <v>9.5344829999999998</v>
      </c>
      <c r="AA10" s="170">
        <v>9.3502729999999996</v>
      </c>
      <c r="AB10" s="170">
        <v>9.1948050000000006</v>
      </c>
      <c r="AC10" s="170">
        <v>9.6812769999999997</v>
      </c>
      <c r="AD10" s="170">
        <v>9.5740510000000008</v>
      </c>
      <c r="AE10" s="170">
        <v>9.6799169999999997</v>
      </c>
      <c r="AF10" s="170">
        <v>9.6465479999999992</v>
      </c>
      <c r="AG10" s="170">
        <v>9.6756510000000002</v>
      </c>
      <c r="AH10" s="170">
        <v>9.8110210000000002</v>
      </c>
      <c r="AI10" s="170">
        <v>10.070525</v>
      </c>
      <c r="AJ10" s="170">
        <v>10.153547</v>
      </c>
      <c r="AK10" s="170">
        <v>10.134162999999999</v>
      </c>
      <c r="AL10" s="170">
        <v>9.9031260000000003</v>
      </c>
      <c r="AM10" s="170">
        <v>10.217352999999999</v>
      </c>
      <c r="AN10" s="170">
        <v>10.2583</v>
      </c>
      <c r="AO10" s="170">
        <v>10.461313000000001</v>
      </c>
      <c r="AP10" s="170">
        <v>10.479526999999999</v>
      </c>
      <c r="AQ10" s="170">
        <v>10.556146</v>
      </c>
      <c r="AR10" s="170">
        <v>10.611787</v>
      </c>
      <c r="AS10" s="170">
        <v>10.593610999999999</v>
      </c>
      <c r="AT10" s="170">
        <v>10.754761</v>
      </c>
      <c r="AU10" s="170">
        <v>10.838072</v>
      </c>
      <c r="AV10" s="170">
        <v>10.863187</v>
      </c>
      <c r="AW10" s="170">
        <v>10.878675782</v>
      </c>
      <c r="AX10" s="170">
        <v>10.877981528999999</v>
      </c>
      <c r="AY10" s="236">
        <v>10.879579342</v>
      </c>
      <c r="AZ10" s="236">
        <v>10.891123876</v>
      </c>
      <c r="BA10" s="236">
        <v>10.89302357</v>
      </c>
      <c r="BB10" s="236">
        <v>10.889682842999999</v>
      </c>
      <c r="BC10" s="236">
        <v>10.895495102</v>
      </c>
      <c r="BD10" s="236">
        <v>10.880430787</v>
      </c>
      <c r="BE10" s="236">
        <v>10.864233051999999</v>
      </c>
      <c r="BF10" s="236">
        <v>10.89499882</v>
      </c>
      <c r="BG10" s="236">
        <v>10.877011799</v>
      </c>
      <c r="BH10" s="236">
        <v>10.854839928000001</v>
      </c>
      <c r="BI10" s="236">
        <v>10.869984056</v>
      </c>
      <c r="BJ10" s="236">
        <v>10.888449717</v>
      </c>
      <c r="BK10" s="236">
        <v>10.916466631</v>
      </c>
      <c r="BL10" s="236">
        <v>10.986732386</v>
      </c>
      <c r="BM10" s="236">
        <v>11.011382806</v>
      </c>
      <c r="BN10" s="236">
        <v>11.030135477</v>
      </c>
      <c r="BO10" s="236">
        <v>11.052025403</v>
      </c>
      <c r="BP10" s="236">
        <v>11.073831035</v>
      </c>
      <c r="BQ10" s="236">
        <v>11.094265420999999</v>
      </c>
      <c r="BR10" s="236">
        <v>11.113826011</v>
      </c>
      <c r="BS10" s="236">
        <v>11.130561420999999</v>
      </c>
      <c r="BT10" s="236">
        <v>11.14273747</v>
      </c>
      <c r="BU10" s="236">
        <v>11.161911012999999</v>
      </c>
      <c r="BV10" s="236">
        <v>11.183222185</v>
      </c>
    </row>
    <row r="11" spans="1:74" ht="11.15" customHeight="1" x14ac:dyDescent="0.25">
      <c r="A11" s="48" t="s">
        <v>1408</v>
      </c>
      <c r="B11" s="475" t="s">
        <v>1407</v>
      </c>
      <c r="C11" s="170">
        <v>0</v>
      </c>
      <c r="D11" s="170">
        <v>0</v>
      </c>
      <c r="E11" s="170">
        <v>0</v>
      </c>
      <c r="F11" s="170">
        <v>0</v>
      </c>
      <c r="G11" s="170">
        <v>0</v>
      </c>
      <c r="H11" s="170">
        <v>0</v>
      </c>
      <c r="I11" s="170">
        <v>0</v>
      </c>
      <c r="J11" s="170">
        <v>0</v>
      </c>
      <c r="K11" s="170">
        <v>0</v>
      </c>
      <c r="L11" s="170">
        <v>0</v>
      </c>
      <c r="M11" s="170">
        <v>0</v>
      </c>
      <c r="N11" s="170">
        <v>0</v>
      </c>
      <c r="O11" s="170">
        <v>0</v>
      </c>
      <c r="P11" s="170">
        <v>0</v>
      </c>
      <c r="Q11" s="170">
        <v>0</v>
      </c>
      <c r="R11" s="170">
        <v>0</v>
      </c>
      <c r="S11" s="170">
        <v>0</v>
      </c>
      <c r="T11" s="170">
        <v>0</v>
      </c>
      <c r="U11" s="170">
        <v>0</v>
      </c>
      <c r="V11" s="170">
        <v>0</v>
      </c>
      <c r="W11" s="170">
        <v>0</v>
      </c>
      <c r="X11" s="170">
        <v>0</v>
      </c>
      <c r="Y11" s="170">
        <v>0</v>
      </c>
      <c r="Z11" s="170">
        <v>0</v>
      </c>
      <c r="AA11" s="170">
        <v>0.25954199999999999</v>
      </c>
      <c r="AB11" s="170">
        <v>0.53358000000000005</v>
      </c>
      <c r="AC11" s="170">
        <v>0.43973400000000001</v>
      </c>
      <c r="AD11" s="170">
        <v>0.41915799999999998</v>
      </c>
      <c r="AE11" s="170">
        <v>0.32280300000000001</v>
      </c>
      <c r="AF11" s="170">
        <v>0.36192999999999997</v>
      </c>
      <c r="AG11" s="170">
        <v>0.40188299999999999</v>
      </c>
      <c r="AH11" s="170">
        <v>0.44310500000000003</v>
      </c>
      <c r="AI11" s="170">
        <v>0.42931200000000003</v>
      </c>
      <c r="AJ11" s="170">
        <v>0.58893399999999996</v>
      </c>
      <c r="AK11" s="170">
        <v>0.478047</v>
      </c>
      <c r="AL11" s="170">
        <v>0.373726</v>
      </c>
      <c r="AM11" s="170">
        <v>0.44757799999999998</v>
      </c>
      <c r="AN11" s="170">
        <v>0.29474099999999998</v>
      </c>
      <c r="AO11" s="170">
        <v>0.42174200000000001</v>
      </c>
      <c r="AP11" s="170">
        <v>0.46244499999999999</v>
      </c>
      <c r="AQ11" s="170">
        <v>0.43149900000000002</v>
      </c>
      <c r="AR11" s="170">
        <v>0.63425200000000004</v>
      </c>
      <c r="AS11" s="170">
        <v>0.61671900000000002</v>
      </c>
      <c r="AT11" s="170">
        <v>0.75777899999999998</v>
      </c>
      <c r="AU11" s="170">
        <v>0.72493600000000002</v>
      </c>
      <c r="AV11" s="170">
        <v>0.73525099999999999</v>
      </c>
      <c r="AW11" s="170">
        <v>0.71699999999999997</v>
      </c>
      <c r="AX11" s="170">
        <v>0.66700000000000004</v>
      </c>
      <c r="AY11" s="236">
        <v>0.52647820000000001</v>
      </c>
      <c r="AZ11" s="236">
        <v>0.52573789999999998</v>
      </c>
      <c r="BA11" s="236">
        <v>0.53493190000000002</v>
      </c>
      <c r="BB11" s="236">
        <v>0.53521209999999997</v>
      </c>
      <c r="BC11" s="236">
        <v>0.55104450000000005</v>
      </c>
      <c r="BD11" s="236">
        <v>0.56922799999999996</v>
      </c>
      <c r="BE11" s="236">
        <v>0.58540360000000002</v>
      </c>
      <c r="BF11" s="236">
        <v>0.58286000000000004</v>
      </c>
      <c r="BG11" s="236">
        <v>0.58795439999999999</v>
      </c>
      <c r="BH11" s="236">
        <v>0.57978370000000001</v>
      </c>
      <c r="BI11" s="236">
        <v>0.57256110000000005</v>
      </c>
      <c r="BJ11" s="236">
        <v>0.56107439999999997</v>
      </c>
      <c r="BK11" s="236">
        <v>0.54475320000000005</v>
      </c>
      <c r="BL11" s="236">
        <v>0.54447239999999997</v>
      </c>
      <c r="BM11" s="236">
        <v>0.56319969999999997</v>
      </c>
      <c r="BN11" s="236">
        <v>0.55244300000000002</v>
      </c>
      <c r="BO11" s="236">
        <v>0.56938929999999999</v>
      </c>
      <c r="BP11" s="236">
        <v>0.58410879999999998</v>
      </c>
      <c r="BQ11" s="236">
        <v>0.59511780000000003</v>
      </c>
      <c r="BR11" s="236">
        <v>0.59456279999999995</v>
      </c>
      <c r="BS11" s="236">
        <v>0.59719809999999995</v>
      </c>
      <c r="BT11" s="236">
        <v>0.58724980000000004</v>
      </c>
      <c r="BU11" s="236">
        <v>0.57511319999999999</v>
      </c>
      <c r="BV11" s="236">
        <v>0.56667749999999995</v>
      </c>
    </row>
    <row r="12" spans="1:74" ht="11.15" customHeight="1" x14ac:dyDescent="0.25">
      <c r="A12" s="48" t="s">
        <v>707</v>
      </c>
      <c r="B12" s="137" t="s">
        <v>113</v>
      </c>
      <c r="C12" s="170">
        <v>3.0230760000000001</v>
      </c>
      <c r="D12" s="170">
        <v>2.982148</v>
      </c>
      <c r="E12" s="170">
        <v>2.6708349999999998</v>
      </c>
      <c r="F12" s="170">
        <v>2.6369150000000001</v>
      </c>
      <c r="G12" s="170">
        <v>2.909678</v>
      </c>
      <c r="H12" s="170">
        <v>3.6455860000000002</v>
      </c>
      <c r="I12" s="170">
        <v>2.563088</v>
      </c>
      <c r="J12" s="170">
        <v>2.0084689999999998</v>
      </c>
      <c r="K12" s="170">
        <v>2.1329419999999999</v>
      </c>
      <c r="L12" s="170">
        <v>2.354301</v>
      </c>
      <c r="M12" s="170">
        <v>2.7840889999999998</v>
      </c>
      <c r="N12" s="170">
        <v>2.356258</v>
      </c>
      <c r="O12" s="170">
        <v>2.61416</v>
      </c>
      <c r="P12" s="170">
        <v>3.023647</v>
      </c>
      <c r="Q12" s="170">
        <v>3.0111910000000002</v>
      </c>
      <c r="R12" s="170">
        <v>2.6442649999999999</v>
      </c>
      <c r="S12" s="170">
        <v>2.9932609999999999</v>
      </c>
      <c r="T12" s="170">
        <v>3.1933950000000002</v>
      </c>
      <c r="U12" s="170">
        <v>3.6939479999999998</v>
      </c>
      <c r="V12" s="170">
        <v>3.2441450000000001</v>
      </c>
      <c r="W12" s="170">
        <v>3.991622</v>
      </c>
      <c r="X12" s="170">
        <v>3.1922000000000001</v>
      </c>
      <c r="Y12" s="170">
        <v>3.19713</v>
      </c>
      <c r="Z12" s="170">
        <v>3.015787</v>
      </c>
      <c r="AA12" s="170">
        <v>3.0434760000000001</v>
      </c>
      <c r="AB12" s="170">
        <v>2.9154740000000001</v>
      </c>
      <c r="AC12" s="170">
        <v>3.2209500000000002</v>
      </c>
      <c r="AD12" s="170">
        <v>2.5548730000000002</v>
      </c>
      <c r="AE12" s="170">
        <v>2.8580450000000002</v>
      </c>
      <c r="AF12" s="170">
        <v>3.0194960000000002</v>
      </c>
      <c r="AG12" s="170">
        <v>2.9168850000000002</v>
      </c>
      <c r="AH12" s="170">
        <v>2.768659</v>
      </c>
      <c r="AI12" s="170">
        <v>2.553353</v>
      </c>
      <c r="AJ12" s="170">
        <v>2.2373470000000002</v>
      </c>
      <c r="AK12" s="170">
        <v>2.1472720000000001</v>
      </c>
      <c r="AL12" s="170">
        <v>2.2279429999999998</v>
      </c>
      <c r="AM12" s="170">
        <v>2.7634940000000001</v>
      </c>
      <c r="AN12" s="170">
        <v>2.598357</v>
      </c>
      <c r="AO12" s="170">
        <v>1.4879910000000001</v>
      </c>
      <c r="AP12" s="170">
        <v>2.185184</v>
      </c>
      <c r="AQ12" s="170">
        <v>2.6802800000000002</v>
      </c>
      <c r="AR12" s="170">
        <v>2.6731959999999999</v>
      </c>
      <c r="AS12" s="170">
        <v>2.45241</v>
      </c>
      <c r="AT12" s="170">
        <v>2.877669</v>
      </c>
      <c r="AU12" s="170">
        <v>2.4829509999999999</v>
      </c>
      <c r="AV12" s="170">
        <v>2.0233180000000002</v>
      </c>
      <c r="AW12" s="170">
        <v>1.8685333333</v>
      </c>
      <c r="AX12" s="170">
        <v>2.2864721612999999</v>
      </c>
      <c r="AY12" s="236">
        <v>2.0019040000000001</v>
      </c>
      <c r="AZ12" s="236">
        <v>1.4961549999999999</v>
      </c>
      <c r="BA12" s="236">
        <v>2.1382370000000002</v>
      </c>
      <c r="BB12" s="236">
        <v>2.2394850000000002</v>
      </c>
      <c r="BC12" s="236">
        <v>2.2770199999999998</v>
      </c>
      <c r="BD12" s="236">
        <v>2.2650169999999998</v>
      </c>
      <c r="BE12" s="236">
        <v>2.24613</v>
      </c>
      <c r="BF12" s="236">
        <v>2.2705099999999998</v>
      </c>
      <c r="BG12" s="236">
        <v>1.9887870000000001</v>
      </c>
      <c r="BH12" s="236">
        <v>1.6893670000000001</v>
      </c>
      <c r="BI12" s="236">
        <v>1.698064</v>
      </c>
      <c r="BJ12" s="236">
        <v>1.5308520000000001</v>
      </c>
      <c r="BK12" s="236">
        <v>1.726669</v>
      </c>
      <c r="BL12" s="236">
        <v>1.163306</v>
      </c>
      <c r="BM12" s="236">
        <v>1.658806</v>
      </c>
      <c r="BN12" s="236">
        <v>1.76197</v>
      </c>
      <c r="BO12" s="236">
        <v>1.86232</v>
      </c>
      <c r="BP12" s="236">
        <v>1.758059</v>
      </c>
      <c r="BQ12" s="236">
        <v>1.8385229999999999</v>
      </c>
      <c r="BR12" s="236">
        <v>1.7596400000000001</v>
      </c>
      <c r="BS12" s="236">
        <v>1.586905</v>
      </c>
      <c r="BT12" s="236">
        <v>1.403119</v>
      </c>
      <c r="BU12" s="236">
        <v>1.5802309999999999</v>
      </c>
      <c r="BV12" s="236">
        <v>1.243986</v>
      </c>
    </row>
    <row r="13" spans="1:74" ht="11.15" customHeight="1" x14ac:dyDescent="0.25">
      <c r="A13" s="48" t="s">
        <v>709</v>
      </c>
      <c r="B13" s="137" t="s">
        <v>117</v>
      </c>
      <c r="C13" s="170">
        <v>0</v>
      </c>
      <c r="D13" s="170">
        <v>0</v>
      </c>
      <c r="E13" s="170">
        <v>0</v>
      </c>
      <c r="F13" s="170">
        <v>-9.5299999999999996E-2</v>
      </c>
      <c r="G13" s="170">
        <v>-0.33870967742000002</v>
      </c>
      <c r="H13" s="170">
        <v>-0.25656666667</v>
      </c>
      <c r="I13" s="170">
        <v>-3.7741935483999998E-3</v>
      </c>
      <c r="J13" s="170">
        <v>0.27774193547999998</v>
      </c>
      <c r="K13" s="170">
        <v>0.17813333333</v>
      </c>
      <c r="L13" s="170">
        <v>0.11709677419</v>
      </c>
      <c r="M13" s="170">
        <v>1.5699999999999999E-2</v>
      </c>
      <c r="N13" s="170">
        <v>-3.2258064515E-5</v>
      </c>
      <c r="O13" s="170">
        <v>3.2258064515E-5</v>
      </c>
      <c r="P13" s="170">
        <v>1.1142857143E-2</v>
      </c>
      <c r="Q13" s="170">
        <v>-3.2258064515E-5</v>
      </c>
      <c r="R13" s="170">
        <v>0.14486666667</v>
      </c>
      <c r="S13" s="170">
        <v>0.18848387096999999</v>
      </c>
      <c r="T13" s="170">
        <v>0.20936666667000001</v>
      </c>
      <c r="U13" s="170">
        <v>6.4516129031E-5</v>
      </c>
      <c r="V13" s="170">
        <v>0</v>
      </c>
      <c r="W13" s="170">
        <v>0.1178</v>
      </c>
      <c r="X13" s="170">
        <v>0.22974193547999999</v>
      </c>
      <c r="Y13" s="170">
        <v>0.30596666667</v>
      </c>
      <c r="Z13" s="170">
        <v>0.25112903226</v>
      </c>
      <c r="AA13" s="170">
        <v>0.17306451613000001</v>
      </c>
      <c r="AB13" s="170">
        <v>0.33732142857000003</v>
      </c>
      <c r="AC13" s="170">
        <v>0.41325806452000002</v>
      </c>
      <c r="AD13" s="170">
        <v>0.60650000000000004</v>
      </c>
      <c r="AE13" s="170">
        <v>0.79861290323</v>
      </c>
      <c r="AF13" s="170">
        <v>0.99283333333000001</v>
      </c>
      <c r="AG13" s="170">
        <v>0.81670967742</v>
      </c>
      <c r="AH13" s="170">
        <v>0.74029032258000005</v>
      </c>
      <c r="AI13" s="170">
        <v>0.95546666667000002</v>
      </c>
      <c r="AJ13" s="170">
        <v>0.57496774194</v>
      </c>
      <c r="AK13" s="170">
        <v>0.33833333332999999</v>
      </c>
      <c r="AL13" s="170">
        <v>0.52867741935000001</v>
      </c>
      <c r="AM13" s="170">
        <v>1.4548387096999999E-2</v>
      </c>
      <c r="AN13" s="170">
        <v>0</v>
      </c>
      <c r="AO13" s="170">
        <v>1.3032258065E-2</v>
      </c>
      <c r="AP13" s="170">
        <v>0.24840000000000001</v>
      </c>
      <c r="AQ13" s="170">
        <v>0.30183870967999998</v>
      </c>
      <c r="AR13" s="170">
        <v>0.24026666666999999</v>
      </c>
      <c r="AS13" s="170">
        <v>-9.5483870968000005E-3</v>
      </c>
      <c r="AT13" s="170">
        <v>-9.2774193547999997E-2</v>
      </c>
      <c r="AU13" s="170">
        <v>-3.1466666667000001E-2</v>
      </c>
      <c r="AV13" s="170">
        <v>0</v>
      </c>
      <c r="AW13" s="170">
        <v>-2.1433333333000001E-2</v>
      </c>
      <c r="AX13" s="170">
        <v>-8.9165452652999994E-2</v>
      </c>
      <c r="AY13" s="236">
        <v>-0.14193549999999999</v>
      </c>
      <c r="AZ13" s="236">
        <v>-7.24138E-2</v>
      </c>
      <c r="BA13" s="236">
        <v>-9.6570699999999995E-2</v>
      </c>
      <c r="BB13" s="236">
        <v>-0.1</v>
      </c>
      <c r="BC13" s="236">
        <v>0</v>
      </c>
      <c r="BD13" s="236">
        <v>0</v>
      </c>
      <c r="BE13" s="236">
        <v>0</v>
      </c>
      <c r="BF13" s="236">
        <v>0</v>
      </c>
      <c r="BG13" s="236">
        <v>0</v>
      </c>
      <c r="BH13" s="236">
        <v>0</v>
      </c>
      <c r="BI13" s="236">
        <v>0</v>
      </c>
      <c r="BJ13" s="236">
        <v>0</v>
      </c>
      <c r="BK13" s="236">
        <v>0</v>
      </c>
      <c r="BL13" s="236">
        <v>0</v>
      </c>
      <c r="BM13" s="236">
        <v>0</v>
      </c>
      <c r="BN13" s="236">
        <v>0</v>
      </c>
      <c r="BO13" s="236">
        <v>0</v>
      </c>
      <c r="BP13" s="236">
        <v>0</v>
      </c>
      <c r="BQ13" s="236">
        <v>0</v>
      </c>
      <c r="BR13" s="236">
        <v>0</v>
      </c>
      <c r="BS13" s="236">
        <v>0</v>
      </c>
      <c r="BT13" s="236">
        <v>0</v>
      </c>
      <c r="BU13" s="236">
        <v>0</v>
      </c>
      <c r="BV13" s="236">
        <v>0</v>
      </c>
    </row>
    <row r="14" spans="1:74" ht="11.15" customHeight="1" x14ac:dyDescent="0.25">
      <c r="A14" s="48" t="s">
        <v>708</v>
      </c>
      <c r="B14" s="137" t="s">
        <v>373</v>
      </c>
      <c r="C14" s="170">
        <v>-0.24132258065000001</v>
      </c>
      <c r="D14" s="170">
        <v>-0.42448275862000001</v>
      </c>
      <c r="E14" s="170">
        <v>-0.99283870967999999</v>
      </c>
      <c r="F14" s="170">
        <v>-1.5231333332999999</v>
      </c>
      <c r="G14" s="170">
        <v>0.24006451612999999</v>
      </c>
      <c r="H14" s="170">
        <v>-0.36880000000000002</v>
      </c>
      <c r="I14" s="170">
        <v>0.40429032257999997</v>
      </c>
      <c r="J14" s="170">
        <v>0.50725806452</v>
      </c>
      <c r="K14" s="170">
        <v>0.2225</v>
      </c>
      <c r="L14" s="170">
        <v>0.12264516129</v>
      </c>
      <c r="M14" s="170">
        <v>-0.22766666666999999</v>
      </c>
      <c r="N14" s="170">
        <v>0.49293548387000002</v>
      </c>
      <c r="O14" s="170">
        <v>0.29683870967999998</v>
      </c>
      <c r="P14" s="170">
        <v>-0.62882142857000001</v>
      </c>
      <c r="Q14" s="170">
        <v>-0.27703225805999998</v>
      </c>
      <c r="R14" s="170">
        <v>0.44353333333</v>
      </c>
      <c r="S14" s="170">
        <v>0.39283870968000001</v>
      </c>
      <c r="T14" s="170">
        <v>0.96240000000000003</v>
      </c>
      <c r="U14" s="170">
        <v>0.30203225806</v>
      </c>
      <c r="V14" s="170">
        <v>0.55548387096999996</v>
      </c>
      <c r="W14" s="170">
        <v>3.9399999999999998E-2</v>
      </c>
      <c r="X14" s="170">
        <v>-0.52377419354999999</v>
      </c>
      <c r="Y14" s="170">
        <v>0.10643333333</v>
      </c>
      <c r="Z14" s="170">
        <v>0.39364516128999999</v>
      </c>
      <c r="AA14" s="170">
        <v>0.24096774194000001</v>
      </c>
      <c r="AB14" s="170">
        <v>0.18528571428999999</v>
      </c>
      <c r="AC14" s="170">
        <v>-0.18325806452000001</v>
      </c>
      <c r="AD14" s="170">
        <v>-0.10583333333</v>
      </c>
      <c r="AE14" s="170">
        <v>7.4741935484000002E-2</v>
      </c>
      <c r="AF14" s="170">
        <v>-9.1133333332999999E-2</v>
      </c>
      <c r="AG14" s="170">
        <v>-0.20245161289999999</v>
      </c>
      <c r="AH14" s="170">
        <v>0.13838709677</v>
      </c>
      <c r="AI14" s="170">
        <v>-0.30716666666999998</v>
      </c>
      <c r="AJ14" s="170">
        <v>-0.34445161289999998</v>
      </c>
      <c r="AK14" s="170">
        <v>0.76856666666999995</v>
      </c>
      <c r="AL14" s="170">
        <v>-0.43487096774</v>
      </c>
      <c r="AM14" s="170">
        <v>-0.95822580644999999</v>
      </c>
      <c r="AN14" s="170">
        <v>-0.44821428570999999</v>
      </c>
      <c r="AO14" s="170">
        <v>0.22322580645000001</v>
      </c>
      <c r="AP14" s="170">
        <v>0.18516666667000001</v>
      </c>
      <c r="AQ14" s="170">
        <v>-3.0258064516000001E-2</v>
      </c>
      <c r="AR14" s="170">
        <v>0.20286666667</v>
      </c>
      <c r="AS14" s="170">
        <v>0.48219354839</v>
      </c>
      <c r="AT14" s="170">
        <v>0.72538709677000002</v>
      </c>
      <c r="AU14" s="170">
        <v>-5.5333333333000001E-3</v>
      </c>
      <c r="AV14" s="170">
        <v>-0.27748387096999999</v>
      </c>
      <c r="AW14" s="170">
        <v>-0.63213333332999999</v>
      </c>
      <c r="AX14" s="170">
        <v>0.48203392299999998</v>
      </c>
      <c r="AY14" s="236">
        <v>-0.31655450000000002</v>
      </c>
      <c r="AZ14" s="236">
        <v>-0.2364327</v>
      </c>
      <c r="BA14" s="236">
        <v>-0.32005990000000001</v>
      </c>
      <c r="BB14" s="236">
        <v>-0.15477830000000001</v>
      </c>
      <c r="BC14" s="236">
        <v>3.05648E-2</v>
      </c>
      <c r="BD14" s="236">
        <v>0.4402413</v>
      </c>
      <c r="BE14" s="236">
        <v>0.28885430000000001</v>
      </c>
      <c r="BF14" s="236">
        <v>0.26628610000000003</v>
      </c>
      <c r="BG14" s="236">
        <v>-3.6955399999999999E-2</v>
      </c>
      <c r="BH14" s="236">
        <v>-0.45724569999999998</v>
      </c>
      <c r="BI14" s="236">
        <v>-0.1099759</v>
      </c>
      <c r="BJ14" s="236">
        <v>0.34461259999999999</v>
      </c>
      <c r="BK14" s="236">
        <v>-0.25098559999999998</v>
      </c>
      <c r="BL14" s="236">
        <v>-0.33375709999999997</v>
      </c>
      <c r="BM14" s="236">
        <v>-0.3725869</v>
      </c>
      <c r="BN14" s="236">
        <v>-0.15553239999999999</v>
      </c>
      <c r="BO14" s="236">
        <v>1.29225E-2</v>
      </c>
      <c r="BP14" s="236">
        <v>0.41867140000000003</v>
      </c>
      <c r="BQ14" s="236">
        <v>0.3111138</v>
      </c>
      <c r="BR14" s="236">
        <v>0.2193454</v>
      </c>
      <c r="BS14" s="236">
        <v>-1.15362E-2</v>
      </c>
      <c r="BT14" s="236">
        <v>-0.45214670000000001</v>
      </c>
      <c r="BU14" s="236">
        <v>-8.8447700000000004E-2</v>
      </c>
      <c r="BV14" s="236">
        <v>0.2966994</v>
      </c>
    </row>
    <row r="15" spans="1:74" ht="11.15" customHeight="1" x14ac:dyDescent="0.25">
      <c r="A15" s="48" t="s">
        <v>480</v>
      </c>
      <c r="B15" s="137" t="s">
        <v>114</v>
      </c>
      <c r="C15" s="170">
        <v>0.59664358065</v>
      </c>
      <c r="D15" s="170">
        <v>0.46326875862</v>
      </c>
      <c r="E15" s="170">
        <v>0.75723770968000004</v>
      </c>
      <c r="F15" s="170">
        <v>-0.15672766666999999</v>
      </c>
      <c r="G15" s="170">
        <v>0.44303016129</v>
      </c>
      <c r="H15" s="170">
        <v>0.26768366666999999</v>
      </c>
      <c r="I15" s="170">
        <v>0.36633987096999998</v>
      </c>
      <c r="J15" s="170">
        <v>0.77957399999999999</v>
      </c>
      <c r="K15" s="170">
        <v>0.11310266667</v>
      </c>
      <c r="L15" s="170">
        <v>0.39499106451999999</v>
      </c>
      <c r="M15" s="170">
        <v>0.35543166666999998</v>
      </c>
      <c r="N15" s="170">
        <v>0.11913777419</v>
      </c>
      <c r="O15" s="170">
        <v>0.49345403226000001</v>
      </c>
      <c r="P15" s="170">
        <v>4.9024571428999998E-2</v>
      </c>
      <c r="Q15" s="170">
        <v>0.30186751613000001</v>
      </c>
      <c r="R15" s="170">
        <v>0.61151299999999997</v>
      </c>
      <c r="S15" s="170">
        <v>0.63134441934999996</v>
      </c>
      <c r="T15" s="170">
        <v>0.45914833332999999</v>
      </c>
      <c r="U15" s="170">
        <v>0.46336522581</v>
      </c>
      <c r="V15" s="170">
        <v>0.65003912903000005</v>
      </c>
      <c r="W15" s="170">
        <v>0.16142799999999999</v>
      </c>
      <c r="X15" s="170">
        <v>0.58340525805999999</v>
      </c>
      <c r="Y15" s="170">
        <v>0.292493</v>
      </c>
      <c r="Z15" s="170">
        <v>0.41820280645000002</v>
      </c>
      <c r="AA15" s="170">
        <v>0.27085974194000001</v>
      </c>
      <c r="AB15" s="170">
        <v>0.16773585714</v>
      </c>
      <c r="AC15" s="170">
        <v>0.15009400000000001</v>
      </c>
      <c r="AD15" s="170">
        <v>0.40376033333</v>
      </c>
      <c r="AE15" s="170">
        <v>0.45016916129000001</v>
      </c>
      <c r="AF15" s="170">
        <v>0.48756500000000003</v>
      </c>
      <c r="AG15" s="170">
        <v>0.59066893547999999</v>
      </c>
      <c r="AH15" s="170">
        <v>0.35200358064999998</v>
      </c>
      <c r="AI15" s="170">
        <v>0.18504499999999999</v>
      </c>
      <c r="AJ15" s="170">
        <v>0.34145787097000002</v>
      </c>
      <c r="AK15" s="170">
        <v>0.34222999999999998</v>
      </c>
      <c r="AL15" s="170">
        <v>0.54340954839</v>
      </c>
      <c r="AM15" s="170">
        <v>0.25054441934999999</v>
      </c>
      <c r="AN15" s="170">
        <v>0.15114228570999999</v>
      </c>
      <c r="AO15" s="170">
        <v>0.59670393548</v>
      </c>
      <c r="AP15" s="170">
        <v>0.10863933333</v>
      </c>
      <c r="AQ15" s="170">
        <v>0.12965335484000001</v>
      </c>
      <c r="AR15" s="170">
        <v>-0.25051533332999998</v>
      </c>
      <c r="AS15" s="170">
        <v>0.13091483871000001</v>
      </c>
      <c r="AT15" s="170">
        <v>-0.62000890323000002</v>
      </c>
      <c r="AU15" s="170">
        <v>-0.18393300000000001</v>
      </c>
      <c r="AV15" s="170">
        <v>-0.37268612902999998</v>
      </c>
      <c r="AW15" s="170">
        <v>0.63050775271000004</v>
      </c>
      <c r="AX15" s="170">
        <v>-0.15508473211000001</v>
      </c>
      <c r="AY15" s="236">
        <v>0.2058905</v>
      </c>
      <c r="AZ15" s="236">
        <v>0.20660539999999999</v>
      </c>
      <c r="BA15" s="236">
        <v>0.19772690000000001</v>
      </c>
      <c r="BB15" s="236">
        <v>0.1974563</v>
      </c>
      <c r="BC15" s="236">
        <v>0.1821672</v>
      </c>
      <c r="BD15" s="236">
        <v>0.1646077</v>
      </c>
      <c r="BE15" s="236">
        <v>0.14898710000000001</v>
      </c>
      <c r="BF15" s="236">
        <v>0.15144350000000001</v>
      </c>
      <c r="BG15" s="236">
        <v>0.14652390000000001</v>
      </c>
      <c r="BH15" s="236">
        <v>0.1544143</v>
      </c>
      <c r="BI15" s="236">
        <v>0.161389</v>
      </c>
      <c r="BJ15" s="236">
        <v>0.17248150000000001</v>
      </c>
      <c r="BK15" s="236">
        <v>0.18824270000000001</v>
      </c>
      <c r="BL15" s="236">
        <v>0.18851380000000001</v>
      </c>
      <c r="BM15" s="236">
        <v>0.1704291</v>
      </c>
      <c r="BN15" s="236">
        <v>0.1808167</v>
      </c>
      <c r="BO15" s="236">
        <v>0.16445190000000001</v>
      </c>
      <c r="BP15" s="236">
        <v>0.1502375</v>
      </c>
      <c r="BQ15" s="236">
        <v>0.13960629999999999</v>
      </c>
      <c r="BR15" s="236">
        <v>0.1401423</v>
      </c>
      <c r="BS15" s="236">
        <v>0.13759740000000001</v>
      </c>
      <c r="BT15" s="236">
        <v>0.14720430000000001</v>
      </c>
      <c r="BU15" s="236">
        <v>0.1589245</v>
      </c>
      <c r="BV15" s="236">
        <v>0.16707069999999999</v>
      </c>
    </row>
    <row r="16" spans="1:74" ht="11.15" customHeight="1" x14ac:dyDescent="0.25">
      <c r="A16" s="48" t="s">
        <v>481</v>
      </c>
      <c r="B16" s="137" t="s">
        <v>159</v>
      </c>
      <c r="C16" s="170">
        <v>16.228515999999999</v>
      </c>
      <c r="D16" s="170">
        <v>15.865413</v>
      </c>
      <c r="E16" s="170">
        <v>15.230451</v>
      </c>
      <c r="F16" s="170">
        <v>12.772333</v>
      </c>
      <c r="G16" s="170">
        <v>12.968031999999999</v>
      </c>
      <c r="H16" s="170">
        <v>13.734366</v>
      </c>
      <c r="I16" s="170">
        <v>14.33358</v>
      </c>
      <c r="J16" s="170">
        <v>14.151709</v>
      </c>
      <c r="K16" s="170">
        <v>13.572832999999999</v>
      </c>
      <c r="L16" s="170">
        <v>13.444741</v>
      </c>
      <c r="M16" s="170">
        <v>14.123699999999999</v>
      </c>
      <c r="N16" s="170">
        <v>14.139806</v>
      </c>
      <c r="O16" s="170">
        <v>14.541839</v>
      </c>
      <c r="P16" s="170">
        <v>12.370929</v>
      </c>
      <c r="Q16" s="170">
        <v>14.387129</v>
      </c>
      <c r="R16" s="170">
        <v>15.162167</v>
      </c>
      <c r="S16" s="170">
        <v>15.595677</v>
      </c>
      <c r="T16" s="170">
        <v>16.190232999999999</v>
      </c>
      <c r="U16" s="170">
        <v>15.851839</v>
      </c>
      <c r="V16" s="170">
        <v>15.726000000000001</v>
      </c>
      <c r="W16" s="170">
        <v>15.231667</v>
      </c>
      <c r="X16" s="170">
        <v>15.045355000000001</v>
      </c>
      <c r="Y16" s="170">
        <v>15.683967000000001</v>
      </c>
      <c r="Z16" s="170">
        <v>15.756902999999999</v>
      </c>
      <c r="AA16" s="170">
        <v>15.467677</v>
      </c>
      <c r="AB16" s="170">
        <v>15.397285999999999</v>
      </c>
      <c r="AC16" s="170">
        <v>15.846807</v>
      </c>
      <c r="AD16" s="170">
        <v>15.648300000000001</v>
      </c>
      <c r="AE16" s="170">
        <v>16.238773999999999</v>
      </c>
      <c r="AF16" s="170">
        <v>16.571000000000002</v>
      </c>
      <c r="AG16" s="170">
        <v>16.358000000000001</v>
      </c>
      <c r="AH16" s="170">
        <v>16.427676999999999</v>
      </c>
      <c r="AI16" s="170">
        <v>16.141200000000001</v>
      </c>
      <c r="AJ16" s="170">
        <v>15.775807</v>
      </c>
      <c r="AK16" s="170">
        <v>16.450467</v>
      </c>
      <c r="AL16" s="170">
        <v>15.376936000000001</v>
      </c>
      <c r="AM16" s="170">
        <v>15.086387</v>
      </c>
      <c r="AN16" s="170">
        <v>15.128429000000001</v>
      </c>
      <c r="AO16" s="170">
        <v>15.512839</v>
      </c>
      <c r="AP16" s="170">
        <v>15.839833</v>
      </c>
      <c r="AQ16" s="170">
        <v>16.206968</v>
      </c>
      <c r="AR16" s="170">
        <v>16.394532999999999</v>
      </c>
      <c r="AS16" s="170">
        <v>16.598096999999999</v>
      </c>
      <c r="AT16" s="170">
        <v>16.689160999999999</v>
      </c>
      <c r="AU16" s="170">
        <v>16.239267000000002</v>
      </c>
      <c r="AV16" s="170">
        <v>15.356871</v>
      </c>
      <c r="AW16" s="170">
        <v>15.745066667</v>
      </c>
      <c r="AX16" s="170">
        <v>16.418879677</v>
      </c>
      <c r="AY16" s="236">
        <v>15.54435</v>
      </c>
      <c r="AZ16" s="236">
        <v>15.187060000000001</v>
      </c>
      <c r="BA16" s="236">
        <v>15.717969999999999</v>
      </c>
      <c r="BB16" s="236">
        <v>15.96707</v>
      </c>
      <c r="BC16" s="236">
        <v>16.267299999999999</v>
      </c>
      <c r="BD16" s="236">
        <v>16.613430000000001</v>
      </c>
      <c r="BE16" s="236">
        <v>16.401409999999998</v>
      </c>
      <c r="BF16" s="236">
        <v>16.467390000000002</v>
      </c>
      <c r="BG16" s="236">
        <v>15.806649999999999</v>
      </c>
      <c r="BH16" s="236">
        <v>15.0951</v>
      </c>
      <c r="BI16" s="236">
        <v>15.55341</v>
      </c>
      <c r="BJ16" s="236">
        <v>15.86477</v>
      </c>
      <c r="BK16" s="236">
        <v>15.49813</v>
      </c>
      <c r="BL16" s="236">
        <v>14.95551</v>
      </c>
      <c r="BM16" s="236">
        <v>15.42427</v>
      </c>
      <c r="BN16" s="236">
        <v>15.764659999999999</v>
      </c>
      <c r="BO16" s="236">
        <v>16.067340000000002</v>
      </c>
      <c r="BP16" s="236">
        <v>16.361609999999999</v>
      </c>
      <c r="BQ16" s="236">
        <v>16.32555</v>
      </c>
      <c r="BR16" s="236">
        <v>16.174330000000001</v>
      </c>
      <c r="BS16" s="236">
        <v>15.711539999999999</v>
      </c>
      <c r="BT16" s="236">
        <v>15.133889999999999</v>
      </c>
      <c r="BU16" s="236">
        <v>15.7811</v>
      </c>
      <c r="BV16" s="236">
        <v>15.868930000000001</v>
      </c>
    </row>
    <row r="17" spans="1:74" ht="11.15" customHeight="1" x14ac:dyDescent="0.25">
      <c r="A17" s="44"/>
      <c r="B17" s="32" t="s">
        <v>711</v>
      </c>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170"/>
      <c r="AW17" s="170"/>
      <c r="AX17" s="170"/>
      <c r="AY17" s="236"/>
      <c r="AZ17" s="236"/>
      <c r="BA17" s="236"/>
      <c r="BB17" s="236"/>
      <c r="BC17" s="236"/>
      <c r="BD17" s="236"/>
      <c r="BE17" s="236"/>
      <c r="BF17" s="236"/>
      <c r="BG17" s="236"/>
      <c r="BH17" s="236"/>
      <c r="BI17" s="236"/>
      <c r="BJ17" s="236"/>
      <c r="BK17" s="295"/>
      <c r="BL17" s="295"/>
      <c r="BM17" s="295"/>
      <c r="BN17" s="295"/>
      <c r="BO17" s="295"/>
      <c r="BP17" s="295"/>
      <c r="BQ17" s="295"/>
      <c r="BR17" s="295"/>
      <c r="BS17" s="295"/>
      <c r="BT17" s="295"/>
      <c r="BU17" s="295"/>
      <c r="BV17" s="295"/>
    </row>
    <row r="18" spans="1:74" ht="11.15" customHeight="1" x14ac:dyDescent="0.25">
      <c r="A18" s="48" t="s">
        <v>483</v>
      </c>
      <c r="B18" s="137" t="s">
        <v>374</v>
      </c>
      <c r="C18" s="170">
        <v>1.128091</v>
      </c>
      <c r="D18" s="170">
        <v>0.94133999999999995</v>
      </c>
      <c r="E18" s="170">
        <v>0.97412600000000005</v>
      </c>
      <c r="F18" s="170">
        <v>0.77373199999999998</v>
      </c>
      <c r="G18" s="170">
        <v>0.80803000000000003</v>
      </c>
      <c r="H18" s="170">
        <v>0.87066299999999996</v>
      </c>
      <c r="I18" s="170">
        <v>0.92867299999999997</v>
      </c>
      <c r="J18" s="170">
        <v>0.923902</v>
      </c>
      <c r="K18" s="170">
        <v>0.94806299999999999</v>
      </c>
      <c r="L18" s="170">
        <v>0.92428699999999997</v>
      </c>
      <c r="M18" s="170">
        <v>0.93443200000000004</v>
      </c>
      <c r="N18" s="170">
        <v>0.91493100000000005</v>
      </c>
      <c r="O18" s="170">
        <v>0.88864399999999999</v>
      </c>
      <c r="P18" s="170">
        <v>0.78028500000000001</v>
      </c>
      <c r="Q18" s="170">
        <v>0.86464600000000003</v>
      </c>
      <c r="R18" s="170">
        <v>0.93716600000000005</v>
      </c>
      <c r="S18" s="170">
        <v>1.0375490000000001</v>
      </c>
      <c r="T18" s="170">
        <v>0.95299900000000004</v>
      </c>
      <c r="U18" s="170">
        <v>0.94864599999999999</v>
      </c>
      <c r="V18" s="170">
        <v>0.98896799999999996</v>
      </c>
      <c r="W18" s="170">
        <v>0.93493199999999999</v>
      </c>
      <c r="X18" s="170">
        <v>1.0131289999999999</v>
      </c>
      <c r="Y18" s="170">
        <v>1.0127679999999999</v>
      </c>
      <c r="Z18" s="170">
        <v>1.0919380000000001</v>
      </c>
      <c r="AA18" s="170">
        <v>0.98848599999999998</v>
      </c>
      <c r="AB18" s="170">
        <v>0.92403500000000005</v>
      </c>
      <c r="AC18" s="170">
        <v>1.004067</v>
      </c>
      <c r="AD18" s="170">
        <v>1.0501659999999999</v>
      </c>
      <c r="AE18" s="170">
        <v>1.0867089999999999</v>
      </c>
      <c r="AF18" s="170">
        <v>1.1109009999999999</v>
      </c>
      <c r="AG18" s="170">
        <v>1.100482</v>
      </c>
      <c r="AH18" s="170">
        <v>1.01013</v>
      </c>
      <c r="AI18" s="170">
        <v>1.081998</v>
      </c>
      <c r="AJ18" s="170">
        <v>1.0138050000000001</v>
      </c>
      <c r="AK18" s="170">
        <v>1.023299</v>
      </c>
      <c r="AL18" s="170">
        <v>0.98570899999999995</v>
      </c>
      <c r="AM18" s="170">
        <v>1.025968</v>
      </c>
      <c r="AN18" s="170">
        <v>0.95657099999999995</v>
      </c>
      <c r="AO18" s="170">
        <v>0.91690300000000002</v>
      </c>
      <c r="AP18" s="170">
        <v>1.0124</v>
      </c>
      <c r="AQ18" s="170">
        <v>0.94393499999999997</v>
      </c>
      <c r="AR18" s="170">
        <v>1.071264</v>
      </c>
      <c r="AS18" s="170">
        <v>1.0755479999999999</v>
      </c>
      <c r="AT18" s="170">
        <v>1.0746789999999999</v>
      </c>
      <c r="AU18" s="170">
        <v>1.0704309999999999</v>
      </c>
      <c r="AV18" s="170">
        <v>1.03555</v>
      </c>
      <c r="AW18" s="170">
        <v>1.027188</v>
      </c>
      <c r="AX18" s="170">
        <v>1.0329809999999999</v>
      </c>
      <c r="AY18" s="236">
        <v>0.99581980000000003</v>
      </c>
      <c r="AZ18" s="236">
        <v>0.94504109999999997</v>
      </c>
      <c r="BA18" s="236">
        <v>0.96997469999999997</v>
      </c>
      <c r="BB18" s="236">
        <v>0.99463250000000003</v>
      </c>
      <c r="BC18" s="236">
        <v>0.99849010000000005</v>
      </c>
      <c r="BD18" s="236">
        <v>1.022551</v>
      </c>
      <c r="BE18" s="236">
        <v>1.0073399999999999</v>
      </c>
      <c r="BF18" s="236">
        <v>1.02884</v>
      </c>
      <c r="BG18" s="236">
        <v>0.96570719999999999</v>
      </c>
      <c r="BH18" s="236">
        <v>0.95694599999999996</v>
      </c>
      <c r="BI18" s="236">
        <v>0.99045859999999997</v>
      </c>
      <c r="BJ18" s="236">
        <v>1.018162</v>
      </c>
      <c r="BK18" s="236">
        <v>0.99135470000000003</v>
      </c>
      <c r="BL18" s="236">
        <v>0.92461740000000003</v>
      </c>
      <c r="BM18" s="236">
        <v>0.94462670000000004</v>
      </c>
      <c r="BN18" s="236">
        <v>0.97554030000000003</v>
      </c>
      <c r="BO18" s="236">
        <v>0.97828579999999998</v>
      </c>
      <c r="BP18" s="236">
        <v>0.99746639999999998</v>
      </c>
      <c r="BQ18" s="236">
        <v>0.99511450000000001</v>
      </c>
      <c r="BR18" s="236">
        <v>1.022427</v>
      </c>
      <c r="BS18" s="236">
        <v>0.97409440000000003</v>
      </c>
      <c r="BT18" s="236">
        <v>0.99634529999999999</v>
      </c>
      <c r="BU18" s="236">
        <v>1.023055</v>
      </c>
      <c r="BV18" s="236">
        <v>1.033231</v>
      </c>
    </row>
    <row r="19" spans="1:74" ht="11.15" customHeight="1" x14ac:dyDescent="0.25">
      <c r="A19" s="48" t="s">
        <v>482</v>
      </c>
      <c r="B19" s="137" t="s">
        <v>852</v>
      </c>
      <c r="C19" s="170">
        <v>5.2057739999999999</v>
      </c>
      <c r="D19" s="170">
        <v>5.0520350000000001</v>
      </c>
      <c r="E19" s="170">
        <v>5.2528709999999998</v>
      </c>
      <c r="F19" s="170">
        <v>4.9342670000000002</v>
      </c>
      <c r="G19" s="170">
        <v>4.7454520000000002</v>
      </c>
      <c r="H19" s="170">
        <v>5.1946669999999999</v>
      </c>
      <c r="I19" s="170">
        <v>5.3675810000000004</v>
      </c>
      <c r="J19" s="170">
        <v>5.3514520000000001</v>
      </c>
      <c r="K19" s="170">
        <v>5.3078329999999996</v>
      </c>
      <c r="L19" s="170">
        <v>5.2972580000000002</v>
      </c>
      <c r="M19" s="170">
        <v>5.3214670000000002</v>
      </c>
      <c r="N19" s="170">
        <v>5.0582580000000004</v>
      </c>
      <c r="O19" s="170">
        <v>5.2172580000000002</v>
      </c>
      <c r="P19" s="170">
        <v>4.2468570000000003</v>
      </c>
      <c r="Q19" s="170">
        <v>5.1479679999999997</v>
      </c>
      <c r="R19" s="170">
        <v>5.4774669999999999</v>
      </c>
      <c r="S19" s="170">
        <v>5.496645</v>
      </c>
      <c r="T19" s="170">
        <v>5.5151669999999999</v>
      </c>
      <c r="U19" s="170">
        <v>5.5017420000000001</v>
      </c>
      <c r="V19" s="170">
        <v>5.5961290000000004</v>
      </c>
      <c r="W19" s="170">
        <v>5.5712330000000003</v>
      </c>
      <c r="X19" s="170">
        <v>5.7210000000000001</v>
      </c>
      <c r="Y19" s="170">
        <v>5.7728330000000003</v>
      </c>
      <c r="Z19" s="170">
        <v>5.7409359999999996</v>
      </c>
      <c r="AA19" s="170">
        <v>5.5083549999999999</v>
      </c>
      <c r="AB19" s="170">
        <v>5.5139639999999996</v>
      </c>
      <c r="AC19" s="170">
        <v>5.9523549999999998</v>
      </c>
      <c r="AD19" s="170">
        <v>5.9173</v>
      </c>
      <c r="AE19" s="170">
        <v>5.9610000000000003</v>
      </c>
      <c r="AF19" s="170">
        <v>6.008267</v>
      </c>
      <c r="AG19" s="170">
        <v>6.1885159999999999</v>
      </c>
      <c r="AH19" s="170">
        <v>6.0605479999999998</v>
      </c>
      <c r="AI19" s="170">
        <v>6.1540670000000004</v>
      </c>
      <c r="AJ19" s="170">
        <v>6.1677419999999996</v>
      </c>
      <c r="AK19" s="170">
        <v>6.1393000000000004</v>
      </c>
      <c r="AL19" s="170">
        <v>5.6004519999999998</v>
      </c>
      <c r="AM19" s="170">
        <v>5.8500319999999997</v>
      </c>
      <c r="AN19" s="170">
        <v>5.9614289999999999</v>
      </c>
      <c r="AO19" s="170">
        <v>6.2113870000000002</v>
      </c>
      <c r="AP19" s="170">
        <v>6.3734669999999998</v>
      </c>
      <c r="AQ19" s="170">
        <v>6.3756449999999996</v>
      </c>
      <c r="AR19" s="170">
        <v>6.5266669999999998</v>
      </c>
      <c r="AS19" s="170">
        <v>6.4453870000000002</v>
      </c>
      <c r="AT19" s="170">
        <v>6.5482899999999997</v>
      </c>
      <c r="AU19" s="170">
        <v>6.7534000000000001</v>
      </c>
      <c r="AV19" s="170">
        <v>6.7702900000000001</v>
      </c>
      <c r="AW19" s="170">
        <v>6.6918264900000004</v>
      </c>
      <c r="AX19" s="170">
        <v>6.5502792326000003</v>
      </c>
      <c r="AY19" s="236">
        <v>6.4016019999999996</v>
      </c>
      <c r="AZ19" s="236">
        <v>6.4388909999999999</v>
      </c>
      <c r="BA19" s="236">
        <v>6.468801</v>
      </c>
      <c r="BB19" s="236">
        <v>6.425859</v>
      </c>
      <c r="BC19" s="236">
        <v>6.4648479999999999</v>
      </c>
      <c r="BD19" s="236">
        <v>6.4815180000000003</v>
      </c>
      <c r="BE19" s="236">
        <v>6.5182529999999996</v>
      </c>
      <c r="BF19" s="236">
        <v>6.5184889999999998</v>
      </c>
      <c r="BG19" s="236">
        <v>6.541118</v>
      </c>
      <c r="BH19" s="236">
        <v>6.5376149999999997</v>
      </c>
      <c r="BI19" s="236">
        <v>6.5655929999999998</v>
      </c>
      <c r="BJ19" s="236">
        <v>6.5559690000000002</v>
      </c>
      <c r="BK19" s="236">
        <v>6.4195539999999998</v>
      </c>
      <c r="BL19" s="236">
        <v>6.4561539999999997</v>
      </c>
      <c r="BM19" s="236">
        <v>6.5451709999999999</v>
      </c>
      <c r="BN19" s="236">
        <v>6.5654709999999996</v>
      </c>
      <c r="BO19" s="236">
        <v>6.6321719999999997</v>
      </c>
      <c r="BP19" s="236">
        <v>6.5648569999999999</v>
      </c>
      <c r="BQ19" s="236">
        <v>6.5152939999999999</v>
      </c>
      <c r="BR19" s="236">
        <v>6.5782259999999999</v>
      </c>
      <c r="BS19" s="236">
        <v>6.5882180000000004</v>
      </c>
      <c r="BT19" s="236">
        <v>6.6174920000000004</v>
      </c>
      <c r="BU19" s="236">
        <v>6.6063749999999999</v>
      </c>
      <c r="BV19" s="236">
        <v>6.5293039999999998</v>
      </c>
    </row>
    <row r="20" spans="1:74" ht="11.15" customHeight="1" x14ac:dyDescent="0.25">
      <c r="A20" s="48" t="s">
        <v>831</v>
      </c>
      <c r="B20" s="137" t="s">
        <v>832</v>
      </c>
      <c r="C20" s="170">
        <v>1.161227</v>
      </c>
      <c r="D20" s="170">
        <v>1.143888</v>
      </c>
      <c r="E20" s="170">
        <v>1.049223</v>
      </c>
      <c r="F20" s="170">
        <v>0.67060399999999998</v>
      </c>
      <c r="G20" s="170">
        <v>0.787273</v>
      </c>
      <c r="H20" s="170">
        <v>0.96924900000000003</v>
      </c>
      <c r="I20" s="170">
        <v>1.0331360000000001</v>
      </c>
      <c r="J20" s="170">
        <v>1.02515</v>
      </c>
      <c r="K20" s="170">
        <v>1.0357499999999999</v>
      </c>
      <c r="L20" s="170">
        <v>1.0584169999999999</v>
      </c>
      <c r="M20" s="170">
        <v>1.099089</v>
      </c>
      <c r="N20" s="170">
        <v>1.074371</v>
      </c>
      <c r="O20" s="170">
        <v>1.073075</v>
      </c>
      <c r="P20" s="170">
        <v>0.94726999999999995</v>
      </c>
      <c r="Q20" s="170">
        <v>1.094449</v>
      </c>
      <c r="R20" s="170">
        <v>1.0857479999999999</v>
      </c>
      <c r="S20" s="170">
        <v>1.158898</v>
      </c>
      <c r="T20" s="170">
        <v>1.1696249999999999</v>
      </c>
      <c r="U20" s="170">
        <v>1.1765399999999999</v>
      </c>
      <c r="V20" s="170">
        <v>1.1004970000000001</v>
      </c>
      <c r="W20" s="170">
        <v>1.078711</v>
      </c>
      <c r="X20" s="170">
        <v>1.207738</v>
      </c>
      <c r="Y20" s="170">
        <v>1.256041</v>
      </c>
      <c r="Z20" s="170">
        <v>1.263269</v>
      </c>
      <c r="AA20" s="170">
        <v>1.20608</v>
      </c>
      <c r="AB20" s="170">
        <v>1.183184</v>
      </c>
      <c r="AC20" s="170">
        <v>1.196663</v>
      </c>
      <c r="AD20" s="170">
        <v>1.156757</v>
      </c>
      <c r="AE20" s="170">
        <v>1.2056260000000001</v>
      </c>
      <c r="AF20" s="170">
        <v>1.2460420000000001</v>
      </c>
      <c r="AG20" s="170">
        <v>1.2271460000000001</v>
      </c>
      <c r="AH20" s="170">
        <v>1.1889620000000001</v>
      </c>
      <c r="AI20" s="170">
        <v>1.125291</v>
      </c>
      <c r="AJ20" s="170">
        <v>1.2248429999999999</v>
      </c>
      <c r="AK20" s="170">
        <v>1.2798020000000001</v>
      </c>
      <c r="AL20" s="170">
        <v>1.1911320000000001</v>
      </c>
      <c r="AM20" s="170">
        <v>1.2402519999999999</v>
      </c>
      <c r="AN20" s="170">
        <v>1.2396450000000001</v>
      </c>
      <c r="AO20" s="170">
        <v>1.2540819999999999</v>
      </c>
      <c r="AP20" s="170">
        <v>1.237724</v>
      </c>
      <c r="AQ20" s="170">
        <v>1.295634</v>
      </c>
      <c r="AR20" s="170">
        <v>1.3453520000000001</v>
      </c>
      <c r="AS20" s="170">
        <v>1.312014</v>
      </c>
      <c r="AT20" s="170">
        <v>1.302659</v>
      </c>
      <c r="AU20" s="170">
        <v>1.3267139999999999</v>
      </c>
      <c r="AV20" s="170">
        <v>1.3083899999999999</v>
      </c>
      <c r="AW20" s="170">
        <v>1.3473122532999999</v>
      </c>
      <c r="AX20" s="170">
        <v>1.3918061773999999</v>
      </c>
      <c r="AY20" s="236">
        <v>1.3198920000000001</v>
      </c>
      <c r="AZ20" s="236">
        <v>1.31816</v>
      </c>
      <c r="BA20" s="236">
        <v>1.3441350000000001</v>
      </c>
      <c r="BB20" s="236">
        <v>1.3177160000000001</v>
      </c>
      <c r="BC20" s="236">
        <v>1.340527</v>
      </c>
      <c r="BD20" s="236">
        <v>1.3956219999999999</v>
      </c>
      <c r="BE20" s="236">
        <v>1.372679</v>
      </c>
      <c r="BF20" s="236">
        <v>1.378506</v>
      </c>
      <c r="BG20" s="236">
        <v>1.328584</v>
      </c>
      <c r="BH20" s="236">
        <v>1.3429310000000001</v>
      </c>
      <c r="BI20" s="236">
        <v>1.398191</v>
      </c>
      <c r="BJ20" s="236">
        <v>1.3973500000000001</v>
      </c>
      <c r="BK20" s="236">
        <v>1.3986909999999999</v>
      </c>
      <c r="BL20" s="236">
        <v>1.382622</v>
      </c>
      <c r="BM20" s="236">
        <v>1.422023</v>
      </c>
      <c r="BN20" s="236">
        <v>1.409891</v>
      </c>
      <c r="BO20" s="236">
        <v>1.4557500000000001</v>
      </c>
      <c r="BP20" s="236">
        <v>1.4775990000000001</v>
      </c>
      <c r="BQ20" s="236">
        <v>1.461333</v>
      </c>
      <c r="BR20" s="236">
        <v>1.463484</v>
      </c>
      <c r="BS20" s="236">
        <v>1.4174420000000001</v>
      </c>
      <c r="BT20" s="236">
        <v>1.4253420000000001</v>
      </c>
      <c r="BU20" s="236">
        <v>1.4910509999999999</v>
      </c>
      <c r="BV20" s="236">
        <v>1.4976910000000001</v>
      </c>
    </row>
    <row r="21" spans="1:74" ht="11.15" customHeight="1" x14ac:dyDescent="0.25">
      <c r="A21" s="48" t="s">
        <v>758</v>
      </c>
      <c r="B21" s="137" t="s">
        <v>103</v>
      </c>
      <c r="C21" s="170">
        <v>1.075677</v>
      </c>
      <c r="D21" s="170">
        <v>1.052103</v>
      </c>
      <c r="E21" s="170">
        <v>0.94867699999999999</v>
      </c>
      <c r="F21" s="170">
        <v>0.56676599999999999</v>
      </c>
      <c r="G21" s="170">
        <v>0.68248299999999995</v>
      </c>
      <c r="H21" s="170">
        <v>0.86529999999999996</v>
      </c>
      <c r="I21" s="170">
        <v>0.926064</v>
      </c>
      <c r="J21" s="170">
        <v>0.91677399999999998</v>
      </c>
      <c r="K21" s="170">
        <v>0.92596599999999996</v>
      </c>
      <c r="L21" s="170">
        <v>0.95528000000000002</v>
      </c>
      <c r="M21" s="170">
        <v>0.99715200000000004</v>
      </c>
      <c r="N21" s="170">
        <v>0.97121999999999997</v>
      </c>
      <c r="O21" s="170">
        <v>0.92932499999999996</v>
      </c>
      <c r="P21" s="170">
        <v>0.81768099999999999</v>
      </c>
      <c r="Q21" s="170">
        <v>0.94604100000000002</v>
      </c>
      <c r="R21" s="170">
        <v>0.940438</v>
      </c>
      <c r="S21" s="170">
        <v>1.007231</v>
      </c>
      <c r="T21" s="170">
        <v>1.021366</v>
      </c>
      <c r="U21" s="170">
        <v>1.0144979999999999</v>
      </c>
      <c r="V21" s="170">
        <v>0.93827899999999997</v>
      </c>
      <c r="W21" s="170">
        <v>0.93601400000000001</v>
      </c>
      <c r="X21" s="170">
        <v>1.0411539999999999</v>
      </c>
      <c r="Y21" s="170">
        <v>1.0794429999999999</v>
      </c>
      <c r="Z21" s="170">
        <v>1.068778</v>
      </c>
      <c r="AA21" s="170">
        <v>1.0384089999999999</v>
      </c>
      <c r="AB21" s="170">
        <v>1.010856</v>
      </c>
      <c r="AC21" s="170">
        <v>1.0187360000000001</v>
      </c>
      <c r="AD21" s="170">
        <v>0.96519999999999995</v>
      </c>
      <c r="AE21" s="170">
        <v>1.0082469999999999</v>
      </c>
      <c r="AF21" s="170">
        <v>1.042924</v>
      </c>
      <c r="AG21" s="170">
        <v>1.0160750000000001</v>
      </c>
      <c r="AH21" s="170">
        <v>0.98452300000000004</v>
      </c>
      <c r="AI21" s="170">
        <v>0.90238600000000002</v>
      </c>
      <c r="AJ21" s="170">
        <v>1.0142089999999999</v>
      </c>
      <c r="AK21" s="170">
        <v>1.052651</v>
      </c>
      <c r="AL21" s="170">
        <v>0.96922399999999997</v>
      </c>
      <c r="AM21" s="170">
        <v>1.006111</v>
      </c>
      <c r="AN21" s="170">
        <v>1.003188</v>
      </c>
      <c r="AO21" s="170">
        <v>0.99203600000000003</v>
      </c>
      <c r="AP21" s="170">
        <v>0.97453500000000004</v>
      </c>
      <c r="AQ21" s="170">
        <v>1.0005299999999999</v>
      </c>
      <c r="AR21" s="170">
        <v>1.0382150000000001</v>
      </c>
      <c r="AS21" s="170">
        <v>1.033034</v>
      </c>
      <c r="AT21" s="170">
        <v>1.004408</v>
      </c>
      <c r="AU21" s="170">
        <v>1.009674</v>
      </c>
      <c r="AV21" s="170">
        <v>1.0280800000000001</v>
      </c>
      <c r="AW21" s="170">
        <v>1.0394333333000001</v>
      </c>
      <c r="AX21" s="170">
        <v>1.0679816773999999</v>
      </c>
      <c r="AY21" s="236">
        <v>1.0147809999999999</v>
      </c>
      <c r="AZ21" s="236">
        <v>1.006508</v>
      </c>
      <c r="BA21" s="236">
        <v>1.024232</v>
      </c>
      <c r="BB21" s="236">
        <v>0.98919699999999999</v>
      </c>
      <c r="BC21" s="236">
        <v>0.99984300000000004</v>
      </c>
      <c r="BD21" s="236">
        <v>1.048122</v>
      </c>
      <c r="BE21" s="236">
        <v>1.0194000000000001</v>
      </c>
      <c r="BF21" s="236">
        <v>1.031012</v>
      </c>
      <c r="BG21" s="236">
        <v>0.98821899999999996</v>
      </c>
      <c r="BH21" s="236">
        <v>1.006011</v>
      </c>
      <c r="BI21" s="236">
        <v>1.0444279999999999</v>
      </c>
      <c r="BJ21" s="236">
        <v>1.0304340000000001</v>
      </c>
      <c r="BK21" s="236">
        <v>1.0374080000000001</v>
      </c>
      <c r="BL21" s="236">
        <v>1.00495</v>
      </c>
      <c r="BM21" s="236">
        <v>1.026376</v>
      </c>
      <c r="BN21" s="236">
        <v>0.99937770000000004</v>
      </c>
      <c r="BO21" s="236">
        <v>1.029088</v>
      </c>
      <c r="BP21" s="236">
        <v>1.040133</v>
      </c>
      <c r="BQ21" s="236">
        <v>1.0172270000000001</v>
      </c>
      <c r="BR21" s="236">
        <v>1.028308</v>
      </c>
      <c r="BS21" s="236">
        <v>0.9936258</v>
      </c>
      <c r="BT21" s="236">
        <v>1.0062009999999999</v>
      </c>
      <c r="BU21" s="236">
        <v>1.054589</v>
      </c>
      <c r="BV21" s="236">
        <v>1.047148</v>
      </c>
    </row>
    <row r="22" spans="1:74" ht="11.15" customHeight="1" x14ac:dyDescent="0.25">
      <c r="A22" s="48" t="s">
        <v>833</v>
      </c>
      <c r="B22" s="475" t="s">
        <v>834</v>
      </c>
      <c r="C22" s="170">
        <v>0.22138841935</v>
      </c>
      <c r="D22" s="170">
        <v>0.20275989655000001</v>
      </c>
      <c r="E22" s="170">
        <v>0.21561225806000001</v>
      </c>
      <c r="F22" s="170">
        <v>0.18636733333</v>
      </c>
      <c r="G22" s="170">
        <v>0.19264451613</v>
      </c>
      <c r="H22" s="170">
        <v>0.17516866667</v>
      </c>
      <c r="I22" s="170">
        <v>0.20474293548</v>
      </c>
      <c r="J22" s="170">
        <v>0.19254741935</v>
      </c>
      <c r="K22" s="170">
        <v>0.18219966667000001</v>
      </c>
      <c r="L22" s="170">
        <v>0.19035706452000001</v>
      </c>
      <c r="M22" s="170">
        <v>0.19726730000000001</v>
      </c>
      <c r="N22" s="170">
        <v>0.18545161290000001</v>
      </c>
      <c r="O22" s="170">
        <v>0.20483890323000001</v>
      </c>
      <c r="P22" s="170">
        <v>0.17625042857000001</v>
      </c>
      <c r="Q22" s="170">
        <v>0.19487067742</v>
      </c>
      <c r="R22" s="170">
        <v>0.20473469999999999</v>
      </c>
      <c r="S22" s="170">
        <v>0.21161429032000001</v>
      </c>
      <c r="T22" s="170">
        <v>0.21940116667000001</v>
      </c>
      <c r="U22" s="170">
        <v>0.21600022581</v>
      </c>
      <c r="V22" s="170">
        <v>0.21261125806</v>
      </c>
      <c r="W22" s="170">
        <v>0.21483326666999999</v>
      </c>
      <c r="X22" s="170">
        <v>0.21329096774</v>
      </c>
      <c r="Y22" s="170">
        <v>0.2200675</v>
      </c>
      <c r="Z22" s="170">
        <v>0.24025983871000001</v>
      </c>
      <c r="AA22" s="170">
        <v>0.22477351612999999</v>
      </c>
      <c r="AB22" s="170">
        <v>0.20964453571</v>
      </c>
      <c r="AC22" s="170">
        <v>0.21499970968000001</v>
      </c>
      <c r="AD22" s="170">
        <v>0.22666776666999999</v>
      </c>
      <c r="AE22" s="170">
        <v>0.22458193547999999</v>
      </c>
      <c r="AF22" s="170">
        <v>0.23523549999999999</v>
      </c>
      <c r="AG22" s="170">
        <v>0.22451516128999999</v>
      </c>
      <c r="AH22" s="170">
        <v>0.22219312902999999</v>
      </c>
      <c r="AI22" s="170">
        <v>0.22286576666999999</v>
      </c>
      <c r="AJ22" s="170">
        <v>0.21809729032</v>
      </c>
      <c r="AK22" s="170">
        <v>0.22750053333</v>
      </c>
      <c r="AL22" s="170">
        <v>0.21345235484</v>
      </c>
      <c r="AM22" s="170">
        <v>0.21467606451999999</v>
      </c>
      <c r="AN22" s="170">
        <v>0.19567935714000001</v>
      </c>
      <c r="AO22" s="170">
        <v>0.19519287096999999</v>
      </c>
      <c r="AP22" s="170">
        <v>0.20676793332999999</v>
      </c>
      <c r="AQ22" s="170">
        <v>0.22354809677000001</v>
      </c>
      <c r="AR22" s="170">
        <v>0.2265684</v>
      </c>
      <c r="AS22" s="170">
        <v>0.22903193548</v>
      </c>
      <c r="AT22" s="170">
        <v>0.22954725806000001</v>
      </c>
      <c r="AU22" s="170">
        <v>0.22936666667</v>
      </c>
      <c r="AV22" s="170">
        <v>0.22257964516000001</v>
      </c>
      <c r="AW22" s="170">
        <v>0.22246299999999999</v>
      </c>
      <c r="AX22" s="170">
        <v>0.2260443</v>
      </c>
      <c r="AY22" s="236">
        <v>0.21002580000000001</v>
      </c>
      <c r="AZ22" s="236">
        <v>0.20416980000000001</v>
      </c>
      <c r="BA22" s="236">
        <v>0.20866419999999999</v>
      </c>
      <c r="BB22" s="236">
        <v>0.21461659999999999</v>
      </c>
      <c r="BC22" s="236">
        <v>0.21721579999999999</v>
      </c>
      <c r="BD22" s="236">
        <v>0.22106729999999999</v>
      </c>
      <c r="BE22" s="236">
        <v>0.22059329999999999</v>
      </c>
      <c r="BF22" s="236">
        <v>0.21640570000000001</v>
      </c>
      <c r="BG22" s="236">
        <v>0.2120602</v>
      </c>
      <c r="BH22" s="236">
        <v>0.20772070000000001</v>
      </c>
      <c r="BI22" s="236">
        <v>0.21788569999999999</v>
      </c>
      <c r="BJ22" s="236">
        <v>0.2238115</v>
      </c>
      <c r="BK22" s="236">
        <v>0.2076286</v>
      </c>
      <c r="BL22" s="236">
        <v>0.20237079999999999</v>
      </c>
      <c r="BM22" s="236">
        <v>0.20599210000000001</v>
      </c>
      <c r="BN22" s="236">
        <v>0.21145340000000001</v>
      </c>
      <c r="BO22" s="236">
        <v>0.21353620000000001</v>
      </c>
      <c r="BP22" s="236">
        <v>0.21750549999999999</v>
      </c>
      <c r="BQ22" s="236">
        <v>0.21715889999999999</v>
      </c>
      <c r="BR22" s="236">
        <v>0.21334620000000001</v>
      </c>
      <c r="BS22" s="236">
        <v>0.2097523</v>
      </c>
      <c r="BT22" s="236">
        <v>0.20619680000000001</v>
      </c>
      <c r="BU22" s="236">
        <v>0.2178379</v>
      </c>
      <c r="BV22" s="236">
        <v>0.22287370000000001</v>
      </c>
    </row>
    <row r="23" spans="1:74" ht="11.15" customHeight="1" x14ac:dyDescent="0.25">
      <c r="A23" s="471" t="s">
        <v>1409</v>
      </c>
      <c r="B23" s="475" t="s">
        <v>1410</v>
      </c>
      <c r="C23" s="170">
        <v>0</v>
      </c>
      <c r="D23" s="170">
        <v>0</v>
      </c>
      <c r="E23" s="170">
        <v>0</v>
      </c>
      <c r="F23" s="170">
        <v>0</v>
      </c>
      <c r="G23" s="170">
        <v>0</v>
      </c>
      <c r="H23" s="170">
        <v>0</v>
      </c>
      <c r="I23" s="170">
        <v>0</v>
      </c>
      <c r="J23" s="170">
        <v>0</v>
      </c>
      <c r="K23" s="170">
        <v>0</v>
      </c>
      <c r="L23" s="170">
        <v>0</v>
      </c>
      <c r="M23" s="170">
        <v>0</v>
      </c>
      <c r="N23" s="170">
        <v>0</v>
      </c>
      <c r="O23" s="170">
        <v>0</v>
      </c>
      <c r="P23" s="170">
        <v>0</v>
      </c>
      <c r="Q23" s="170">
        <v>0</v>
      </c>
      <c r="R23" s="170">
        <v>0</v>
      </c>
      <c r="S23" s="170">
        <v>0</v>
      </c>
      <c r="T23" s="170">
        <v>0</v>
      </c>
      <c r="U23" s="170">
        <v>0</v>
      </c>
      <c r="V23" s="170">
        <v>0</v>
      </c>
      <c r="W23" s="170">
        <v>0</v>
      </c>
      <c r="X23" s="170">
        <v>0</v>
      </c>
      <c r="Y23" s="170">
        <v>0</v>
      </c>
      <c r="Z23" s="170">
        <v>0</v>
      </c>
      <c r="AA23" s="170">
        <v>-0.25954300000000002</v>
      </c>
      <c r="AB23" s="170">
        <v>-0.53358000000000005</v>
      </c>
      <c r="AC23" s="170">
        <v>-0.43973400000000001</v>
      </c>
      <c r="AD23" s="170">
        <v>-0.419159</v>
      </c>
      <c r="AE23" s="170">
        <v>-0.32280300000000001</v>
      </c>
      <c r="AF23" s="170">
        <v>-0.36192999999999997</v>
      </c>
      <c r="AG23" s="170">
        <v>-0.40188400000000002</v>
      </c>
      <c r="AH23" s="170">
        <v>-0.44310500000000003</v>
      </c>
      <c r="AI23" s="170">
        <v>-0.42931200000000003</v>
      </c>
      <c r="AJ23" s="170">
        <v>-0.58893399999999996</v>
      </c>
      <c r="AK23" s="170">
        <v>-0.478047</v>
      </c>
      <c r="AL23" s="170">
        <v>-0.373726</v>
      </c>
      <c r="AM23" s="170">
        <v>-0.44757799999999998</v>
      </c>
      <c r="AN23" s="170">
        <v>-0.29474099999999998</v>
      </c>
      <c r="AO23" s="170">
        <v>-0.42174200000000001</v>
      </c>
      <c r="AP23" s="170">
        <v>-0.46244600000000002</v>
      </c>
      <c r="AQ23" s="170">
        <v>-0.43149900000000002</v>
      </c>
      <c r="AR23" s="170">
        <v>-0.63425100000000001</v>
      </c>
      <c r="AS23" s="170">
        <v>-0.61671799999999999</v>
      </c>
      <c r="AT23" s="170">
        <v>-0.75777899999999998</v>
      </c>
      <c r="AU23" s="170">
        <v>-0.72493600000000002</v>
      </c>
      <c r="AV23" s="170">
        <v>-0.73525099999999999</v>
      </c>
      <c r="AW23" s="170">
        <v>-0.71699999999999997</v>
      </c>
      <c r="AX23" s="170">
        <v>-0.66700000000000004</v>
      </c>
      <c r="AY23" s="236">
        <v>-0.52647820000000001</v>
      </c>
      <c r="AZ23" s="236">
        <v>-0.52573789999999998</v>
      </c>
      <c r="BA23" s="236">
        <v>-0.53493190000000002</v>
      </c>
      <c r="BB23" s="236">
        <v>-0.53521209999999997</v>
      </c>
      <c r="BC23" s="236">
        <v>-0.55104450000000005</v>
      </c>
      <c r="BD23" s="236">
        <v>-0.56922799999999996</v>
      </c>
      <c r="BE23" s="236">
        <v>-0.58540360000000002</v>
      </c>
      <c r="BF23" s="236">
        <v>-0.58286000000000004</v>
      </c>
      <c r="BG23" s="236">
        <v>-0.58795439999999999</v>
      </c>
      <c r="BH23" s="236">
        <v>-0.57978370000000001</v>
      </c>
      <c r="BI23" s="236">
        <v>-0.57256110000000005</v>
      </c>
      <c r="BJ23" s="236">
        <v>-0.56107439999999997</v>
      </c>
      <c r="BK23" s="236">
        <v>-0.54475320000000005</v>
      </c>
      <c r="BL23" s="236">
        <v>-0.54447239999999997</v>
      </c>
      <c r="BM23" s="236">
        <v>-0.56319969999999997</v>
      </c>
      <c r="BN23" s="236">
        <v>-0.55244300000000002</v>
      </c>
      <c r="BO23" s="236">
        <v>-0.56938929999999999</v>
      </c>
      <c r="BP23" s="236">
        <v>-0.58410879999999998</v>
      </c>
      <c r="BQ23" s="236">
        <v>-0.59511780000000003</v>
      </c>
      <c r="BR23" s="236">
        <v>-0.59456279999999995</v>
      </c>
      <c r="BS23" s="236">
        <v>-0.59719809999999995</v>
      </c>
      <c r="BT23" s="236">
        <v>-0.58724980000000004</v>
      </c>
      <c r="BU23" s="236">
        <v>-0.57511319999999999</v>
      </c>
      <c r="BV23" s="236">
        <v>-0.56667749999999995</v>
      </c>
    </row>
    <row r="24" spans="1:74" ht="11.15" customHeight="1" x14ac:dyDescent="0.25">
      <c r="A24" s="48" t="s">
        <v>484</v>
      </c>
      <c r="B24" s="137" t="s">
        <v>115</v>
      </c>
      <c r="C24" s="170">
        <v>-3.6716920000000002</v>
      </c>
      <c r="D24" s="170">
        <v>-4.0899299999999998</v>
      </c>
      <c r="E24" s="170">
        <v>-3.832465</v>
      </c>
      <c r="F24" s="170">
        <v>-3.7493560000000001</v>
      </c>
      <c r="G24" s="170">
        <v>-2.2593079999999999</v>
      </c>
      <c r="H24" s="170">
        <v>-2.886002</v>
      </c>
      <c r="I24" s="170">
        <v>-3.2021649999999999</v>
      </c>
      <c r="J24" s="170">
        <v>-3.108949</v>
      </c>
      <c r="K24" s="170">
        <v>-2.8891800000000001</v>
      </c>
      <c r="L24" s="170">
        <v>-3.3675190000000002</v>
      </c>
      <c r="M24" s="170">
        <v>-3.0812469999999998</v>
      </c>
      <c r="N24" s="170">
        <v>-3.5419290000000001</v>
      </c>
      <c r="O24" s="170">
        <v>-3.1148169999999999</v>
      </c>
      <c r="P24" s="170">
        <v>-2.6669429999999998</v>
      </c>
      <c r="Q24" s="170">
        <v>-2.5800679999999998</v>
      </c>
      <c r="R24" s="170">
        <v>-3.084886</v>
      </c>
      <c r="S24" s="170">
        <v>-2.8951020000000001</v>
      </c>
      <c r="T24" s="170">
        <v>-3.2497189999999998</v>
      </c>
      <c r="U24" s="170">
        <v>-3.3261409999999998</v>
      </c>
      <c r="V24" s="170">
        <v>-3.396852</v>
      </c>
      <c r="W24" s="170">
        <v>-2.8294700000000002</v>
      </c>
      <c r="X24" s="170">
        <v>-3.282238</v>
      </c>
      <c r="Y24" s="170">
        <v>-3.90747</v>
      </c>
      <c r="Z24" s="170">
        <v>-4.176539</v>
      </c>
      <c r="AA24" s="170">
        <v>-3.556521</v>
      </c>
      <c r="AB24" s="170">
        <v>-3.19373</v>
      </c>
      <c r="AC24" s="170">
        <v>-3.8422109999999998</v>
      </c>
      <c r="AD24" s="170">
        <v>-3.9724819999999998</v>
      </c>
      <c r="AE24" s="170">
        <v>-3.8886780000000001</v>
      </c>
      <c r="AF24" s="170">
        <v>-4.1925840000000001</v>
      </c>
      <c r="AG24" s="170">
        <v>-3.848052</v>
      </c>
      <c r="AH24" s="170">
        <v>-4.1486910000000004</v>
      </c>
      <c r="AI24" s="170">
        <v>-4.3784879999999999</v>
      </c>
      <c r="AJ24" s="170">
        <v>-3.667081</v>
      </c>
      <c r="AK24" s="170">
        <v>-3.7840470000000002</v>
      </c>
      <c r="AL24" s="170">
        <v>-4.236567</v>
      </c>
      <c r="AM24" s="170">
        <v>-3.7278989999999999</v>
      </c>
      <c r="AN24" s="170">
        <v>-3.441754</v>
      </c>
      <c r="AO24" s="170">
        <v>-4.5225799999999996</v>
      </c>
      <c r="AP24" s="170">
        <v>-3.496883</v>
      </c>
      <c r="AQ24" s="170">
        <v>-3.780233</v>
      </c>
      <c r="AR24" s="170">
        <v>-3.8647170000000002</v>
      </c>
      <c r="AS24" s="170">
        <v>-4.2106669999999999</v>
      </c>
      <c r="AT24" s="170">
        <v>-3.9077929999999999</v>
      </c>
      <c r="AU24" s="170">
        <v>-3.9682659999999998</v>
      </c>
      <c r="AV24" s="170">
        <v>-4.183732</v>
      </c>
      <c r="AW24" s="170">
        <v>-4.6612883632999997</v>
      </c>
      <c r="AX24" s="170">
        <v>-4.7502251232999999</v>
      </c>
      <c r="AY24" s="236">
        <v>-3.558252</v>
      </c>
      <c r="AZ24" s="236">
        <v>-3.914723</v>
      </c>
      <c r="BA24" s="236">
        <v>-4.1993830000000001</v>
      </c>
      <c r="BB24" s="236">
        <v>-3.9306950000000001</v>
      </c>
      <c r="BC24" s="236">
        <v>-3.632701</v>
      </c>
      <c r="BD24" s="236">
        <v>-4.0865340000000003</v>
      </c>
      <c r="BE24" s="236">
        <v>-3.9498859999999998</v>
      </c>
      <c r="BF24" s="236">
        <v>-3.883095</v>
      </c>
      <c r="BG24" s="236">
        <v>-4.1198170000000003</v>
      </c>
      <c r="BH24" s="236">
        <v>-3.969884</v>
      </c>
      <c r="BI24" s="236">
        <v>-3.994802</v>
      </c>
      <c r="BJ24" s="236">
        <v>-4.3979270000000001</v>
      </c>
      <c r="BK24" s="236">
        <v>-3.6553939999999998</v>
      </c>
      <c r="BL24" s="236">
        <v>-3.8562620000000001</v>
      </c>
      <c r="BM24" s="236">
        <v>-3.8108900000000001</v>
      </c>
      <c r="BN24" s="236">
        <v>-3.8638430000000001</v>
      </c>
      <c r="BO24" s="236">
        <v>-3.6944680000000001</v>
      </c>
      <c r="BP24" s="236">
        <v>-3.9431639999999999</v>
      </c>
      <c r="BQ24" s="236">
        <v>-3.929373</v>
      </c>
      <c r="BR24" s="236">
        <v>-3.770032</v>
      </c>
      <c r="BS24" s="236">
        <v>-3.97418</v>
      </c>
      <c r="BT24" s="236">
        <v>-4.0683420000000003</v>
      </c>
      <c r="BU24" s="236">
        <v>-4.1704340000000002</v>
      </c>
      <c r="BV24" s="236">
        <v>-4.3693020000000002</v>
      </c>
    </row>
    <row r="25" spans="1:74" ht="11.15" customHeight="1" x14ac:dyDescent="0.25">
      <c r="A25" s="471" t="s">
        <v>925</v>
      </c>
      <c r="B25" s="52" t="s">
        <v>926</v>
      </c>
      <c r="C25" s="170">
        <v>-1.9143810000000001</v>
      </c>
      <c r="D25" s="170">
        <v>-2.0347520000000001</v>
      </c>
      <c r="E25" s="170">
        <v>-1.906002</v>
      </c>
      <c r="F25" s="170">
        <v>-2.0095200000000002</v>
      </c>
      <c r="G25" s="170">
        <v>-1.670326</v>
      </c>
      <c r="H25" s="170">
        <v>-1.8587880000000001</v>
      </c>
      <c r="I25" s="170">
        <v>-1.903043</v>
      </c>
      <c r="J25" s="170">
        <v>-1.822498</v>
      </c>
      <c r="K25" s="170">
        <v>-1.7624919999999999</v>
      </c>
      <c r="L25" s="170">
        <v>-2.170919</v>
      </c>
      <c r="M25" s="170">
        <v>-1.9687220000000001</v>
      </c>
      <c r="N25" s="170">
        <v>-2.0388820000000001</v>
      </c>
      <c r="O25" s="170">
        <v>-2.025941</v>
      </c>
      <c r="P25" s="170">
        <v>-1.762502</v>
      </c>
      <c r="Q25" s="170">
        <v>-2.0460940000000001</v>
      </c>
      <c r="R25" s="170">
        <v>-2.2540529999999999</v>
      </c>
      <c r="S25" s="170">
        <v>-2.2139150000000001</v>
      </c>
      <c r="T25" s="170">
        <v>-2.295032</v>
      </c>
      <c r="U25" s="170">
        <v>-2.0504500000000001</v>
      </c>
      <c r="V25" s="170">
        <v>-2.3247559999999998</v>
      </c>
      <c r="W25" s="170">
        <v>-2.0814499999999998</v>
      </c>
      <c r="X25" s="170">
        <v>-2.0692729999999999</v>
      </c>
      <c r="Y25" s="170">
        <v>-2.3163990000000001</v>
      </c>
      <c r="Z25" s="170">
        <v>-2.1661769999999998</v>
      </c>
      <c r="AA25" s="170">
        <v>-2.0427529999999998</v>
      </c>
      <c r="AB25" s="170">
        <v>-2.0258090000000002</v>
      </c>
      <c r="AC25" s="170">
        <v>-2.133229</v>
      </c>
      <c r="AD25" s="170">
        <v>-2.2663540000000002</v>
      </c>
      <c r="AE25" s="170">
        <v>-2.3111630000000001</v>
      </c>
      <c r="AF25" s="170">
        <v>-2.5179529999999999</v>
      </c>
      <c r="AG25" s="170">
        <v>-2.199776</v>
      </c>
      <c r="AH25" s="170">
        <v>-2.314905</v>
      </c>
      <c r="AI25" s="170">
        <v>-2.233911</v>
      </c>
      <c r="AJ25" s="170">
        <v>-2.2266379999999999</v>
      </c>
      <c r="AK25" s="170">
        <v>-2.176256</v>
      </c>
      <c r="AL25" s="170">
        <v>-2.3614280000000001</v>
      </c>
      <c r="AM25" s="170">
        <v>-2.3381340000000002</v>
      </c>
      <c r="AN25" s="170">
        <v>-2.4148619999999998</v>
      </c>
      <c r="AO25" s="170">
        <v>-2.637273</v>
      </c>
      <c r="AP25" s="170">
        <v>-2.4819599999999999</v>
      </c>
      <c r="AQ25" s="170">
        <v>-2.284497</v>
      </c>
      <c r="AR25" s="170">
        <v>-2.3978619999999999</v>
      </c>
      <c r="AS25" s="170">
        <v>-2.3690980000000001</v>
      </c>
      <c r="AT25" s="170">
        <v>-2.3677440000000001</v>
      </c>
      <c r="AU25" s="170">
        <v>-2.5350679999999999</v>
      </c>
      <c r="AV25" s="170">
        <v>-2.5067240000000002</v>
      </c>
      <c r="AW25" s="170">
        <v>-2.7085856000000001</v>
      </c>
      <c r="AX25" s="170">
        <v>-2.6430247677000001</v>
      </c>
      <c r="AY25" s="236">
        <v>-2.5168339999999998</v>
      </c>
      <c r="AZ25" s="236">
        <v>-2.6338490000000001</v>
      </c>
      <c r="BA25" s="236">
        <v>-2.5724960000000001</v>
      </c>
      <c r="BB25" s="236">
        <v>-2.5561820000000002</v>
      </c>
      <c r="BC25" s="236">
        <v>-2.5993870000000001</v>
      </c>
      <c r="BD25" s="236">
        <v>-2.4960789999999999</v>
      </c>
      <c r="BE25" s="236">
        <v>-2.556368</v>
      </c>
      <c r="BF25" s="236">
        <v>-2.4414790000000002</v>
      </c>
      <c r="BG25" s="236">
        <v>-2.590255</v>
      </c>
      <c r="BH25" s="236">
        <v>-2.5660599999999998</v>
      </c>
      <c r="BI25" s="236">
        <v>-2.4683549999999999</v>
      </c>
      <c r="BJ25" s="236">
        <v>-2.5704820000000002</v>
      </c>
      <c r="BK25" s="236">
        <v>-2.603294</v>
      </c>
      <c r="BL25" s="236">
        <v>-2.5864199999999999</v>
      </c>
      <c r="BM25" s="236">
        <v>-2.5534409999999998</v>
      </c>
      <c r="BN25" s="236">
        <v>-2.6601340000000002</v>
      </c>
      <c r="BO25" s="236">
        <v>-2.7306319999999999</v>
      </c>
      <c r="BP25" s="236">
        <v>-2.6055269999999999</v>
      </c>
      <c r="BQ25" s="236">
        <v>-2.6000700000000001</v>
      </c>
      <c r="BR25" s="236">
        <v>-2.5579019999999999</v>
      </c>
      <c r="BS25" s="236">
        <v>-2.6456040000000001</v>
      </c>
      <c r="BT25" s="236">
        <v>-2.57396</v>
      </c>
      <c r="BU25" s="236">
        <v>-2.4545650000000001</v>
      </c>
      <c r="BV25" s="236">
        <v>-2.545528</v>
      </c>
    </row>
    <row r="26" spans="1:74" ht="11.15" customHeight="1" x14ac:dyDescent="0.25">
      <c r="A26" s="48" t="s">
        <v>168</v>
      </c>
      <c r="B26" s="137" t="s">
        <v>169</v>
      </c>
      <c r="C26" s="170">
        <v>0.50907100000000005</v>
      </c>
      <c r="D26" s="170">
        <v>0.33899299999999999</v>
      </c>
      <c r="E26" s="170">
        <v>0.27386100000000002</v>
      </c>
      <c r="F26" s="170">
        <v>6.5259999999999999E-2</v>
      </c>
      <c r="G26" s="170">
        <v>0.28004699999999999</v>
      </c>
      <c r="H26" s="170">
        <v>0.35725200000000001</v>
      </c>
      <c r="I26" s="170">
        <v>0.406725</v>
      </c>
      <c r="J26" s="170">
        <v>0.37275900000000001</v>
      </c>
      <c r="K26" s="170">
        <v>0.28135599999999999</v>
      </c>
      <c r="L26" s="170">
        <v>0.19615099999999999</v>
      </c>
      <c r="M26" s="170">
        <v>0.28960599999999997</v>
      </c>
      <c r="N26" s="170">
        <v>4.8405999999999998E-2</v>
      </c>
      <c r="O26" s="170">
        <v>0.15836700000000001</v>
      </c>
      <c r="P26" s="170">
        <v>0.117317</v>
      </c>
      <c r="Q26" s="170">
        <v>0.25011100000000003</v>
      </c>
      <c r="R26" s="170">
        <v>0.30749300000000002</v>
      </c>
      <c r="S26" s="170">
        <v>0.26441399999999998</v>
      </c>
      <c r="T26" s="170">
        <v>0.33150200000000002</v>
      </c>
      <c r="U26" s="170">
        <v>0.35992499999999999</v>
      </c>
      <c r="V26" s="170">
        <v>0.15410099999999999</v>
      </c>
      <c r="W26" s="170">
        <v>0.22938900000000001</v>
      </c>
      <c r="X26" s="170">
        <v>0.23081399999999999</v>
      </c>
      <c r="Y26" s="170">
        <v>6.1376E-2</v>
      </c>
      <c r="Z26" s="170">
        <v>-8.5599999999999999E-4</v>
      </c>
      <c r="AA26" s="170">
        <v>9.5194000000000001E-2</v>
      </c>
      <c r="AB26" s="170">
        <v>0.19190299999999999</v>
      </c>
      <c r="AC26" s="170">
        <v>0.220249</v>
      </c>
      <c r="AD26" s="170">
        <v>0.40047500000000003</v>
      </c>
      <c r="AE26" s="170">
        <v>0.19045999999999999</v>
      </c>
      <c r="AF26" s="170">
        <v>0.29161599999999999</v>
      </c>
      <c r="AG26" s="170">
        <v>0.41736899999999999</v>
      </c>
      <c r="AH26" s="170">
        <v>0.24548500000000001</v>
      </c>
      <c r="AI26" s="170">
        <v>0.20273099999999999</v>
      </c>
      <c r="AJ26" s="170">
        <v>0.35770400000000002</v>
      </c>
      <c r="AK26" s="170">
        <v>0.30107099999999998</v>
      </c>
      <c r="AL26" s="170">
        <v>0.234906</v>
      </c>
      <c r="AM26" s="170">
        <v>0.32858900000000002</v>
      </c>
      <c r="AN26" s="170">
        <v>0.26814700000000002</v>
      </c>
      <c r="AO26" s="170">
        <v>0.22956499999999999</v>
      </c>
      <c r="AP26" s="170">
        <v>0.30338100000000001</v>
      </c>
      <c r="AQ26" s="170">
        <v>0.146338</v>
      </c>
      <c r="AR26" s="170">
        <v>0.35152699999999998</v>
      </c>
      <c r="AS26" s="170">
        <v>0.27799499999999999</v>
      </c>
      <c r="AT26" s="170">
        <v>0.240172</v>
      </c>
      <c r="AU26" s="170">
        <v>0.13925699999999999</v>
      </c>
      <c r="AV26" s="170">
        <v>0.182087</v>
      </c>
      <c r="AW26" s="170">
        <v>0.24360870000000001</v>
      </c>
      <c r="AX26" s="170">
        <v>0.25665189999999999</v>
      </c>
      <c r="AY26" s="236">
        <v>0.36710799999999999</v>
      </c>
      <c r="AZ26" s="236">
        <v>0.25258449999999999</v>
      </c>
      <c r="BA26" s="236">
        <v>0.33340700000000001</v>
      </c>
      <c r="BB26" s="236">
        <v>0.40395969999999998</v>
      </c>
      <c r="BC26" s="236">
        <v>0.39082220000000001</v>
      </c>
      <c r="BD26" s="236">
        <v>0.42681809999999998</v>
      </c>
      <c r="BE26" s="236">
        <v>0.45942959999999999</v>
      </c>
      <c r="BF26" s="236">
        <v>0.43090020000000001</v>
      </c>
      <c r="BG26" s="236">
        <v>0.45318720000000001</v>
      </c>
      <c r="BH26" s="236">
        <v>0.42336699999999999</v>
      </c>
      <c r="BI26" s="236">
        <v>0.31670890000000002</v>
      </c>
      <c r="BJ26" s="236">
        <v>0.31300080000000002</v>
      </c>
      <c r="BK26" s="236">
        <v>0.41667189999999998</v>
      </c>
      <c r="BL26" s="236">
        <v>0.27682509999999999</v>
      </c>
      <c r="BM26" s="236">
        <v>0.32770549999999998</v>
      </c>
      <c r="BN26" s="236">
        <v>0.40602840000000001</v>
      </c>
      <c r="BO26" s="236">
        <v>0.42664439999999998</v>
      </c>
      <c r="BP26" s="236">
        <v>0.45479890000000001</v>
      </c>
      <c r="BQ26" s="236">
        <v>0.46482980000000002</v>
      </c>
      <c r="BR26" s="236">
        <v>0.44069039999999998</v>
      </c>
      <c r="BS26" s="236">
        <v>0.48231059999999998</v>
      </c>
      <c r="BT26" s="236">
        <v>0.44546580000000002</v>
      </c>
      <c r="BU26" s="236">
        <v>0.34766170000000002</v>
      </c>
      <c r="BV26" s="236">
        <v>0.32462380000000002</v>
      </c>
    </row>
    <row r="27" spans="1:74" ht="11.15" customHeight="1" x14ac:dyDescent="0.25">
      <c r="A27" s="48" t="s">
        <v>172</v>
      </c>
      <c r="B27" s="137" t="s">
        <v>171</v>
      </c>
      <c r="C27" s="170">
        <v>-7.6438000000000006E-2</v>
      </c>
      <c r="D27" s="170">
        <v>-0.10377</v>
      </c>
      <c r="E27" s="170">
        <v>-0.100013</v>
      </c>
      <c r="F27" s="170">
        <v>-4.7240999999999998E-2</v>
      </c>
      <c r="G27" s="170">
        <v>-3.8386999999999998E-2</v>
      </c>
      <c r="H27" s="170">
        <v>-3.8598E-2</v>
      </c>
      <c r="I27" s="170">
        <v>-3.8496000000000002E-2</v>
      </c>
      <c r="J27" s="170">
        <v>-4.1723000000000003E-2</v>
      </c>
      <c r="K27" s="170">
        <v>-3.4985000000000002E-2</v>
      </c>
      <c r="L27" s="170">
        <v>-5.1652000000000003E-2</v>
      </c>
      <c r="M27" s="170">
        <v>-3.6072E-2</v>
      </c>
      <c r="N27" s="170">
        <v>-4.0885999999999999E-2</v>
      </c>
      <c r="O27" s="170">
        <v>-9.8133999999999999E-2</v>
      </c>
      <c r="P27" s="170">
        <v>-4.7844999999999999E-2</v>
      </c>
      <c r="Q27" s="170">
        <v>-7.7358999999999997E-2</v>
      </c>
      <c r="R27" s="170">
        <v>-4.9643E-2</v>
      </c>
      <c r="S27" s="170">
        <v>-4.1135999999999999E-2</v>
      </c>
      <c r="T27" s="170">
        <v>-2.615E-2</v>
      </c>
      <c r="U27" s="170">
        <v>-1.4059E-2</v>
      </c>
      <c r="V27" s="170">
        <v>-4.1771000000000003E-2</v>
      </c>
      <c r="W27" s="170">
        <v>-3.3956E-2</v>
      </c>
      <c r="X27" s="170">
        <v>-3.7175E-2</v>
      </c>
      <c r="Y27" s="170">
        <v>-5.9538000000000001E-2</v>
      </c>
      <c r="Z27" s="170">
        <v>-6.8403000000000005E-2</v>
      </c>
      <c r="AA27" s="170">
        <v>-4.8375000000000001E-2</v>
      </c>
      <c r="AB27" s="170">
        <v>-0.109417</v>
      </c>
      <c r="AC27" s="170">
        <v>-5.3983000000000003E-2</v>
      </c>
      <c r="AD27" s="170">
        <v>-0.13822699999999999</v>
      </c>
      <c r="AE27" s="170">
        <v>-9.0316999999999995E-2</v>
      </c>
      <c r="AF27" s="170">
        <v>-6.8897E-2</v>
      </c>
      <c r="AG27" s="170">
        <v>-7.6219999999999996E-2</v>
      </c>
      <c r="AH27" s="170">
        <v>-4.827E-2</v>
      </c>
      <c r="AI27" s="170">
        <v>-6.9183999999999996E-2</v>
      </c>
      <c r="AJ27" s="170">
        <v>-3.8783999999999999E-2</v>
      </c>
      <c r="AK27" s="170">
        <v>-1.32E-3</v>
      </c>
      <c r="AL27" s="170">
        <v>-1.7961000000000001E-2</v>
      </c>
      <c r="AM27" s="170">
        <v>-4.2768E-2</v>
      </c>
      <c r="AN27" s="170">
        <v>-3.9881E-2</v>
      </c>
      <c r="AO27" s="170">
        <v>-5.5358999999999998E-2</v>
      </c>
      <c r="AP27" s="170">
        <v>-8.7453000000000003E-2</v>
      </c>
      <c r="AQ27" s="170">
        <v>-4.7766999999999997E-2</v>
      </c>
      <c r="AR27" s="170">
        <v>-6.0380000000000003E-2</v>
      </c>
      <c r="AS27" s="170">
        <v>-5.7912999999999999E-2</v>
      </c>
      <c r="AT27" s="170">
        <v>-2.4024E-2</v>
      </c>
      <c r="AU27" s="170">
        <v>-4.1349999999999998E-2</v>
      </c>
      <c r="AV27" s="170">
        <v>-6.0609000000000003E-2</v>
      </c>
      <c r="AW27" s="170">
        <v>-2.8542809999999998E-2</v>
      </c>
      <c r="AX27" s="170">
        <v>-5.6367474193999997E-2</v>
      </c>
      <c r="AY27" s="236">
        <v>-6.5960500000000005E-2</v>
      </c>
      <c r="AZ27" s="236">
        <v>-6.80119E-2</v>
      </c>
      <c r="BA27" s="236">
        <v>-6.6083299999999998E-2</v>
      </c>
      <c r="BB27" s="236">
        <v>-6.7887900000000001E-2</v>
      </c>
      <c r="BC27" s="236">
        <v>-5.31837E-2</v>
      </c>
      <c r="BD27" s="236">
        <v>-4.3409099999999999E-2</v>
      </c>
      <c r="BE27" s="236">
        <v>-4.4638700000000003E-2</v>
      </c>
      <c r="BF27" s="236">
        <v>-3.6967100000000003E-2</v>
      </c>
      <c r="BG27" s="236">
        <v>-4.6414999999999998E-2</v>
      </c>
      <c r="BH27" s="236">
        <v>-4.8725400000000002E-2</v>
      </c>
      <c r="BI27" s="236">
        <v>-4.6528899999999998E-2</v>
      </c>
      <c r="BJ27" s="236">
        <v>-5.5897700000000002E-2</v>
      </c>
      <c r="BK27" s="236">
        <v>-8.1969100000000003E-2</v>
      </c>
      <c r="BL27" s="236">
        <v>-8.5556499999999994E-2</v>
      </c>
      <c r="BM27" s="236">
        <v>-8.4564600000000004E-2</v>
      </c>
      <c r="BN27" s="236">
        <v>-8.6964E-2</v>
      </c>
      <c r="BO27" s="236">
        <v>-7.2652900000000006E-2</v>
      </c>
      <c r="BP27" s="236">
        <v>-6.3147700000000001E-2</v>
      </c>
      <c r="BQ27" s="236">
        <v>-6.4567700000000006E-2</v>
      </c>
      <c r="BR27" s="236">
        <v>-5.7033599999999997E-2</v>
      </c>
      <c r="BS27" s="236">
        <v>-6.6582699999999995E-2</v>
      </c>
      <c r="BT27" s="236">
        <v>-6.8968399999999999E-2</v>
      </c>
      <c r="BU27" s="236">
        <v>-6.6828600000000002E-2</v>
      </c>
      <c r="BV27" s="236">
        <v>-7.6240000000000002E-2</v>
      </c>
    </row>
    <row r="28" spans="1:74" ht="11.15" customHeight="1" x14ac:dyDescent="0.25">
      <c r="A28" s="48" t="s">
        <v>164</v>
      </c>
      <c r="B28" s="137" t="s">
        <v>651</v>
      </c>
      <c r="C28" s="170">
        <v>0.32624300000000001</v>
      </c>
      <c r="D28" s="170">
        <v>0.35373500000000002</v>
      </c>
      <c r="E28" s="170">
        <v>0.50798900000000002</v>
      </c>
      <c r="F28" s="170">
        <v>0.21182599999999999</v>
      </c>
      <c r="G28" s="170">
        <v>0.34806399999999998</v>
      </c>
      <c r="H28" s="170">
        <v>0.53888899999999995</v>
      </c>
      <c r="I28" s="170">
        <v>0.453677</v>
      </c>
      <c r="J28" s="170">
        <v>0.49058600000000002</v>
      </c>
      <c r="K28" s="170">
        <v>0.51223399999999997</v>
      </c>
      <c r="L28" s="170">
        <v>0.42996200000000001</v>
      </c>
      <c r="M28" s="170">
        <v>0.43772800000000001</v>
      </c>
      <c r="N28" s="170">
        <v>0.43846800000000002</v>
      </c>
      <c r="O28" s="170">
        <v>0.41556100000000001</v>
      </c>
      <c r="P28" s="170">
        <v>0.50917599999999996</v>
      </c>
      <c r="Q28" s="170">
        <v>0.72462700000000002</v>
      </c>
      <c r="R28" s="170">
        <v>0.77007999999999999</v>
      </c>
      <c r="S28" s="170">
        <v>0.82675399999999999</v>
      </c>
      <c r="T28" s="170">
        <v>0.78608100000000003</v>
      </c>
      <c r="U28" s="170">
        <v>0.65295899999999996</v>
      </c>
      <c r="V28" s="170">
        <v>0.67314200000000002</v>
      </c>
      <c r="W28" s="170">
        <v>0.673176</v>
      </c>
      <c r="X28" s="170">
        <v>0.39519599999999999</v>
      </c>
      <c r="Y28" s="170">
        <v>0.46703600000000001</v>
      </c>
      <c r="Z28" s="170">
        <v>0.424126</v>
      </c>
      <c r="AA28" s="170">
        <v>0.26697500000000002</v>
      </c>
      <c r="AB28" s="170">
        <v>0.47932999999999998</v>
      </c>
      <c r="AC28" s="170">
        <v>0.39498699999999998</v>
      </c>
      <c r="AD28" s="170">
        <v>0.51028200000000001</v>
      </c>
      <c r="AE28" s="170">
        <v>0.69275900000000001</v>
      </c>
      <c r="AF28" s="170">
        <v>0.58848500000000004</v>
      </c>
      <c r="AG28" s="170">
        <v>0.482844</v>
      </c>
      <c r="AH28" s="170">
        <v>0.56563099999999999</v>
      </c>
      <c r="AI28" s="170">
        <v>0.37615599999999999</v>
      </c>
      <c r="AJ28" s="170">
        <v>0.37594899999999998</v>
      </c>
      <c r="AK28" s="170">
        <v>0.406304</v>
      </c>
      <c r="AL28" s="170">
        <v>0.41317999999999999</v>
      </c>
      <c r="AM28" s="170">
        <v>0.41267799999999999</v>
      </c>
      <c r="AN28" s="170">
        <v>0.52604300000000004</v>
      </c>
      <c r="AO28" s="170">
        <v>0.41830499999999998</v>
      </c>
      <c r="AP28" s="170">
        <v>0.69564099999999995</v>
      </c>
      <c r="AQ28" s="170">
        <v>0.57621</v>
      </c>
      <c r="AR28" s="170">
        <v>0.73854299999999995</v>
      </c>
      <c r="AS28" s="170">
        <v>0.54195700000000002</v>
      </c>
      <c r="AT28" s="170">
        <v>0.62861</v>
      </c>
      <c r="AU28" s="170">
        <v>0.53279200000000004</v>
      </c>
      <c r="AV28" s="170">
        <v>0.498137</v>
      </c>
      <c r="AW28" s="170">
        <v>0.3232701</v>
      </c>
      <c r="AX28" s="170">
        <v>0.44568967256999997</v>
      </c>
      <c r="AY28" s="236">
        <v>0.32618560000000002</v>
      </c>
      <c r="AZ28" s="236">
        <v>0.43173820000000002</v>
      </c>
      <c r="BA28" s="236">
        <v>0.32911099999999999</v>
      </c>
      <c r="BB28" s="236">
        <v>0.5481644</v>
      </c>
      <c r="BC28" s="236">
        <v>0.59547510000000003</v>
      </c>
      <c r="BD28" s="236">
        <v>0.6803034</v>
      </c>
      <c r="BE28" s="236">
        <v>0.66107309999999997</v>
      </c>
      <c r="BF28" s="236">
        <v>0.58184559999999996</v>
      </c>
      <c r="BG28" s="236">
        <v>0.49686580000000002</v>
      </c>
      <c r="BH28" s="236">
        <v>0.42255860000000001</v>
      </c>
      <c r="BI28" s="236">
        <v>0.4083947</v>
      </c>
      <c r="BJ28" s="236">
        <v>0.33632129999999999</v>
      </c>
      <c r="BK28" s="236">
        <v>0.55122680000000002</v>
      </c>
      <c r="BL28" s="236">
        <v>0.62775970000000003</v>
      </c>
      <c r="BM28" s="236">
        <v>0.53587370000000001</v>
      </c>
      <c r="BN28" s="236">
        <v>0.60283560000000003</v>
      </c>
      <c r="BO28" s="236">
        <v>0.64018759999999997</v>
      </c>
      <c r="BP28" s="236">
        <v>0.62807310000000005</v>
      </c>
      <c r="BQ28" s="236">
        <v>0.60858069999999997</v>
      </c>
      <c r="BR28" s="236">
        <v>0.64796120000000001</v>
      </c>
      <c r="BS28" s="236">
        <v>0.42240840000000002</v>
      </c>
      <c r="BT28" s="236">
        <v>0.32563370000000003</v>
      </c>
      <c r="BU28" s="236">
        <v>0.31292340000000002</v>
      </c>
      <c r="BV28" s="236">
        <v>0.32802140000000002</v>
      </c>
    </row>
    <row r="29" spans="1:74" ht="11.15" customHeight="1" x14ac:dyDescent="0.25">
      <c r="A29" s="48" t="s">
        <v>163</v>
      </c>
      <c r="B29" s="137" t="s">
        <v>382</v>
      </c>
      <c r="C29" s="170">
        <v>-0.746027</v>
      </c>
      <c r="D29" s="170">
        <v>-0.73198200000000002</v>
      </c>
      <c r="E29" s="170">
        <v>-0.66059000000000001</v>
      </c>
      <c r="F29" s="170">
        <v>-0.68603099999999995</v>
      </c>
      <c r="G29" s="170">
        <v>-0.20618600000000001</v>
      </c>
      <c r="H29" s="170">
        <v>-0.334532</v>
      </c>
      <c r="I29" s="170">
        <v>-0.464057</v>
      </c>
      <c r="J29" s="170">
        <v>-0.65181299999999998</v>
      </c>
      <c r="K29" s="170">
        <v>-0.62680000000000002</v>
      </c>
      <c r="L29" s="170">
        <v>-0.68930499999999995</v>
      </c>
      <c r="M29" s="170">
        <v>-0.76873199999999997</v>
      </c>
      <c r="N29" s="170">
        <v>-0.83406199999999997</v>
      </c>
      <c r="O29" s="170">
        <v>-0.71318999999999999</v>
      </c>
      <c r="P29" s="170">
        <v>-0.56629499999999999</v>
      </c>
      <c r="Q29" s="170">
        <v>-0.62219800000000003</v>
      </c>
      <c r="R29" s="170">
        <v>-0.52549900000000005</v>
      </c>
      <c r="S29" s="170">
        <v>-0.69830199999999998</v>
      </c>
      <c r="T29" s="170">
        <v>-0.68731299999999995</v>
      </c>
      <c r="U29" s="170">
        <v>-0.66471499999999994</v>
      </c>
      <c r="V29" s="170">
        <v>-0.73547300000000004</v>
      </c>
      <c r="W29" s="170">
        <v>-0.62813200000000002</v>
      </c>
      <c r="X29" s="170">
        <v>-0.76449599999999995</v>
      </c>
      <c r="Y29" s="170">
        <v>-0.90140100000000001</v>
      </c>
      <c r="Z29" s="170">
        <v>-0.97917399999999999</v>
      </c>
      <c r="AA29" s="170">
        <v>-0.66104200000000002</v>
      </c>
      <c r="AB29" s="170">
        <v>-0.74250700000000003</v>
      </c>
      <c r="AC29" s="170">
        <v>-0.66842000000000001</v>
      </c>
      <c r="AD29" s="170">
        <v>-0.71941900000000003</v>
      </c>
      <c r="AE29" s="170">
        <v>-0.75336199999999998</v>
      </c>
      <c r="AF29" s="170">
        <v>-0.76666800000000002</v>
      </c>
      <c r="AG29" s="170">
        <v>-0.63321899999999998</v>
      </c>
      <c r="AH29" s="170">
        <v>-0.84613300000000002</v>
      </c>
      <c r="AI29" s="170">
        <v>-0.90637599999999996</v>
      </c>
      <c r="AJ29" s="170">
        <v>-0.76993699999999998</v>
      </c>
      <c r="AK29" s="170">
        <v>-0.89907899999999996</v>
      </c>
      <c r="AL29" s="170">
        <v>-0.84251299999999996</v>
      </c>
      <c r="AM29" s="170">
        <v>-0.77578499999999995</v>
      </c>
      <c r="AN29" s="170">
        <v>-0.70894400000000002</v>
      </c>
      <c r="AO29" s="170">
        <v>-0.76832599999999995</v>
      </c>
      <c r="AP29" s="170">
        <v>-0.58022899999999999</v>
      </c>
      <c r="AQ29" s="170">
        <v>-0.52514400000000006</v>
      </c>
      <c r="AR29" s="170">
        <v>-0.63693999999999995</v>
      </c>
      <c r="AS29" s="170">
        <v>-0.74061900000000003</v>
      </c>
      <c r="AT29" s="170">
        <v>-0.64697000000000005</v>
      </c>
      <c r="AU29" s="170">
        <v>-0.61646400000000001</v>
      </c>
      <c r="AV29" s="170">
        <v>-0.743892</v>
      </c>
      <c r="AW29" s="170">
        <v>-0.69030585333000005</v>
      </c>
      <c r="AX29" s="170">
        <v>-0.90676177189999996</v>
      </c>
      <c r="AY29" s="236">
        <v>-0.4558548</v>
      </c>
      <c r="AZ29" s="236">
        <v>-0.54585680000000003</v>
      </c>
      <c r="BA29" s="236">
        <v>-0.56505640000000001</v>
      </c>
      <c r="BB29" s="236">
        <v>-0.43799250000000001</v>
      </c>
      <c r="BC29" s="236">
        <v>-0.34223690000000001</v>
      </c>
      <c r="BD29" s="236">
        <v>-0.64833669999999999</v>
      </c>
      <c r="BE29" s="236">
        <v>-0.47348030000000002</v>
      </c>
      <c r="BF29" s="236">
        <v>-0.51312199999999997</v>
      </c>
      <c r="BG29" s="236">
        <v>-0.58543940000000005</v>
      </c>
      <c r="BH29" s="236">
        <v>-0.56842599999999999</v>
      </c>
      <c r="BI29" s="236">
        <v>-0.65878320000000001</v>
      </c>
      <c r="BJ29" s="236">
        <v>-0.72077380000000002</v>
      </c>
      <c r="BK29" s="236">
        <v>-0.60879360000000005</v>
      </c>
      <c r="BL29" s="236">
        <v>-0.79147909999999999</v>
      </c>
      <c r="BM29" s="236">
        <v>-0.58048509999999998</v>
      </c>
      <c r="BN29" s="236">
        <v>-0.51021000000000005</v>
      </c>
      <c r="BO29" s="236">
        <v>-0.46788570000000002</v>
      </c>
      <c r="BP29" s="236">
        <v>-0.51378670000000004</v>
      </c>
      <c r="BQ29" s="236">
        <v>-0.55498729999999996</v>
      </c>
      <c r="BR29" s="236">
        <v>-0.53200550000000002</v>
      </c>
      <c r="BS29" s="236">
        <v>-0.52104550000000005</v>
      </c>
      <c r="BT29" s="236">
        <v>-0.64153959999999999</v>
      </c>
      <c r="BU29" s="236">
        <v>-0.67792240000000004</v>
      </c>
      <c r="BV29" s="236">
        <v>-0.65600389999999997</v>
      </c>
    </row>
    <row r="30" spans="1:74" ht="11.15" customHeight="1" x14ac:dyDescent="0.25">
      <c r="A30" s="48" t="s">
        <v>165</v>
      </c>
      <c r="B30" s="137" t="s">
        <v>161</v>
      </c>
      <c r="C30" s="170">
        <v>-7.9534999999999995E-2</v>
      </c>
      <c r="D30" s="170">
        <v>-8.1918000000000005E-2</v>
      </c>
      <c r="E30" s="170">
        <v>-6.0489000000000001E-2</v>
      </c>
      <c r="F30" s="170">
        <v>6.2979999999999994E-2</v>
      </c>
      <c r="G30" s="170">
        <v>0.103311</v>
      </c>
      <c r="H30" s="170">
        <v>9.2848E-2</v>
      </c>
      <c r="I30" s="170">
        <v>0.111933</v>
      </c>
      <c r="J30" s="170">
        <v>0.135548</v>
      </c>
      <c r="K30" s="170">
        <v>0.123097</v>
      </c>
      <c r="L30" s="170">
        <v>0.10387399999999999</v>
      </c>
      <c r="M30" s="170">
        <v>6.8784999999999999E-2</v>
      </c>
      <c r="N30" s="170">
        <v>5.4237E-2</v>
      </c>
      <c r="O30" s="170">
        <v>3.2282999999999999E-2</v>
      </c>
      <c r="P30" s="170">
        <v>4.4831999999999997E-2</v>
      </c>
      <c r="Q30" s="170">
        <v>2.051E-2</v>
      </c>
      <c r="R30" s="170">
        <v>7.6288999999999996E-2</v>
      </c>
      <c r="S30" s="170">
        <v>7.7346999999999999E-2</v>
      </c>
      <c r="T30" s="170">
        <v>8.5533999999999999E-2</v>
      </c>
      <c r="U30" s="170">
        <v>4.8306000000000002E-2</v>
      </c>
      <c r="V30" s="170">
        <v>8.4777000000000005E-2</v>
      </c>
      <c r="W30" s="170">
        <v>0.11254</v>
      </c>
      <c r="X30" s="170">
        <v>9.2695E-2</v>
      </c>
      <c r="Y30" s="170">
        <v>-3.6116000000000002E-2</v>
      </c>
      <c r="Z30" s="170">
        <v>-2.6512000000000001E-2</v>
      </c>
      <c r="AA30" s="170">
        <v>-8.6840000000000007E-3</v>
      </c>
      <c r="AB30" s="170">
        <v>-4.0330999999999999E-2</v>
      </c>
      <c r="AC30" s="170">
        <v>-5.3242999999999999E-2</v>
      </c>
      <c r="AD30" s="170">
        <v>-8.2473000000000005E-2</v>
      </c>
      <c r="AE30" s="170">
        <v>-3.2465000000000001E-2</v>
      </c>
      <c r="AF30" s="170">
        <v>-6.6168000000000005E-2</v>
      </c>
      <c r="AG30" s="170">
        <v>-6.1573000000000003E-2</v>
      </c>
      <c r="AH30" s="170">
        <v>-0.120961</v>
      </c>
      <c r="AI30" s="170">
        <v>-0.130243</v>
      </c>
      <c r="AJ30" s="170">
        <v>-1.1627E-2</v>
      </c>
      <c r="AK30" s="170">
        <v>-2.9367000000000001E-2</v>
      </c>
      <c r="AL30" s="170">
        <v>-5.8277000000000002E-2</v>
      </c>
      <c r="AM30" s="170">
        <v>-8.6754999999999999E-2</v>
      </c>
      <c r="AN30" s="170">
        <v>1.3938000000000001E-2</v>
      </c>
      <c r="AO30" s="170">
        <v>-6.5928E-2</v>
      </c>
      <c r="AP30" s="170">
        <v>2.6977000000000001E-2</v>
      </c>
      <c r="AQ30" s="170">
        <v>2.5016E-2</v>
      </c>
      <c r="AR30" s="170">
        <v>-3.6852000000000003E-2</v>
      </c>
      <c r="AS30" s="170">
        <v>-1.2409E-2</v>
      </c>
      <c r="AT30" s="170">
        <v>-0.11623699999999999</v>
      </c>
      <c r="AU30" s="170">
        <v>-2.9065000000000001E-2</v>
      </c>
      <c r="AV30" s="170">
        <v>-5.1309E-2</v>
      </c>
      <c r="AW30" s="170">
        <v>-0.12986666666999999</v>
      </c>
      <c r="AX30" s="170">
        <v>-0.10145369511000001</v>
      </c>
      <c r="AY30" s="236">
        <v>-7.3680999999999996E-2</v>
      </c>
      <c r="AZ30" s="236">
        <v>-6.8783799999999999E-3</v>
      </c>
      <c r="BA30" s="236">
        <v>-3.78584E-2</v>
      </c>
      <c r="BB30" s="236">
        <v>-1.39869E-2</v>
      </c>
      <c r="BC30" s="236">
        <v>-2.8408800000000001E-2</v>
      </c>
      <c r="BD30" s="236">
        <v>-4.3711100000000001E-3</v>
      </c>
      <c r="BE30" s="236">
        <v>-6.8236900000000003E-3</v>
      </c>
      <c r="BF30" s="236">
        <v>-3.5618200000000003E-2</v>
      </c>
      <c r="BG30" s="236">
        <v>3.06009E-2</v>
      </c>
      <c r="BH30" s="236">
        <v>3.4768300000000002E-2</v>
      </c>
      <c r="BI30" s="236">
        <v>3.1378099999999999E-2</v>
      </c>
      <c r="BJ30" s="236">
        <v>4.0434699999999997E-2</v>
      </c>
      <c r="BK30" s="236">
        <v>-2.6740799999999999E-2</v>
      </c>
      <c r="BL30" s="236">
        <v>6.3313800000000003E-2</v>
      </c>
      <c r="BM30" s="236">
        <v>6.2210099999999997E-2</v>
      </c>
      <c r="BN30" s="236">
        <v>0.1046806</v>
      </c>
      <c r="BO30" s="236">
        <v>0.1116779</v>
      </c>
      <c r="BP30" s="236">
        <v>4.0738999999999997E-2</v>
      </c>
      <c r="BQ30" s="236">
        <v>7.9228900000000005E-2</v>
      </c>
      <c r="BR30" s="236">
        <v>6.8930500000000006E-2</v>
      </c>
      <c r="BS30" s="236">
        <v>0.1106594</v>
      </c>
      <c r="BT30" s="236">
        <v>8.4594100000000005E-2</v>
      </c>
      <c r="BU30" s="236">
        <v>6.1451499999999999E-2</v>
      </c>
      <c r="BV30" s="236">
        <v>7.3017899999999997E-2</v>
      </c>
    </row>
    <row r="31" spans="1:74" ht="11.15" customHeight="1" x14ac:dyDescent="0.25">
      <c r="A31" s="48" t="s">
        <v>166</v>
      </c>
      <c r="B31" s="137" t="s">
        <v>160</v>
      </c>
      <c r="C31" s="170">
        <v>-1.016988</v>
      </c>
      <c r="D31" s="170">
        <v>-1.15774</v>
      </c>
      <c r="E31" s="170">
        <v>-1.255366</v>
      </c>
      <c r="F31" s="170">
        <v>-0.81362500000000004</v>
      </c>
      <c r="G31" s="170">
        <v>-0.60930399999999996</v>
      </c>
      <c r="H31" s="170">
        <v>-1.15124</v>
      </c>
      <c r="I31" s="170">
        <v>-1.25604</v>
      </c>
      <c r="J31" s="170">
        <v>-1.2002930000000001</v>
      </c>
      <c r="K31" s="170">
        <v>-1.003925</v>
      </c>
      <c r="L31" s="170">
        <v>-0.77027699999999999</v>
      </c>
      <c r="M31" s="170">
        <v>-0.68997399999999998</v>
      </c>
      <c r="N31" s="170">
        <v>-0.70548699999999998</v>
      </c>
      <c r="O31" s="170">
        <v>-0.531053</v>
      </c>
      <c r="P31" s="170">
        <v>-0.52939400000000003</v>
      </c>
      <c r="Q31" s="170">
        <v>-0.37553199999999998</v>
      </c>
      <c r="R31" s="170">
        <v>-0.843028</v>
      </c>
      <c r="S31" s="170">
        <v>-0.76817800000000003</v>
      </c>
      <c r="T31" s="170">
        <v>-1.017166</v>
      </c>
      <c r="U31" s="170">
        <v>-1.1167959999999999</v>
      </c>
      <c r="V31" s="170">
        <v>-0.902976</v>
      </c>
      <c r="W31" s="170">
        <v>-0.70777999999999996</v>
      </c>
      <c r="X31" s="170">
        <v>-0.737035</v>
      </c>
      <c r="Y31" s="170">
        <v>-0.79722899999999997</v>
      </c>
      <c r="Z31" s="170">
        <v>-1.029407</v>
      </c>
      <c r="AA31" s="170">
        <v>-0.69510400000000006</v>
      </c>
      <c r="AB31" s="170">
        <v>-0.48419800000000002</v>
      </c>
      <c r="AC31" s="170">
        <v>-1.012964</v>
      </c>
      <c r="AD31" s="170">
        <v>-1.1385799999999999</v>
      </c>
      <c r="AE31" s="170">
        <v>-1.001911</v>
      </c>
      <c r="AF31" s="170">
        <v>-1.093478</v>
      </c>
      <c r="AG31" s="170">
        <v>-1.362303</v>
      </c>
      <c r="AH31" s="170">
        <v>-1.1848179999999999</v>
      </c>
      <c r="AI31" s="170">
        <v>-1.182345</v>
      </c>
      <c r="AJ31" s="170">
        <v>-0.91573199999999999</v>
      </c>
      <c r="AK31" s="170">
        <v>-0.941805</v>
      </c>
      <c r="AL31" s="170">
        <v>-1.134962</v>
      </c>
      <c r="AM31" s="170">
        <v>-0.665937</v>
      </c>
      <c r="AN31" s="170">
        <v>-0.61313799999999996</v>
      </c>
      <c r="AO31" s="170">
        <v>-0.98612999999999995</v>
      </c>
      <c r="AP31" s="170">
        <v>-0.86422100000000002</v>
      </c>
      <c r="AQ31" s="170">
        <v>-1.001676</v>
      </c>
      <c r="AR31" s="170">
        <v>-1.0558650000000001</v>
      </c>
      <c r="AS31" s="170">
        <v>-1.1005769999999999</v>
      </c>
      <c r="AT31" s="170">
        <v>-1.0103260000000001</v>
      </c>
      <c r="AU31" s="170">
        <v>-0.92650299999999997</v>
      </c>
      <c r="AV31" s="170">
        <v>-0.96175100000000002</v>
      </c>
      <c r="AW31" s="170">
        <v>-1.0610333332999999</v>
      </c>
      <c r="AX31" s="170">
        <v>-0.97647483766999998</v>
      </c>
      <c r="AY31" s="236">
        <v>-0.54766060000000005</v>
      </c>
      <c r="AZ31" s="236">
        <v>-0.61937209999999998</v>
      </c>
      <c r="BA31" s="236">
        <v>-0.96351319999999996</v>
      </c>
      <c r="BB31" s="236">
        <v>-1.056635</v>
      </c>
      <c r="BC31" s="236">
        <v>-0.91735259999999996</v>
      </c>
      <c r="BD31" s="236">
        <v>-1.2455700000000001</v>
      </c>
      <c r="BE31" s="236">
        <v>-1.2296640000000001</v>
      </c>
      <c r="BF31" s="236">
        <v>-1.1094999999999999</v>
      </c>
      <c r="BG31" s="236">
        <v>-1.1081369999999999</v>
      </c>
      <c r="BH31" s="236">
        <v>-0.93967789999999995</v>
      </c>
      <c r="BI31" s="236">
        <v>-0.92488970000000004</v>
      </c>
      <c r="BJ31" s="236">
        <v>-0.98526720000000001</v>
      </c>
      <c r="BK31" s="236">
        <v>-0.71112500000000001</v>
      </c>
      <c r="BL31" s="236">
        <v>-0.6268203</v>
      </c>
      <c r="BM31" s="236">
        <v>-0.80314870000000005</v>
      </c>
      <c r="BN31" s="236">
        <v>-0.94712660000000004</v>
      </c>
      <c r="BO31" s="236">
        <v>-0.90706419999999999</v>
      </c>
      <c r="BP31" s="236">
        <v>-1.087372</v>
      </c>
      <c r="BQ31" s="236">
        <v>-1.0486740000000001</v>
      </c>
      <c r="BR31" s="236">
        <v>-0.98517880000000002</v>
      </c>
      <c r="BS31" s="236">
        <v>-0.93555829999999995</v>
      </c>
      <c r="BT31" s="236">
        <v>-0.83377639999999997</v>
      </c>
      <c r="BU31" s="236">
        <v>-0.93098740000000002</v>
      </c>
      <c r="BV31" s="236">
        <v>-0.96654519999999999</v>
      </c>
    </row>
    <row r="32" spans="1:74" ht="11.15" customHeight="1" x14ac:dyDescent="0.25">
      <c r="A32" s="48" t="s">
        <v>167</v>
      </c>
      <c r="B32" s="137" t="s">
        <v>162</v>
      </c>
      <c r="C32" s="170">
        <v>5.6889999999999996E-3</v>
      </c>
      <c r="D32" s="170">
        <v>-2.7595999999999999E-2</v>
      </c>
      <c r="E32" s="170">
        <v>-3.7073000000000002E-2</v>
      </c>
      <c r="F32" s="170">
        <v>-1.9021E-2</v>
      </c>
      <c r="G32" s="170">
        <v>-7.9539999999999993E-3</v>
      </c>
      <c r="H32" s="170">
        <v>5.934E-3</v>
      </c>
      <c r="I32" s="170">
        <v>9.495E-3</v>
      </c>
      <c r="J32" s="170">
        <v>6.5386E-2</v>
      </c>
      <c r="K32" s="170">
        <v>7.9594999999999999E-2</v>
      </c>
      <c r="L32" s="170">
        <v>7.7909999999999993E-2</v>
      </c>
      <c r="M32" s="170">
        <v>5.1949000000000002E-2</v>
      </c>
      <c r="N32" s="170">
        <v>1.7762E-2</v>
      </c>
      <c r="O32" s="170">
        <v>0.133217</v>
      </c>
      <c r="P32" s="170">
        <v>3.9888E-2</v>
      </c>
      <c r="Q32" s="170">
        <v>4.0369000000000002E-2</v>
      </c>
      <c r="R32" s="170">
        <v>-1.7968000000000001E-2</v>
      </c>
      <c r="S32" s="170">
        <v>5.9402000000000003E-2</v>
      </c>
      <c r="T32" s="170">
        <v>0.10026599999999999</v>
      </c>
      <c r="U32" s="170">
        <v>3.6566000000000001E-2</v>
      </c>
      <c r="V32" s="170">
        <v>0.12684300000000001</v>
      </c>
      <c r="W32" s="170">
        <v>8.7721999999999994E-2</v>
      </c>
      <c r="X32" s="170">
        <v>0.16597200000000001</v>
      </c>
      <c r="Y32" s="170">
        <v>0.13574900000000001</v>
      </c>
      <c r="Z32" s="170">
        <v>0.15303</v>
      </c>
      <c r="AA32" s="170">
        <v>7.6065999999999995E-2</v>
      </c>
      <c r="AB32" s="170">
        <v>0.133686</v>
      </c>
      <c r="AC32" s="170">
        <v>6.7501000000000005E-2</v>
      </c>
      <c r="AD32" s="170">
        <v>7.0215E-2</v>
      </c>
      <c r="AE32" s="170">
        <v>7.5234999999999996E-2</v>
      </c>
      <c r="AF32" s="170">
        <v>0.10524699999999999</v>
      </c>
      <c r="AG32" s="170">
        <v>9.3072000000000002E-2</v>
      </c>
      <c r="AH32" s="170">
        <v>8.2833000000000004E-2</v>
      </c>
      <c r="AI32" s="170">
        <v>0.12843599999999999</v>
      </c>
      <c r="AJ32" s="170">
        <v>0.10907600000000001</v>
      </c>
      <c r="AK32" s="170">
        <v>0.118515</v>
      </c>
      <c r="AL32" s="170">
        <v>4.5319999999999999E-2</v>
      </c>
      <c r="AM32" s="170">
        <v>6.1316000000000002E-2</v>
      </c>
      <c r="AN32" s="170">
        <v>6.0891000000000001E-2</v>
      </c>
      <c r="AO32" s="170">
        <v>-8.5208999999999993E-2</v>
      </c>
      <c r="AP32" s="170">
        <v>-2.8049000000000001E-2</v>
      </c>
      <c r="AQ32" s="170">
        <v>-3.1979E-2</v>
      </c>
      <c r="AR32" s="170">
        <v>-4.7715E-2</v>
      </c>
      <c r="AS32" s="170">
        <v>-6.5040000000000001E-2</v>
      </c>
      <c r="AT32" s="170">
        <v>-2.3068000000000002E-2</v>
      </c>
      <c r="AU32" s="170">
        <v>7.3429999999999997E-3</v>
      </c>
      <c r="AV32" s="170">
        <v>-6.7270000000000003E-3</v>
      </c>
      <c r="AW32" s="170">
        <v>-1.2500000000000001E-2</v>
      </c>
      <c r="AX32" s="170">
        <v>-1.5210849219999999E-2</v>
      </c>
      <c r="AY32" s="236">
        <v>-3.7134300000000002E-3</v>
      </c>
      <c r="AZ32" s="236">
        <v>4.4190100000000003E-2</v>
      </c>
      <c r="BA32" s="236">
        <v>1.26886E-2</v>
      </c>
      <c r="BB32" s="236">
        <v>-1.6578699999999998E-2</v>
      </c>
      <c r="BC32" s="236">
        <v>5.2115500000000002E-2</v>
      </c>
      <c r="BD32" s="236">
        <v>-3.6871400000000002E-4</v>
      </c>
      <c r="BE32" s="236">
        <v>-7.0372299999999999E-2</v>
      </c>
      <c r="BF32" s="236">
        <v>-4.9868000000000003E-2</v>
      </c>
      <c r="BG32" s="236">
        <v>-2.61061E-2</v>
      </c>
      <c r="BH32" s="236">
        <v>1.77912E-2</v>
      </c>
      <c r="BI32" s="236">
        <v>8.9380100000000004E-2</v>
      </c>
      <c r="BJ32" s="236">
        <v>1.6887300000000001E-2</v>
      </c>
      <c r="BK32" s="236">
        <v>3.6091499999999999E-2</v>
      </c>
      <c r="BL32" s="236">
        <v>1.09531E-2</v>
      </c>
      <c r="BM32" s="236">
        <v>-2.33025E-2</v>
      </c>
      <c r="BN32" s="236">
        <v>-4.5184599999999998E-2</v>
      </c>
      <c r="BO32" s="236">
        <v>1.50002E-2</v>
      </c>
      <c r="BP32" s="236">
        <v>-5.3507199999999998E-2</v>
      </c>
      <c r="BQ32" s="236">
        <v>-0.1071546</v>
      </c>
      <c r="BR32" s="236">
        <v>-7.8250799999999995E-2</v>
      </c>
      <c r="BS32" s="236">
        <v>-7.0801299999999998E-2</v>
      </c>
      <c r="BT32" s="236">
        <v>-2.4281199999999999E-2</v>
      </c>
      <c r="BU32" s="236">
        <v>-1.62659E-2</v>
      </c>
      <c r="BV32" s="236">
        <v>-7.0059300000000005E-2</v>
      </c>
    </row>
    <row r="33" spans="1:74" ht="11.15" customHeight="1" x14ac:dyDescent="0.25">
      <c r="A33" s="48" t="s">
        <v>173</v>
      </c>
      <c r="B33" s="475" t="s">
        <v>924</v>
      </c>
      <c r="C33" s="170">
        <v>-0.67932599999999999</v>
      </c>
      <c r="D33" s="170">
        <v>-0.64490000000000003</v>
      </c>
      <c r="E33" s="170">
        <v>-0.59478200000000003</v>
      </c>
      <c r="F33" s="170">
        <v>-0.513984</v>
      </c>
      <c r="G33" s="170">
        <v>-0.45857300000000001</v>
      </c>
      <c r="H33" s="170">
        <v>-0.49776700000000002</v>
      </c>
      <c r="I33" s="170">
        <v>-0.52235900000000002</v>
      </c>
      <c r="J33" s="170">
        <v>-0.456901</v>
      </c>
      <c r="K33" s="170">
        <v>-0.45726</v>
      </c>
      <c r="L33" s="170">
        <v>-0.49326300000000001</v>
      </c>
      <c r="M33" s="170">
        <v>-0.46581499999999998</v>
      </c>
      <c r="N33" s="170">
        <v>-0.481485</v>
      </c>
      <c r="O33" s="170">
        <v>-0.485927</v>
      </c>
      <c r="P33" s="170">
        <v>-0.47211999999999998</v>
      </c>
      <c r="Q33" s="170">
        <v>-0.494502</v>
      </c>
      <c r="R33" s="170">
        <v>-0.54855699999999996</v>
      </c>
      <c r="S33" s="170">
        <v>-0.40148800000000001</v>
      </c>
      <c r="T33" s="170">
        <v>-0.52744100000000005</v>
      </c>
      <c r="U33" s="170">
        <v>-0.57787699999999997</v>
      </c>
      <c r="V33" s="170">
        <v>-0.43073899999999998</v>
      </c>
      <c r="W33" s="170">
        <v>-0.48097899999999999</v>
      </c>
      <c r="X33" s="170">
        <v>-0.55893599999999999</v>
      </c>
      <c r="Y33" s="170">
        <v>-0.46094800000000002</v>
      </c>
      <c r="Z33" s="170">
        <v>-0.48316599999999998</v>
      </c>
      <c r="AA33" s="170">
        <v>-0.538798</v>
      </c>
      <c r="AB33" s="170">
        <v>-0.596387</v>
      </c>
      <c r="AC33" s="170">
        <v>-0.60310900000000001</v>
      </c>
      <c r="AD33" s="170">
        <v>-0.60840099999999997</v>
      </c>
      <c r="AE33" s="170">
        <v>-0.657914</v>
      </c>
      <c r="AF33" s="170">
        <v>-0.66476800000000003</v>
      </c>
      <c r="AG33" s="170">
        <v>-0.50824599999999998</v>
      </c>
      <c r="AH33" s="170">
        <v>-0.52755300000000005</v>
      </c>
      <c r="AI33" s="170">
        <v>-0.56375200000000003</v>
      </c>
      <c r="AJ33" s="170">
        <v>-0.54709200000000002</v>
      </c>
      <c r="AK33" s="170">
        <v>-0.56211</v>
      </c>
      <c r="AL33" s="170">
        <v>-0.51483199999999996</v>
      </c>
      <c r="AM33" s="170">
        <v>-0.62110299999999996</v>
      </c>
      <c r="AN33" s="170">
        <v>-0.53394799999999998</v>
      </c>
      <c r="AO33" s="170">
        <v>-0.57222499999999998</v>
      </c>
      <c r="AP33" s="170">
        <v>-0.48097000000000001</v>
      </c>
      <c r="AQ33" s="170">
        <v>-0.63673400000000002</v>
      </c>
      <c r="AR33" s="170">
        <v>-0.71917299999999995</v>
      </c>
      <c r="AS33" s="170">
        <v>-0.68496299999999999</v>
      </c>
      <c r="AT33" s="170">
        <v>-0.58820600000000001</v>
      </c>
      <c r="AU33" s="170">
        <v>-0.49920799999999999</v>
      </c>
      <c r="AV33" s="170">
        <v>-0.53294399999999997</v>
      </c>
      <c r="AW33" s="170">
        <v>-0.59733290000000006</v>
      </c>
      <c r="AX33" s="170">
        <v>-0.75327330000000003</v>
      </c>
      <c r="AY33" s="236">
        <v>-0.58784099999999995</v>
      </c>
      <c r="AZ33" s="236">
        <v>-0.76926760000000005</v>
      </c>
      <c r="BA33" s="236">
        <v>-0.66958209999999996</v>
      </c>
      <c r="BB33" s="236">
        <v>-0.73355729999999997</v>
      </c>
      <c r="BC33" s="236">
        <v>-0.73054450000000004</v>
      </c>
      <c r="BD33" s="236">
        <v>-0.75552070000000005</v>
      </c>
      <c r="BE33" s="236">
        <v>-0.68904189999999998</v>
      </c>
      <c r="BF33" s="236">
        <v>-0.70928599999999997</v>
      </c>
      <c r="BG33" s="236">
        <v>-0.74411830000000001</v>
      </c>
      <c r="BH33" s="236">
        <v>-0.74548000000000003</v>
      </c>
      <c r="BI33" s="236">
        <v>-0.74210699999999996</v>
      </c>
      <c r="BJ33" s="236">
        <v>-0.77215020000000001</v>
      </c>
      <c r="BK33" s="236">
        <v>-0.62746170000000001</v>
      </c>
      <c r="BL33" s="236">
        <v>-0.74483790000000005</v>
      </c>
      <c r="BM33" s="236">
        <v>-0.69173720000000005</v>
      </c>
      <c r="BN33" s="236">
        <v>-0.72776879999999999</v>
      </c>
      <c r="BO33" s="236">
        <v>-0.70974389999999998</v>
      </c>
      <c r="BP33" s="236">
        <v>-0.74343409999999999</v>
      </c>
      <c r="BQ33" s="236">
        <v>-0.70655900000000005</v>
      </c>
      <c r="BR33" s="236">
        <v>-0.71724319999999997</v>
      </c>
      <c r="BS33" s="236">
        <v>-0.74996669999999999</v>
      </c>
      <c r="BT33" s="236">
        <v>-0.78150969999999997</v>
      </c>
      <c r="BU33" s="236">
        <v>-0.74590080000000003</v>
      </c>
      <c r="BV33" s="236">
        <v>-0.78058870000000002</v>
      </c>
    </row>
    <row r="34" spans="1:74" ht="11.15" customHeight="1" x14ac:dyDescent="0.25">
      <c r="A34" s="48" t="s">
        <v>712</v>
      </c>
      <c r="B34" s="137" t="s">
        <v>116</v>
      </c>
      <c r="C34" s="170">
        <v>-0.33976012903000002</v>
      </c>
      <c r="D34" s="170">
        <v>1.0169140000000001</v>
      </c>
      <c r="E34" s="170">
        <v>-0.42681709677000002</v>
      </c>
      <c r="F34" s="170">
        <v>-1.0394444</v>
      </c>
      <c r="G34" s="170">
        <v>-1.1639073871000001</v>
      </c>
      <c r="H34" s="170">
        <v>-0.48002223332999999</v>
      </c>
      <c r="I34" s="170">
        <v>-0.28444703226000001</v>
      </c>
      <c r="J34" s="170">
        <v>2.2096000000000001E-2</v>
      </c>
      <c r="K34" s="170">
        <v>0.25739230000000002</v>
      </c>
      <c r="L34" s="170">
        <v>1.0661289032000001</v>
      </c>
      <c r="M34" s="170">
        <v>0.14784146667</v>
      </c>
      <c r="N34" s="170">
        <v>0.97081609677000003</v>
      </c>
      <c r="O34" s="170">
        <v>-9.5407387097000002E-2</v>
      </c>
      <c r="P34" s="170">
        <v>1.8443721429</v>
      </c>
      <c r="Q34" s="170">
        <v>2.2861612903000001E-2</v>
      </c>
      <c r="R34" s="170">
        <v>-3.9026166666999998E-2</v>
      </c>
      <c r="S34" s="170">
        <v>-0.55591645161000003</v>
      </c>
      <c r="T34" s="170">
        <v>-0.21228593333000001</v>
      </c>
      <c r="U34" s="170">
        <v>-0.19728235484000001</v>
      </c>
      <c r="V34" s="170">
        <v>0.34493590323000001</v>
      </c>
      <c r="W34" s="170">
        <v>-6.3931866667000001E-2</v>
      </c>
      <c r="X34" s="170">
        <v>0.45837938709999998</v>
      </c>
      <c r="Y34" s="170">
        <v>0.53420129999999999</v>
      </c>
      <c r="Z34" s="170">
        <v>0.73975641935000003</v>
      </c>
      <c r="AA34" s="170">
        <v>3.3534838710000001E-2</v>
      </c>
      <c r="AB34" s="170">
        <v>0.68930792857000001</v>
      </c>
      <c r="AC34" s="170">
        <v>0.55022996773999999</v>
      </c>
      <c r="AD34" s="170">
        <v>0.11943033333</v>
      </c>
      <c r="AE34" s="170">
        <v>-0.66591022581000003</v>
      </c>
      <c r="AF34" s="170">
        <v>-0.18397323333000001</v>
      </c>
      <c r="AG34" s="170">
        <v>-0.92362854838999997</v>
      </c>
      <c r="AH34" s="170">
        <v>-5.3015870967999999E-2</v>
      </c>
      <c r="AI34" s="170">
        <v>0.21091573332999999</v>
      </c>
      <c r="AJ34" s="170">
        <v>-0.13795606452</v>
      </c>
      <c r="AK34" s="170">
        <v>-0.64400769999999996</v>
      </c>
      <c r="AL34" s="170">
        <v>0.56986819354999996</v>
      </c>
      <c r="AM34" s="170">
        <v>-7.3539967742000001E-2</v>
      </c>
      <c r="AN34" s="170">
        <v>1.3558392856999999E-2</v>
      </c>
      <c r="AO34" s="170">
        <v>0.93664822580999996</v>
      </c>
      <c r="AP34" s="170">
        <v>-0.67419226666999998</v>
      </c>
      <c r="AQ34" s="170">
        <v>-0.43862532257999998</v>
      </c>
      <c r="AR34" s="170">
        <v>-0.34971563333</v>
      </c>
      <c r="AS34" s="170">
        <v>-0.70895041935000003</v>
      </c>
      <c r="AT34" s="170">
        <v>-0.29824806452000002</v>
      </c>
      <c r="AU34" s="170">
        <v>-0.83429030000000004</v>
      </c>
      <c r="AV34" s="170">
        <v>0.90533725805999998</v>
      </c>
      <c r="AW34" s="170">
        <v>0.45548501000000002</v>
      </c>
      <c r="AX34" s="170">
        <v>-0.14187118712999999</v>
      </c>
      <c r="AY34" s="236">
        <v>-0.10699069999999999</v>
      </c>
      <c r="AZ34" s="236">
        <v>0.69525210000000004</v>
      </c>
      <c r="BA34" s="236">
        <v>0.42987910000000001</v>
      </c>
      <c r="BB34" s="236">
        <v>-0.1248755</v>
      </c>
      <c r="BC34" s="236">
        <v>-0.67409160000000001</v>
      </c>
      <c r="BD34" s="236">
        <v>-0.38052570000000002</v>
      </c>
      <c r="BE34" s="236">
        <v>-0.45528039999999997</v>
      </c>
      <c r="BF34" s="236">
        <v>-0.20811879999999999</v>
      </c>
      <c r="BG34" s="236">
        <v>-1.8046800000000002E-2</v>
      </c>
      <c r="BH34" s="236">
        <v>0.86831959999999997</v>
      </c>
      <c r="BI34" s="236">
        <v>0.2463003</v>
      </c>
      <c r="BJ34" s="236">
        <v>0.29392420000000002</v>
      </c>
      <c r="BK34" s="236">
        <v>-0.21123710000000001</v>
      </c>
      <c r="BL34" s="236">
        <v>0.74886989999999998</v>
      </c>
      <c r="BM34" s="236">
        <v>0.28184920000000002</v>
      </c>
      <c r="BN34" s="236">
        <v>-0.19162599999999999</v>
      </c>
      <c r="BO34" s="236">
        <v>-0.69122790000000001</v>
      </c>
      <c r="BP34" s="236">
        <v>-0.32095200000000002</v>
      </c>
      <c r="BQ34" s="236">
        <v>-0.41844569999999998</v>
      </c>
      <c r="BR34" s="236">
        <v>-0.20473959999999999</v>
      </c>
      <c r="BS34" s="236">
        <v>-0.1156773</v>
      </c>
      <c r="BT34" s="236">
        <v>0.81596789999999997</v>
      </c>
      <c r="BU34" s="236">
        <v>5.3840800000000001E-2</v>
      </c>
      <c r="BV34" s="236">
        <v>0.35521330000000001</v>
      </c>
    </row>
    <row r="35" spans="1:74" s="51" customFormat="1" ht="11.15" customHeight="1" x14ac:dyDescent="0.25">
      <c r="A35" s="48" t="s">
        <v>717</v>
      </c>
      <c r="B35" s="137" t="s">
        <v>375</v>
      </c>
      <c r="C35" s="170">
        <v>19.93354429</v>
      </c>
      <c r="D35" s="170">
        <v>20.132419896999998</v>
      </c>
      <c r="E35" s="170">
        <v>18.463001161000001</v>
      </c>
      <c r="F35" s="170">
        <v>14.548502933</v>
      </c>
      <c r="G35" s="170">
        <v>16.078216129000001</v>
      </c>
      <c r="H35" s="170">
        <v>17.578089432999999</v>
      </c>
      <c r="I35" s="170">
        <v>18.381100903</v>
      </c>
      <c r="J35" s="170">
        <v>18.557907418999999</v>
      </c>
      <c r="K35" s="170">
        <v>18.414890967000002</v>
      </c>
      <c r="L35" s="170">
        <v>18.613669968</v>
      </c>
      <c r="M35" s="170">
        <v>18.742549767</v>
      </c>
      <c r="N35" s="170">
        <v>18.801704709999999</v>
      </c>
      <c r="O35" s="170">
        <v>18.715430516000001</v>
      </c>
      <c r="P35" s="170">
        <v>17.699020570999998</v>
      </c>
      <c r="Q35" s="170">
        <v>19.131856290000002</v>
      </c>
      <c r="R35" s="170">
        <v>19.743370533</v>
      </c>
      <c r="S35" s="170">
        <v>20.049364838999999</v>
      </c>
      <c r="T35" s="170">
        <v>20.585420233000001</v>
      </c>
      <c r="U35" s="170">
        <v>20.171343871000001</v>
      </c>
      <c r="V35" s="170">
        <v>20.572289161</v>
      </c>
      <c r="W35" s="170">
        <v>20.137974400000001</v>
      </c>
      <c r="X35" s="170">
        <v>20.376654354999999</v>
      </c>
      <c r="Y35" s="170">
        <v>20.572407800000001</v>
      </c>
      <c r="Z35" s="170">
        <v>20.656523258</v>
      </c>
      <c r="AA35" s="170">
        <v>19.612842355000002</v>
      </c>
      <c r="AB35" s="170">
        <v>20.190111464000001</v>
      </c>
      <c r="AC35" s="170">
        <v>20.483176676999999</v>
      </c>
      <c r="AD35" s="170">
        <v>19.726980099999999</v>
      </c>
      <c r="AE35" s="170">
        <v>19.839299709999999</v>
      </c>
      <c r="AF35" s="170">
        <v>20.432958267</v>
      </c>
      <c r="AG35" s="170">
        <v>19.925094612999999</v>
      </c>
      <c r="AH35" s="170">
        <v>20.264698257999999</v>
      </c>
      <c r="AI35" s="170">
        <v>20.1285375</v>
      </c>
      <c r="AJ35" s="170">
        <v>20.006323225999999</v>
      </c>
      <c r="AK35" s="170">
        <v>20.214266833</v>
      </c>
      <c r="AL35" s="170">
        <v>19.327256548000001</v>
      </c>
      <c r="AM35" s="170">
        <v>19.168298097000001</v>
      </c>
      <c r="AN35" s="170">
        <v>19.758816750000001</v>
      </c>
      <c r="AO35" s="170">
        <v>20.082730096999999</v>
      </c>
      <c r="AP35" s="170">
        <v>20.036670666999999</v>
      </c>
      <c r="AQ35" s="170">
        <v>20.395372773999998</v>
      </c>
      <c r="AR35" s="170">
        <v>20.715700767000001</v>
      </c>
      <c r="AS35" s="170">
        <v>20.123742516</v>
      </c>
      <c r="AT35" s="170">
        <v>20.880516193999998</v>
      </c>
      <c r="AU35" s="170">
        <v>20.091686367000001</v>
      </c>
      <c r="AV35" s="170">
        <v>20.680034902999999</v>
      </c>
      <c r="AW35" s="170">
        <v>20.111053056999999</v>
      </c>
      <c r="AX35" s="170">
        <v>20.060894077</v>
      </c>
      <c r="AY35" s="236">
        <v>20.279969999999999</v>
      </c>
      <c r="AZ35" s="236">
        <v>20.348109999999998</v>
      </c>
      <c r="BA35" s="236">
        <v>20.405110000000001</v>
      </c>
      <c r="BB35" s="236">
        <v>20.32911</v>
      </c>
      <c r="BC35" s="236">
        <v>20.430540000000001</v>
      </c>
      <c r="BD35" s="236">
        <v>20.697900000000001</v>
      </c>
      <c r="BE35" s="236">
        <v>20.529710000000001</v>
      </c>
      <c r="BF35" s="236">
        <v>20.935559999999999</v>
      </c>
      <c r="BG35" s="236">
        <v>20.128299999999999</v>
      </c>
      <c r="BH35" s="236">
        <v>20.458960000000001</v>
      </c>
      <c r="BI35" s="236">
        <v>20.40447</v>
      </c>
      <c r="BJ35" s="236">
        <v>20.39498</v>
      </c>
      <c r="BK35" s="236">
        <v>20.10398</v>
      </c>
      <c r="BL35" s="236">
        <v>20.269410000000001</v>
      </c>
      <c r="BM35" s="236">
        <v>20.449839999999998</v>
      </c>
      <c r="BN35" s="236">
        <v>20.319099999999999</v>
      </c>
      <c r="BO35" s="236">
        <v>20.391999999999999</v>
      </c>
      <c r="BP35" s="236">
        <v>20.770810000000001</v>
      </c>
      <c r="BQ35" s="236">
        <v>20.57152</v>
      </c>
      <c r="BR35" s="236">
        <v>20.882480000000001</v>
      </c>
      <c r="BS35" s="236">
        <v>20.213989999999999</v>
      </c>
      <c r="BT35" s="236">
        <v>20.539639999999999</v>
      </c>
      <c r="BU35" s="236">
        <v>20.427710000000001</v>
      </c>
      <c r="BV35" s="236">
        <v>20.571259999999999</v>
      </c>
    </row>
    <row r="36" spans="1:74" s="51" customFormat="1" ht="11.15" customHeight="1" x14ac:dyDescent="0.25">
      <c r="A36" s="48"/>
      <c r="B36" s="32"/>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239"/>
      <c r="AZ36" s="239"/>
      <c r="BA36" s="239"/>
      <c r="BB36" s="239"/>
      <c r="BC36" s="239"/>
      <c r="BD36" s="597"/>
      <c r="BE36" s="239"/>
      <c r="BF36" s="239"/>
      <c r="BG36" s="239"/>
      <c r="BH36" s="239"/>
      <c r="BI36" s="239"/>
      <c r="BJ36" s="239"/>
      <c r="BK36" s="239"/>
      <c r="BL36" s="239"/>
      <c r="BM36" s="239"/>
      <c r="BN36" s="239"/>
      <c r="BO36" s="239"/>
      <c r="BP36" s="239"/>
      <c r="BQ36" s="239"/>
      <c r="BR36" s="239"/>
      <c r="BS36" s="239"/>
      <c r="BT36" s="239"/>
      <c r="BU36" s="239"/>
      <c r="BV36" s="239"/>
    </row>
    <row r="37" spans="1:74" ht="11.15" customHeight="1" x14ac:dyDescent="0.25">
      <c r="A37" s="44"/>
      <c r="B37" s="46" t="s">
        <v>742</v>
      </c>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239"/>
      <c r="AZ37" s="239"/>
      <c r="BA37" s="239"/>
      <c r="BB37" s="239"/>
      <c r="BC37" s="239"/>
      <c r="BD37" s="239"/>
      <c r="BE37" s="239"/>
      <c r="BF37" s="239"/>
      <c r="BG37" s="239"/>
      <c r="BH37" s="239"/>
      <c r="BI37" s="239"/>
      <c r="BJ37" s="239"/>
      <c r="BK37" s="239"/>
      <c r="BL37" s="239"/>
      <c r="BM37" s="239"/>
      <c r="BN37" s="239"/>
      <c r="BO37" s="239"/>
      <c r="BP37" s="239"/>
      <c r="BQ37" s="239"/>
      <c r="BR37" s="239"/>
      <c r="BS37" s="239"/>
      <c r="BT37" s="239"/>
      <c r="BU37" s="239"/>
      <c r="BV37" s="239"/>
    </row>
    <row r="38" spans="1:74" ht="11.15" customHeight="1" x14ac:dyDescent="0.25">
      <c r="A38" s="470" t="s">
        <v>919</v>
      </c>
      <c r="B38" s="475" t="s">
        <v>922</v>
      </c>
      <c r="C38" s="170">
        <v>3.4422959999999998</v>
      </c>
      <c r="D38" s="170">
        <v>3.3131789999999999</v>
      </c>
      <c r="E38" s="170">
        <v>3.3614820000000001</v>
      </c>
      <c r="F38" s="170">
        <v>2.7248800000000002</v>
      </c>
      <c r="G38" s="170">
        <v>2.9369320000000001</v>
      </c>
      <c r="H38" s="170">
        <v>2.8951790000000002</v>
      </c>
      <c r="I38" s="170">
        <v>3.02528</v>
      </c>
      <c r="J38" s="170">
        <v>2.9741149999999998</v>
      </c>
      <c r="K38" s="170">
        <v>3.017242</v>
      </c>
      <c r="L38" s="170">
        <v>3.3164470000000001</v>
      </c>
      <c r="M38" s="170">
        <v>3.7318799999999999</v>
      </c>
      <c r="N38" s="170">
        <v>3.9815260000000001</v>
      </c>
      <c r="O38" s="170">
        <v>4.0425789999999999</v>
      </c>
      <c r="P38" s="170">
        <v>3.0106890000000002</v>
      </c>
      <c r="Q38" s="170">
        <v>3.1933310000000001</v>
      </c>
      <c r="R38" s="170">
        <v>3.2314430000000001</v>
      </c>
      <c r="S38" s="170">
        <v>3.389751</v>
      </c>
      <c r="T38" s="170">
        <v>3.365332</v>
      </c>
      <c r="U38" s="170">
        <v>3.3149000000000002</v>
      </c>
      <c r="V38" s="170">
        <v>3.3795809999999999</v>
      </c>
      <c r="W38" s="170">
        <v>3.322473</v>
      </c>
      <c r="X38" s="170">
        <v>3.412153</v>
      </c>
      <c r="Y38" s="170">
        <v>3.5432350000000001</v>
      </c>
      <c r="Z38" s="170">
        <v>4.0248410000000003</v>
      </c>
      <c r="AA38" s="170">
        <v>3.979196</v>
      </c>
      <c r="AB38" s="170">
        <v>3.729911</v>
      </c>
      <c r="AC38" s="170">
        <v>3.5920480000000001</v>
      </c>
      <c r="AD38" s="170">
        <v>3.2634910000000001</v>
      </c>
      <c r="AE38" s="170">
        <v>3.030122</v>
      </c>
      <c r="AF38" s="170">
        <v>3.2429830000000002</v>
      </c>
      <c r="AG38" s="170">
        <v>3.3529719999999998</v>
      </c>
      <c r="AH38" s="170">
        <v>2.9958999999999998</v>
      </c>
      <c r="AI38" s="170">
        <v>3.1597019999999998</v>
      </c>
      <c r="AJ38" s="170">
        <v>3.225158</v>
      </c>
      <c r="AK38" s="170">
        <v>3.4231950000000002</v>
      </c>
      <c r="AL38" s="170">
        <v>3.318784</v>
      </c>
      <c r="AM38" s="170">
        <v>3.4793409999999998</v>
      </c>
      <c r="AN38" s="170">
        <v>3.409532</v>
      </c>
      <c r="AO38" s="170">
        <v>3.3086709999999999</v>
      </c>
      <c r="AP38" s="170">
        <v>3.33412</v>
      </c>
      <c r="AQ38" s="170">
        <v>3.3442219999999998</v>
      </c>
      <c r="AR38" s="170">
        <v>3.4033500000000001</v>
      </c>
      <c r="AS38" s="170">
        <v>3.3906130000000001</v>
      </c>
      <c r="AT38" s="170">
        <v>3.1844709999999998</v>
      </c>
      <c r="AU38" s="170">
        <v>3.1719439999999999</v>
      </c>
      <c r="AV38" s="170">
        <v>3.5434359999999998</v>
      </c>
      <c r="AW38" s="170">
        <v>3.5896641332999999</v>
      </c>
      <c r="AX38" s="170">
        <v>3.7758775484</v>
      </c>
      <c r="AY38" s="236">
        <v>3.9699960000000001</v>
      </c>
      <c r="AZ38" s="236">
        <v>3.7797100000000001</v>
      </c>
      <c r="BA38" s="236">
        <v>3.632123</v>
      </c>
      <c r="BB38" s="236">
        <v>3.403159</v>
      </c>
      <c r="BC38" s="236">
        <v>3.2625500000000001</v>
      </c>
      <c r="BD38" s="236">
        <v>3.3883070000000002</v>
      </c>
      <c r="BE38" s="236">
        <v>3.389243</v>
      </c>
      <c r="BF38" s="236">
        <v>3.3867560000000001</v>
      </c>
      <c r="BG38" s="236">
        <v>3.358279</v>
      </c>
      <c r="BH38" s="236">
        <v>3.541455</v>
      </c>
      <c r="BI38" s="236">
        <v>3.796808</v>
      </c>
      <c r="BJ38" s="236">
        <v>3.9005610000000002</v>
      </c>
      <c r="BK38" s="236">
        <v>3.9620069999999998</v>
      </c>
      <c r="BL38" s="236">
        <v>3.8431899999999999</v>
      </c>
      <c r="BM38" s="236">
        <v>3.7133229999999999</v>
      </c>
      <c r="BN38" s="236">
        <v>3.4607709999999998</v>
      </c>
      <c r="BO38" s="236">
        <v>3.318756</v>
      </c>
      <c r="BP38" s="236">
        <v>3.4067150000000002</v>
      </c>
      <c r="BQ38" s="236">
        <v>3.4271479999999999</v>
      </c>
      <c r="BR38" s="236">
        <v>3.3993679999999999</v>
      </c>
      <c r="BS38" s="236">
        <v>3.3630110000000002</v>
      </c>
      <c r="BT38" s="236">
        <v>3.6066199999999999</v>
      </c>
      <c r="BU38" s="236">
        <v>3.8608250000000002</v>
      </c>
      <c r="BV38" s="236">
        <v>3.96332</v>
      </c>
    </row>
    <row r="39" spans="1:74" ht="11.15" customHeight="1" x14ac:dyDescent="0.25">
      <c r="A39" s="470" t="s">
        <v>714</v>
      </c>
      <c r="B39" s="138" t="s">
        <v>376</v>
      </c>
      <c r="C39" s="170">
        <v>7.3780999999999999E-2</v>
      </c>
      <c r="D39" s="170">
        <v>0.21806200000000001</v>
      </c>
      <c r="E39" s="170">
        <v>0.244699</v>
      </c>
      <c r="F39" s="170">
        <v>0.106626</v>
      </c>
      <c r="G39" s="170">
        <v>0.198659</v>
      </c>
      <c r="H39" s="170">
        <v>5.8417999999999998E-2</v>
      </c>
      <c r="I39" s="170">
        <v>5.0208999999999997E-2</v>
      </c>
      <c r="J39" s="170">
        <v>7.8211000000000003E-2</v>
      </c>
      <c r="K39" s="170">
        <v>-4.5710000000000001E-2</v>
      </c>
      <c r="L39" s="170">
        <v>-5.0042000000000003E-2</v>
      </c>
      <c r="M39" s="170">
        <v>4.7972000000000001E-2</v>
      </c>
      <c r="N39" s="170">
        <v>9.3696000000000002E-2</v>
      </c>
      <c r="O39" s="170">
        <v>1.4045E-2</v>
      </c>
      <c r="P39" s="170">
        <v>6.7388000000000003E-2</v>
      </c>
      <c r="Q39" s="170">
        <v>0.15207899999999999</v>
      </c>
      <c r="R39" s="170">
        <v>0.30735899999999999</v>
      </c>
      <c r="S39" s="170">
        <v>-2.2714999999999999E-2</v>
      </c>
      <c r="T39" s="170">
        <v>-8.1031000000000006E-2</v>
      </c>
      <c r="U39" s="170">
        <v>-4.3688999999999999E-2</v>
      </c>
      <c r="V39" s="170">
        <v>-9.0221999999999997E-2</v>
      </c>
      <c r="W39" s="170">
        <v>-3.6779999999999998E-3</v>
      </c>
      <c r="X39" s="170">
        <v>0.14061999999999999</v>
      </c>
      <c r="Y39" s="170">
        <v>-6.6124000000000002E-2</v>
      </c>
      <c r="Z39" s="170">
        <v>-9.0984999999999996E-2</v>
      </c>
      <c r="AA39" s="170">
        <v>0</v>
      </c>
      <c r="AB39" s="170">
        <v>0</v>
      </c>
      <c r="AC39" s="170">
        <v>0</v>
      </c>
      <c r="AD39" s="170">
        <v>0</v>
      </c>
      <c r="AE39" s="170">
        <v>0</v>
      </c>
      <c r="AF39" s="170">
        <v>0</v>
      </c>
      <c r="AG39" s="170">
        <v>0</v>
      </c>
      <c r="AH39" s="170">
        <v>0</v>
      </c>
      <c r="AI39" s="170">
        <v>0</v>
      </c>
      <c r="AJ39" s="170">
        <v>0</v>
      </c>
      <c r="AK39" s="170">
        <v>0</v>
      </c>
      <c r="AL39" s="170">
        <v>0</v>
      </c>
      <c r="AM39" s="170">
        <v>0</v>
      </c>
      <c r="AN39" s="170">
        <v>0</v>
      </c>
      <c r="AO39" s="170">
        <v>0</v>
      </c>
      <c r="AP39" s="170">
        <v>0</v>
      </c>
      <c r="AQ39" s="170">
        <v>0</v>
      </c>
      <c r="AR39" s="170">
        <v>0</v>
      </c>
      <c r="AS39" s="170">
        <v>0</v>
      </c>
      <c r="AT39" s="170">
        <v>0</v>
      </c>
      <c r="AU39" s="170">
        <v>0</v>
      </c>
      <c r="AV39" s="170">
        <v>0</v>
      </c>
      <c r="AW39" s="170">
        <v>3.3550400000000001E-7</v>
      </c>
      <c r="AX39" s="170">
        <v>0</v>
      </c>
      <c r="AY39" s="236">
        <v>0</v>
      </c>
      <c r="AZ39" s="236">
        <v>0</v>
      </c>
      <c r="BA39" s="236">
        <v>0</v>
      </c>
      <c r="BB39" s="236">
        <v>0</v>
      </c>
      <c r="BC39" s="236">
        <v>0</v>
      </c>
      <c r="BD39" s="236">
        <v>0</v>
      </c>
      <c r="BE39" s="236">
        <v>0</v>
      </c>
      <c r="BF39" s="236">
        <v>0</v>
      </c>
      <c r="BG39" s="236">
        <v>0</v>
      </c>
      <c r="BH39" s="236">
        <v>0</v>
      </c>
      <c r="BI39" s="236">
        <v>0</v>
      </c>
      <c r="BJ39" s="236">
        <v>0</v>
      </c>
      <c r="BK39" s="236">
        <v>0</v>
      </c>
      <c r="BL39" s="236">
        <v>0</v>
      </c>
      <c r="BM39" s="236">
        <v>0</v>
      </c>
      <c r="BN39" s="236">
        <v>0</v>
      </c>
      <c r="BO39" s="236">
        <v>0</v>
      </c>
      <c r="BP39" s="236">
        <v>0</v>
      </c>
      <c r="BQ39" s="236">
        <v>0</v>
      </c>
      <c r="BR39" s="236">
        <v>0</v>
      </c>
      <c r="BS39" s="236">
        <v>0</v>
      </c>
      <c r="BT39" s="236">
        <v>0</v>
      </c>
      <c r="BU39" s="236">
        <v>0</v>
      </c>
      <c r="BV39" s="236">
        <v>0</v>
      </c>
    </row>
    <row r="40" spans="1:74" ht="11.15" customHeight="1" x14ac:dyDescent="0.25">
      <c r="A40" s="470" t="s">
        <v>1256</v>
      </c>
      <c r="B40" s="475" t="s">
        <v>380</v>
      </c>
      <c r="C40" s="170">
        <v>0</v>
      </c>
      <c r="D40" s="170">
        <v>0</v>
      </c>
      <c r="E40" s="170">
        <v>0</v>
      </c>
      <c r="F40" s="170">
        <v>0</v>
      </c>
      <c r="G40" s="170">
        <v>0</v>
      </c>
      <c r="H40" s="170">
        <v>0</v>
      </c>
      <c r="I40" s="170">
        <v>0</v>
      </c>
      <c r="J40" s="170">
        <v>0</v>
      </c>
      <c r="K40" s="170">
        <v>0</v>
      </c>
      <c r="L40" s="170">
        <v>0</v>
      </c>
      <c r="M40" s="170">
        <v>0</v>
      </c>
      <c r="N40" s="170">
        <v>0</v>
      </c>
      <c r="O40" s="170">
        <v>8.4064E-2</v>
      </c>
      <c r="P40" s="170">
        <v>0.12175</v>
      </c>
      <c r="Q40" s="170">
        <v>0.13022</v>
      </c>
      <c r="R40" s="170">
        <v>0.131994</v>
      </c>
      <c r="S40" s="170">
        <v>0.14299500000000001</v>
      </c>
      <c r="T40" s="170">
        <v>0.129216</v>
      </c>
      <c r="U40" s="170">
        <v>0.122863</v>
      </c>
      <c r="V40" s="170">
        <v>0.14444499999999999</v>
      </c>
      <c r="W40" s="170">
        <v>0.108697</v>
      </c>
      <c r="X40" s="170">
        <v>0.164131</v>
      </c>
      <c r="Y40" s="170">
        <v>0.158086</v>
      </c>
      <c r="Z40" s="170">
        <v>0.15549499999999999</v>
      </c>
      <c r="AA40" s="170">
        <v>0.124696</v>
      </c>
      <c r="AB40" s="170">
        <v>0.140793</v>
      </c>
      <c r="AC40" s="170">
        <v>0.15332200000000001</v>
      </c>
      <c r="AD40" s="170">
        <v>0.16320899999999999</v>
      </c>
      <c r="AE40" s="170">
        <v>0.15617400000000001</v>
      </c>
      <c r="AF40" s="170">
        <v>0.20013500000000001</v>
      </c>
      <c r="AG40" s="170">
        <v>0.16460900000000001</v>
      </c>
      <c r="AH40" s="170">
        <v>0.183194</v>
      </c>
      <c r="AI40" s="170">
        <v>0.170406</v>
      </c>
      <c r="AJ40" s="170">
        <v>0.19822300000000001</v>
      </c>
      <c r="AK40" s="170">
        <v>0.19029499999999999</v>
      </c>
      <c r="AL40" s="170">
        <v>0.1867</v>
      </c>
      <c r="AM40" s="170">
        <v>0.208899</v>
      </c>
      <c r="AN40" s="170">
        <v>0.20943999999999999</v>
      </c>
      <c r="AO40" s="170">
        <v>0.237347</v>
      </c>
      <c r="AP40" s="170">
        <v>0.23496700000000001</v>
      </c>
      <c r="AQ40" s="170">
        <v>0.31102299999999999</v>
      </c>
      <c r="AR40" s="170">
        <v>0.299396</v>
      </c>
      <c r="AS40" s="170">
        <v>0.256691</v>
      </c>
      <c r="AT40" s="170">
        <v>0.29273500000000002</v>
      </c>
      <c r="AU40" s="170">
        <v>0.30565999999999999</v>
      </c>
      <c r="AV40" s="170">
        <v>0.28084100000000001</v>
      </c>
      <c r="AW40" s="170">
        <v>0.29060320000000001</v>
      </c>
      <c r="AX40" s="170">
        <v>0.30038609999999999</v>
      </c>
      <c r="AY40" s="236">
        <v>0.27938489999999999</v>
      </c>
      <c r="AZ40" s="236">
        <v>0.28616170000000002</v>
      </c>
      <c r="BA40" s="236">
        <v>0.29622419999999999</v>
      </c>
      <c r="BB40" s="236">
        <v>0.29393619999999998</v>
      </c>
      <c r="BC40" s="236">
        <v>0.30760870000000001</v>
      </c>
      <c r="BD40" s="236">
        <v>0.3208125</v>
      </c>
      <c r="BE40" s="236">
        <v>0.32179210000000003</v>
      </c>
      <c r="BF40" s="236">
        <v>0.31549329999999998</v>
      </c>
      <c r="BG40" s="236">
        <v>0.30469669999999999</v>
      </c>
      <c r="BH40" s="236">
        <v>0.31569150000000001</v>
      </c>
      <c r="BI40" s="236">
        <v>0.33928330000000001</v>
      </c>
      <c r="BJ40" s="236">
        <v>0.35046339999999998</v>
      </c>
      <c r="BK40" s="236">
        <v>0.32262869999999999</v>
      </c>
      <c r="BL40" s="236">
        <v>0.33692040000000001</v>
      </c>
      <c r="BM40" s="236">
        <v>0.35556189999999999</v>
      </c>
      <c r="BN40" s="236">
        <v>0.35902600000000001</v>
      </c>
      <c r="BO40" s="236">
        <v>0.37671470000000001</v>
      </c>
      <c r="BP40" s="236">
        <v>0.39298119999999997</v>
      </c>
      <c r="BQ40" s="236">
        <v>0.39494990000000002</v>
      </c>
      <c r="BR40" s="236">
        <v>0.3857796</v>
      </c>
      <c r="BS40" s="236">
        <v>0.37126110000000001</v>
      </c>
      <c r="BT40" s="236">
        <v>0.38110549999999999</v>
      </c>
      <c r="BU40" s="236">
        <v>0.40544429999999998</v>
      </c>
      <c r="BV40" s="236">
        <v>0.41773650000000001</v>
      </c>
    </row>
    <row r="41" spans="1:74" ht="11.15" customHeight="1" x14ac:dyDescent="0.25">
      <c r="A41" s="48" t="s">
        <v>485</v>
      </c>
      <c r="B41" s="475" t="s">
        <v>377</v>
      </c>
      <c r="C41" s="170">
        <v>8.7235359999999993</v>
      </c>
      <c r="D41" s="170">
        <v>9.0504390000000008</v>
      </c>
      <c r="E41" s="170">
        <v>7.7790020000000002</v>
      </c>
      <c r="F41" s="170">
        <v>5.8657599999999999</v>
      </c>
      <c r="G41" s="170">
        <v>7.1979879999999996</v>
      </c>
      <c r="H41" s="170">
        <v>8.2915460000000003</v>
      </c>
      <c r="I41" s="170">
        <v>8.460286</v>
      </c>
      <c r="J41" s="170">
        <v>8.5240849999999995</v>
      </c>
      <c r="K41" s="170">
        <v>8.5411009999999994</v>
      </c>
      <c r="L41" s="170">
        <v>8.3164069999999999</v>
      </c>
      <c r="M41" s="170">
        <v>8.0013620000000003</v>
      </c>
      <c r="N41" s="170">
        <v>7.8554209999999998</v>
      </c>
      <c r="O41" s="170">
        <v>7.723325</v>
      </c>
      <c r="P41" s="170">
        <v>7.8235749999999999</v>
      </c>
      <c r="Q41" s="170">
        <v>8.5531550000000003</v>
      </c>
      <c r="R41" s="170">
        <v>8.8393800000000002</v>
      </c>
      <c r="S41" s="170">
        <v>9.0807749999999992</v>
      </c>
      <c r="T41" s="170">
        <v>9.3616659999999996</v>
      </c>
      <c r="U41" s="170">
        <v>9.2970620000000004</v>
      </c>
      <c r="V41" s="170">
        <v>9.1823250000000005</v>
      </c>
      <c r="W41" s="170">
        <v>8.9324600000000007</v>
      </c>
      <c r="X41" s="170">
        <v>9.0269370000000002</v>
      </c>
      <c r="Y41" s="170">
        <v>9.0210779999999993</v>
      </c>
      <c r="Z41" s="170">
        <v>8.8794160000000009</v>
      </c>
      <c r="AA41" s="170">
        <v>8.0618730000000003</v>
      </c>
      <c r="AB41" s="170">
        <v>8.6501760000000001</v>
      </c>
      <c r="AC41" s="170">
        <v>9.0051249999999996</v>
      </c>
      <c r="AD41" s="170">
        <v>8.7987420000000007</v>
      </c>
      <c r="AE41" s="170">
        <v>9.1191099999999992</v>
      </c>
      <c r="AF41" s="170">
        <v>9.075113</v>
      </c>
      <c r="AG41" s="170">
        <v>8.8115620000000003</v>
      </c>
      <c r="AH41" s="170">
        <v>9.1153639999999996</v>
      </c>
      <c r="AI41" s="170">
        <v>8.8466349999999991</v>
      </c>
      <c r="AJ41" s="170">
        <v>8.8067969999999995</v>
      </c>
      <c r="AK41" s="170">
        <v>8.8268369999999994</v>
      </c>
      <c r="AL41" s="170">
        <v>8.5959120000000002</v>
      </c>
      <c r="AM41" s="170">
        <v>8.2824650000000002</v>
      </c>
      <c r="AN41" s="170">
        <v>8.7148420000000009</v>
      </c>
      <c r="AO41" s="170">
        <v>9.0068070000000002</v>
      </c>
      <c r="AP41" s="170">
        <v>8.9959919999999993</v>
      </c>
      <c r="AQ41" s="170">
        <v>9.1048770000000001</v>
      </c>
      <c r="AR41" s="170">
        <v>9.2788389999999996</v>
      </c>
      <c r="AS41" s="170">
        <v>9.0134070000000008</v>
      </c>
      <c r="AT41" s="170">
        <v>9.2992439999999998</v>
      </c>
      <c r="AU41" s="170">
        <v>8.8323660000000004</v>
      </c>
      <c r="AV41" s="170">
        <v>9.0936050000000002</v>
      </c>
      <c r="AW41" s="170">
        <v>8.7396999999999991</v>
      </c>
      <c r="AX41" s="170">
        <v>8.7773010644999996</v>
      </c>
      <c r="AY41" s="236">
        <v>8.3733570000000004</v>
      </c>
      <c r="AZ41" s="236">
        <v>8.7324490000000008</v>
      </c>
      <c r="BA41" s="236">
        <v>9.0453759999999992</v>
      </c>
      <c r="BB41" s="236">
        <v>8.9650829999999999</v>
      </c>
      <c r="BC41" s="236">
        <v>9.1513100000000005</v>
      </c>
      <c r="BD41" s="236">
        <v>9.2742599999999999</v>
      </c>
      <c r="BE41" s="236">
        <v>9.1281040000000004</v>
      </c>
      <c r="BF41" s="236">
        <v>9.3240390000000009</v>
      </c>
      <c r="BG41" s="236">
        <v>8.8485960000000006</v>
      </c>
      <c r="BH41" s="236">
        <v>8.8304100000000005</v>
      </c>
      <c r="BI41" s="236">
        <v>8.7766710000000003</v>
      </c>
      <c r="BJ41" s="236">
        <v>8.7336109999999998</v>
      </c>
      <c r="BK41" s="236">
        <v>8.2965129999999991</v>
      </c>
      <c r="BL41" s="236">
        <v>8.6583760000000005</v>
      </c>
      <c r="BM41" s="236">
        <v>8.9621340000000007</v>
      </c>
      <c r="BN41" s="236">
        <v>8.9490630000000007</v>
      </c>
      <c r="BO41" s="236">
        <v>9.084066</v>
      </c>
      <c r="BP41" s="236">
        <v>9.209676</v>
      </c>
      <c r="BQ41" s="236">
        <v>9.0660609999999995</v>
      </c>
      <c r="BR41" s="236">
        <v>9.2645079999999993</v>
      </c>
      <c r="BS41" s="236">
        <v>8.7864830000000005</v>
      </c>
      <c r="BT41" s="236">
        <v>8.767137</v>
      </c>
      <c r="BU41" s="236">
        <v>8.7185550000000003</v>
      </c>
      <c r="BV41" s="236">
        <v>8.6822710000000001</v>
      </c>
    </row>
    <row r="42" spans="1:74" ht="11.15" customHeight="1" x14ac:dyDescent="0.25">
      <c r="A42" s="48" t="s">
        <v>850</v>
      </c>
      <c r="B42" s="475" t="s">
        <v>851</v>
      </c>
      <c r="C42" s="170">
        <v>0.92038364516000004</v>
      </c>
      <c r="D42" s="170">
        <v>0.90230603448000002</v>
      </c>
      <c r="E42" s="170">
        <v>0.73641067741999999</v>
      </c>
      <c r="F42" s="170">
        <v>0.54013033333000005</v>
      </c>
      <c r="G42" s="170">
        <v>0.75485122580999997</v>
      </c>
      <c r="H42" s="170">
        <v>0.89922100000000005</v>
      </c>
      <c r="I42" s="170">
        <v>0.86821248387000005</v>
      </c>
      <c r="J42" s="170">
        <v>0.85834361290000005</v>
      </c>
      <c r="K42" s="170">
        <v>0.87976666667000003</v>
      </c>
      <c r="L42" s="170">
        <v>0.81801429031999995</v>
      </c>
      <c r="M42" s="170">
        <v>0.86814876666999996</v>
      </c>
      <c r="N42" s="170">
        <v>0.85474429031999999</v>
      </c>
      <c r="O42" s="170">
        <v>0.75742238709999998</v>
      </c>
      <c r="P42" s="170">
        <v>0.78833064285999999</v>
      </c>
      <c r="Q42" s="170">
        <v>0.89551938710000001</v>
      </c>
      <c r="R42" s="170">
        <v>0.87350386667000002</v>
      </c>
      <c r="S42" s="170">
        <v>0.95608406452000005</v>
      </c>
      <c r="T42" s="170">
        <v>0.96831116666999995</v>
      </c>
      <c r="U42" s="170">
        <v>0.96420154839000005</v>
      </c>
      <c r="V42" s="170">
        <v>0.93434364516000001</v>
      </c>
      <c r="W42" s="170">
        <v>0.91256519999999997</v>
      </c>
      <c r="X42" s="170">
        <v>0.97539735484000001</v>
      </c>
      <c r="Y42" s="170">
        <v>0.95856473333000003</v>
      </c>
      <c r="Z42" s="170">
        <v>0.92180819354999999</v>
      </c>
      <c r="AA42" s="170">
        <v>0.84006377419</v>
      </c>
      <c r="AB42" s="170">
        <v>0.86559457142999996</v>
      </c>
      <c r="AC42" s="170">
        <v>0.92607948387000005</v>
      </c>
      <c r="AD42" s="170">
        <v>0.89147103333</v>
      </c>
      <c r="AE42" s="170">
        <v>0.93706951613</v>
      </c>
      <c r="AF42" s="170">
        <v>0.96562546667000004</v>
      </c>
      <c r="AG42" s="170">
        <v>0.90549058064999999</v>
      </c>
      <c r="AH42" s="170">
        <v>0.95934264516000001</v>
      </c>
      <c r="AI42" s="170">
        <v>0.89654643332999995</v>
      </c>
      <c r="AJ42" s="170">
        <v>0.94934277419000002</v>
      </c>
      <c r="AK42" s="170">
        <v>0.94329686667000001</v>
      </c>
      <c r="AL42" s="170">
        <v>0.89379283871000004</v>
      </c>
      <c r="AM42" s="170">
        <v>0.87869309676999996</v>
      </c>
      <c r="AN42" s="170">
        <v>0.88177296428999996</v>
      </c>
      <c r="AO42" s="170">
        <v>0.93369290322999998</v>
      </c>
      <c r="AP42" s="170">
        <v>0.90339000000000003</v>
      </c>
      <c r="AQ42" s="170">
        <v>0.94473448387000003</v>
      </c>
      <c r="AR42" s="170">
        <v>0.97611360000000003</v>
      </c>
      <c r="AS42" s="170">
        <v>0.92122919354999999</v>
      </c>
      <c r="AT42" s="170">
        <v>0.97512274194000004</v>
      </c>
      <c r="AU42" s="170">
        <v>0.91385209999999995</v>
      </c>
      <c r="AV42" s="170">
        <v>0.96580396773999999</v>
      </c>
      <c r="AW42" s="170">
        <v>0.94671726667</v>
      </c>
      <c r="AX42" s="170">
        <v>0.92969258080999995</v>
      </c>
      <c r="AY42" s="236">
        <v>0.86053959999999996</v>
      </c>
      <c r="AZ42" s="236">
        <v>0.90884350000000003</v>
      </c>
      <c r="BA42" s="236">
        <v>0.93114830000000004</v>
      </c>
      <c r="BB42" s="236">
        <v>0.9103869</v>
      </c>
      <c r="BC42" s="236">
        <v>0.93694809999999995</v>
      </c>
      <c r="BD42" s="236">
        <v>0.99169399999999996</v>
      </c>
      <c r="BE42" s="236">
        <v>0.95718369999999997</v>
      </c>
      <c r="BF42" s="236">
        <v>0.9807536</v>
      </c>
      <c r="BG42" s="236">
        <v>0.91436799999999996</v>
      </c>
      <c r="BH42" s="236">
        <v>0.94628820000000002</v>
      </c>
      <c r="BI42" s="236">
        <v>0.94862829999999998</v>
      </c>
      <c r="BJ42" s="236">
        <v>0.92478329999999997</v>
      </c>
      <c r="BK42" s="236">
        <v>0.88007500000000005</v>
      </c>
      <c r="BL42" s="236">
        <v>0.90338249999999998</v>
      </c>
      <c r="BM42" s="236">
        <v>0.92909679999999994</v>
      </c>
      <c r="BN42" s="236">
        <v>0.91600780000000004</v>
      </c>
      <c r="BO42" s="236">
        <v>0.96135519999999997</v>
      </c>
      <c r="BP42" s="236">
        <v>0.97865500000000005</v>
      </c>
      <c r="BQ42" s="236">
        <v>0.94979820000000004</v>
      </c>
      <c r="BR42" s="236">
        <v>0.97271450000000004</v>
      </c>
      <c r="BS42" s="236">
        <v>0.91434490000000002</v>
      </c>
      <c r="BT42" s="236">
        <v>0.9409767</v>
      </c>
      <c r="BU42" s="236">
        <v>0.95323259999999999</v>
      </c>
      <c r="BV42" s="236">
        <v>0.93589860000000002</v>
      </c>
    </row>
    <row r="43" spans="1:74" ht="11.15" customHeight="1" x14ac:dyDescent="0.25">
      <c r="A43" s="48" t="s">
        <v>486</v>
      </c>
      <c r="B43" s="475" t="s">
        <v>366</v>
      </c>
      <c r="C43" s="170">
        <v>1.672723</v>
      </c>
      <c r="D43" s="170">
        <v>1.619013</v>
      </c>
      <c r="E43" s="170">
        <v>1.3877360000000001</v>
      </c>
      <c r="F43" s="170">
        <v>0.67801299999999998</v>
      </c>
      <c r="G43" s="170">
        <v>0.59705299999999994</v>
      </c>
      <c r="H43" s="170">
        <v>0.78411399999999998</v>
      </c>
      <c r="I43" s="170">
        <v>0.96757700000000002</v>
      </c>
      <c r="J43" s="170">
        <v>1.015676</v>
      </c>
      <c r="K43" s="170">
        <v>0.92109600000000003</v>
      </c>
      <c r="L43" s="170">
        <v>1.0057449999999999</v>
      </c>
      <c r="M43" s="170">
        <v>1.1295839999999999</v>
      </c>
      <c r="N43" s="170">
        <v>1.148334</v>
      </c>
      <c r="O43" s="170">
        <v>1.1310610000000001</v>
      </c>
      <c r="P43" s="170">
        <v>1.0867990000000001</v>
      </c>
      <c r="Q43" s="170">
        <v>1.1500570000000001</v>
      </c>
      <c r="R43" s="170">
        <v>1.2920510000000001</v>
      </c>
      <c r="S43" s="170">
        <v>1.291709</v>
      </c>
      <c r="T43" s="170">
        <v>1.4260740000000001</v>
      </c>
      <c r="U43" s="170">
        <v>1.501371</v>
      </c>
      <c r="V43" s="170">
        <v>1.5634710000000001</v>
      </c>
      <c r="W43" s="170">
        <v>1.4848399999999999</v>
      </c>
      <c r="X43" s="170">
        <v>1.466753</v>
      </c>
      <c r="Y43" s="170">
        <v>1.5070250000000001</v>
      </c>
      <c r="Z43" s="170">
        <v>1.5174319999999999</v>
      </c>
      <c r="AA43" s="170">
        <v>1.4183330000000001</v>
      </c>
      <c r="AB43" s="170">
        <v>1.4180699999999999</v>
      </c>
      <c r="AC43" s="170">
        <v>1.520051</v>
      </c>
      <c r="AD43" s="170">
        <v>1.547018</v>
      </c>
      <c r="AE43" s="170">
        <v>1.5911839999999999</v>
      </c>
      <c r="AF43" s="170">
        <v>1.685743</v>
      </c>
      <c r="AG43" s="170">
        <v>1.6025430000000001</v>
      </c>
      <c r="AH43" s="170">
        <v>1.6536759999999999</v>
      </c>
      <c r="AI43" s="170">
        <v>1.5342340000000001</v>
      </c>
      <c r="AJ43" s="170">
        <v>1.558341</v>
      </c>
      <c r="AK43" s="170">
        <v>1.5844929999999999</v>
      </c>
      <c r="AL43" s="170">
        <v>1.5927659999999999</v>
      </c>
      <c r="AM43" s="170">
        <v>1.509816</v>
      </c>
      <c r="AN43" s="170">
        <v>1.5202469999999999</v>
      </c>
      <c r="AO43" s="170">
        <v>1.6062339999999999</v>
      </c>
      <c r="AP43" s="170">
        <v>1.6147750000000001</v>
      </c>
      <c r="AQ43" s="170">
        <v>1.6731400000000001</v>
      </c>
      <c r="AR43" s="170">
        <v>1.734864</v>
      </c>
      <c r="AS43" s="170">
        <v>1.769876</v>
      </c>
      <c r="AT43" s="170">
        <v>1.7097519999999999</v>
      </c>
      <c r="AU43" s="170">
        <v>1.6923790000000001</v>
      </c>
      <c r="AV43" s="170">
        <v>1.687568</v>
      </c>
      <c r="AW43" s="170">
        <v>1.6128666667</v>
      </c>
      <c r="AX43" s="170">
        <v>1.6497282902999999</v>
      </c>
      <c r="AY43" s="236">
        <v>1.651535</v>
      </c>
      <c r="AZ43" s="236">
        <v>1.6452880000000001</v>
      </c>
      <c r="BA43" s="236">
        <v>1.687176</v>
      </c>
      <c r="BB43" s="236">
        <v>1.7041839999999999</v>
      </c>
      <c r="BC43" s="236">
        <v>1.686606</v>
      </c>
      <c r="BD43" s="236">
        <v>1.788098</v>
      </c>
      <c r="BE43" s="236">
        <v>1.7781</v>
      </c>
      <c r="BF43" s="236">
        <v>1.790038</v>
      </c>
      <c r="BG43" s="236">
        <v>1.677907</v>
      </c>
      <c r="BH43" s="236">
        <v>1.6973210000000001</v>
      </c>
      <c r="BI43" s="236">
        <v>1.703611</v>
      </c>
      <c r="BJ43" s="236">
        <v>1.717058</v>
      </c>
      <c r="BK43" s="236">
        <v>1.6334759999999999</v>
      </c>
      <c r="BL43" s="236">
        <v>1.6447510000000001</v>
      </c>
      <c r="BM43" s="236">
        <v>1.7020770000000001</v>
      </c>
      <c r="BN43" s="236">
        <v>1.7307380000000001</v>
      </c>
      <c r="BO43" s="236">
        <v>1.7218739999999999</v>
      </c>
      <c r="BP43" s="236">
        <v>1.829793</v>
      </c>
      <c r="BQ43" s="236">
        <v>1.824427</v>
      </c>
      <c r="BR43" s="236">
        <v>1.8396049999999999</v>
      </c>
      <c r="BS43" s="236">
        <v>1.729641</v>
      </c>
      <c r="BT43" s="236">
        <v>1.7504029999999999</v>
      </c>
      <c r="BU43" s="236">
        <v>1.7574110000000001</v>
      </c>
      <c r="BV43" s="236">
        <v>1.7710870000000001</v>
      </c>
    </row>
    <row r="44" spans="1:74" ht="11.15" customHeight="1" x14ac:dyDescent="0.25">
      <c r="A44" s="48" t="s">
        <v>487</v>
      </c>
      <c r="B44" s="475" t="s">
        <v>378</v>
      </c>
      <c r="C44" s="170">
        <v>4.0243989999999998</v>
      </c>
      <c r="D44" s="170">
        <v>4.0796070000000002</v>
      </c>
      <c r="E44" s="170">
        <v>3.9609399999999999</v>
      </c>
      <c r="F44" s="170">
        <v>3.5280629999999999</v>
      </c>
      <c r="G44" s="170">
        <v>3.4462429999999999</v>
      </c>
      <c r="H44" s="170">
        <v>3.494602</v>
      </c>
      <c r="I44" s="170">
        <v>3.614649</v>
      </c>
      <c r="J44" s="170">
        <v>3.6677569999999999</v>
      </c>
      <c r="K44" s="170">
        <v>3.8139669999999999</v>
      </c>
      <c r="L44" s="170">
        <v>4.0364769999999996</v>
      </c>
      <c r="M44" s="170">
        <v>3.879454</v>
      </c>
      <c r="N44" s="170">
        <v>3.8882089999999998</v>
      </c>
      <c r="O44" s="170">
        <v>3.9364659999999998</v>
      </c>
      <c r="P44" s="170">
        <v>3.9684219999999999</v>
      </c>
      <c r="Q44" s="170">
        <v>4.0771480000000002</v>
      </c>
      <c r="R44" s="170">
        <v>4.0483609999999999</v>
      </c>
      <c r="S44" s="170">
        <v>3.90015</v>
      </c>
      <c r="T44" s="170">
        <v>3.9457260000000001</v>
      </c>
      <c r="U44" s="170">
        <v>3.674569</v>
      </c>
      <c r="V44" s="170">
        <v>3.9843839999999999</v>
      </c>
      <c r="W44" s="170">
        <v>4.0319989999999999</v>
      </c>
      <c r="X44" s="170">
        <v>3.9673919999999998</v>
      </c>
      <c r="Y44" s="170">
        <v>4.1903800000000002</v>
      </c>
      <c r="Z44" s="170">
        <v>3.9501110000000001</v>
      </c>
      <c r="AA44" s="170">
        <v>4.1287419999999999</v>
      </c>
      <c r="AB44" s="170">
        <v>4.3648769999999999</v>
      </c>
      <c r="AC44" s="170">
        <v>4.1832260000000003</v>
      </c>
      <c r="AD44" s="170">
        <v>3.9756010000000002</v>
      </c>
      <c r="AE44" s="170">
        <v>3.8757510000000002</v>
      </c>
      <c r="AF44" s="170">
        <v>4.0492489999999997</v>
      </c>
      <c r="AG44" s="170">
        <v>3.72153</v>
      </c>
      <c r="AH44" s="170">
        <v>3.9404870000000001</v>
      </c>
      <c r="AI44" s="170">
        <v>4.0874629999999996</v>
      </c>
      <c r="AJ44" s="170">
        <v>4.1628230000000004</v>
      </c>
      <c r="AK44" s="170">
        <v>4.0594900000000003</v>
      </c>
      <c r="AL44" s="170">
        <v>3.7927200000000001</v>
      </c>
      <c r="AM44" s="170">
        <v>3.9016310000000001</v>
      </c>
      <c r="AN44" s="170">
        <v>4.0182099999999998</v>
      </c>
      <c r="AO44" s="170">
        <v>4.1032450000000003</v>
      </c>
      <c r="AP44" s="170">
        <v>3.9000979999999998</v>
      </c>
      <c r="AQ44" s="170">
        <v>3.9297949999999999</v>
      </c>
      <c r="AR44" s="170">
        <v>3.9582980000000001</v>
      </c>
      <c r="AS44" s="170">
        <v>3.6475759999999999</v>
      </c>
      <c r="AT44" s="170">
        <v>4.1338030000000003</v>
      </c>
      <c r="AU44" s="170">
        <v>3.9211049999999998</v>
      </c>
      <c r="AV44" s="170">
        <v>4.0673009999999996</v>
      </c>
      <c r="AW44" s="170">
        <v>3.8339666666999999</v>
      </c>
      <c r="AX44" s="170">
        <v>3.6383718709999999</v>
      </c>
      <c r="AY44" s="236">
        <v>4.1681189999999999</v>
      </c>
      <c r="AZ44" s="236">
        <v>4.1715989999999996</v>
      </c>
      <c r="BA44" s="236">
        <v>3.9192049999999998</v>
      </c>
      <c r="BB44" s="236">
        <v>4.0641829999999999</v>
      </c>
      <c r="BC44" s="236">
        <v>3.998332</v>
      </c>
      <c r="BD44" s="236">
        <v>3.8216290000000002</v>
      </c>
      <c r="BE44" s="236">
        <v>3.7724540000000002</v>
      </c>
      <c r="BF44" s="236">
        <v>3.9243999999999999</v>
      </c>
      <c r="BG44" s="236">
        <v>3.911813</v>
      </c>
      <c r="BH44" s="236">
        <v>4.1523919999999999</v>
      </c>
      <c r="BI44" s="236">
        <v>3.8856989999999998</v>
      </c>
      <c r="BJ44" s="236">
        <v>3.871216</v>
      </c>
      <c r="BK44" s="236">
        <v>4.1094710000000001</v>
      </c>
      <c r="BL44" s="236">
        <v>4.1154529999999996</v>
      </c>
      <c r="BM44" s="236">
        <v>3.9492500000000001</v>
      </c>
      <c r="BN44" s="236">
        <v>3.966243</v>
      </c>
      <c r="BO44" s="236">
        <v>3.909408</v>
      </c>
      <c r="BP44" s="236">
        <v>3.8744390000000002</v>
      </c>
      <c r="BQ44" s="236">
        <v>3.7624200000000001</v>
      </c>
      <c r="BR44" s="236">
        <v>3.8528609999999999</v>
      </c>
      <c r="BS44" s="236">
        <v>3.9835630000000002</v>
      </c>
      <c r="BT44" s="236">
        <v>4.1548210000000001</v>
      </c>
      <c r="BU44" s="236">
        <v>3.8184209999999998</v>
      </c>
      <c r="BV44" s="236">
        <v>3.952906</v>
      </c>
    </row>
    <row r="45" spans="1:74" ht="11.15" customHeight="1" x14ac:dyDescent="0.25">
      <c r="A45" s="48" t="s">
        <v>488</v>
      </c>
      <c r="B45" s="475" t="s">
        <v>379</v>
      </c>
      <c r="C45" s="170">
        <v>0.23836599999999999</v>
      </c>
      <c r="D45" s="170">
        <v>0.188162</v>
      </c>
      <c r="E45" s="170">
        <v>9.1184000000000001E-2</v>
      </c>
      <c r="F45" s="170">
        <v>7.4344999999999994E-2</v>
      </c>
      <c r="G45" s="170">
        <v>6.1272E-2</v>
      </c>
      <c r="H45" s="170">
        <v>0.20866699999999999</v>
      </c>
      <c r="I45" s="170">
        <v>0.34600999999999998</v>
      </c>
      <c r="J45" s="170">
        <v>0.30596699999999999</v>
      </c>
      <c r="K45" s="170">
        <v>0.322328</v>
      </c>
      <c r="L45" s="170">
        <v>0.25484600000000002</v>
      </c>
      <c r="M45" s="170">
        <v>0.20774799999999999</v>
      </c>
      <c r="N45" s="170">
        <v>0.194439</v>
      </c>
      <c r="O45" s="170">
        <v>0.24721699999999999</v>
      </c>
      <c r="P45" s="170">
        <v>0.25467400000000001</v>
      </c>
      <c r="Q45" s="170">
        <v>0.28020800000000001</v>
      </c>
      <c r="R45" s="170">
        <v>0.138266</v>
      </c>
      <c r="S45" s="170">
        <v>0.26317600000000002</v>
      </c>
      <c r="T45" s="170">
        <v>0.34643299999999999</v>
      </c>
      <c r="U45" s="170">
        <v>0.35082400000000002</v>
      </c>
      <c r="V45" s="170">
        <v>0.34384300000000001</v>
      </c>
      <c r="W45" s="170">
        <v>0.341256</v>
      </c>
      <c r="X45" s="170">
        <v>0.35684300000000002</v>
      </c>
      <c r="Y45" s="170">
        <v>0.409916</v>
      </c>
      <c r="Z45" s="170">
        <v>0.43209399999999998</v>
      </c>
      <c r="AA45" s="170">
        <v>0.30448599999999998</v>
      </c>
      <c r="AB45" s="170">
        <v>0.32711499999999999</v>
      </c>
      <c r="AC45" s="170">
        <v>0.36624200000000001</v>
      </c>
      <c r="AD45" s="170">
        <v>0.25531399999999999</v>
      </c>
      <c r="AE45" s="170">
        <v>0.32062200000000002</v>
      </c>
      <c r="AF45" s="170">
        <v>0.31841399999999997</v>
      </c>
      <c r="AG45" s="170">
        <v>0.31223400000000001</v>
      </c>
      <c r="AH45" s="170">
        <v>0.37602600000000003</v>
      </c>
      <c r="AI45" s="170">
        <v>0.46470299999999998</v>
      </c>
      <c r="AJ45" s="170">
        <v>0.27733400000000002</v>
      </c>
      <c r="AK45" s="170">
        <v>0.359348</v>
      </c>
      <c r="AL45" s="170">
        <v>0.27338499999999999</v>
      </c>
      <c r="AM45" s="170">
        <v>0.27857399999999999</v>
      </c>
      <c r="AN45" s="170">
        <v>0.364784</v>
      </c>
      <c r="AO45" s="170">
        <v>0.247888</v>
      </c>
      <c r="AP45" s="170">
        <v>0.17558499999999999</v>
      </c>
      <c r="AQ45" s="170">
        <v>0.22273100000000001</v>
      </c>
      <c r="AR45" s="170">
        <v>0.261152</v>
      </c>
      <c r="AS45" s="170">
        <v>0.26102500000000001</v>
      </c>
      <c r="AT45" s="170">
        <v>0.32615699999999997</v>
      </c>
      <c r="AU45" s="170">
        <v>0.22141</v>
      </c>
      <c r="AV45" s="170">
        <v>0.26575599999999999</v>
      </c>
      <c r="AW45" s="170">
        <v>0.30476666667000002</v>
      </c>
      <c r="AX45" s="170">
        <v>0.29429090645</v>
      </c>
      <c r="AY45" s="236">
        <v>0.24238560000000001</v>
      </c>
      <c r="AZ45" s="236">
        <v>0.26717210000000002</v>
      </c>
      <c r="BA45" s="236">
        <v>0.21989349999999999</v>
      </c>
      <c r="BB45" s="236">
        <v>0.22447909999999999</v>
      </c>
      <c r="BC45" s="236">
        <v>0.24275720000000001</v>
      </c>
      <c r="BD45" s="236">
        <v>0.2154963</v>
      </c>
      <c r="BE45" s="236">
        <v>0.2005265</v>
      </c>
      <c r="BF45" s="236">
        <v>0.21505050000000001</v>
      </c>
      <c r="BG45" s="236">
        <v>0.23227449999999999</v>
      </c>
      <c r="BH45" s="236">
        <v>0.25287490000000001</v>
      </c>
      <c r="BI45" s="236">
        <v>0.24945419999999999</v>
      </c>
      <c r="BJ45" s="236">
        <v>0.2347706</v>
      </c>
      <c r="BK45" s="236">
        <v>0.22406760000000001</v>
      </c>
      <c r="BL45" s="236">
        <v>0.25297950000000002</v>
      </c>
      <c r="BM45" s="236">
        <v>0.2135098</v>
      </c>
      <c r="BN45" s="236">
        <v>0.22710929999999999</v>
      </c>
      <c r="BO45" s="236">
        <v>0.24786140000000001</v>
      </c>
      <c r="BP45" s="236">
        <v>0.2176013</v>
      </c>
      <c r="BQ45" s="236">
        <v>0.2012785</v>
      </c>
      <c r="BR45" s="236">
        <v>0.2121585</v>
      </c>
      <c r="BS45" s="236">
        <v>0.23069300000000001</v>
      </c>
      <c r="BT45" s="236">
        <v>0.25225609999999998</v>
      </c>
      <c r="BU45" s="236">
        <v>0.24980859999999999</v>
      </c>
      <c r="BV45" s="236">
        <v>0.23990159999999999</v>
      </c>
    </row>
    <row r="46" spans="1:74" ht="11.15" customHeight="1" x14ac:dyDescent="0.25">
      <c r="A46" s="48" t="s">
        <v>715</v>
      </c>
      <c r="B46" s="475" t="s">
        <v>923</v>
      </c>
      <c r="C46" s="170">
        <v>1.7582850000000001</v>
      </c>
      <c r="D46" s="170">
        <v>1.6637839999999999</v>
      </c>
      <c r="E46" s="170">
        <v>1.6377949999999999</v>
      </c>
      <c r="F46" s="170">
        <v>1.570816</v>
      </c>
      <c r="G46" s="170">
        <v>1.640036</v>
      </c>
      <c r="H46" s="170">
        <v>1.8455299999999999</v>
      </c>
      <c r="I46" s="170">
        <v>1.9170579999999999</v>
      </c>
      <c r="J46" s="170">
        <v>1.9920629999999999</v>
      </c>
      <c r="K46" s="170">
        <v>1.8448040000000001</v>
      </c>
      <c r="L46" s="170">
        <v>1.733768</v>
      </c>
      <c r="M46" s="170">
        <v>1.744516</v>
      </c>
      <c r="N46" s="170">
        <v>1.640064</v>
      </c>
      <c r="O46" s="170">
        <v>1.635591</v>
      </c>
      <c r="P46" s="170">
        <v>1.3658110000000001</v>
      </c>
      <c r="Q46" s="170">
        <v>1.5959179999999999</v>
      </c>
      <c r="R46" s="170">
        <v>1.754845</v>
      </c>
      <c r="S46" s="170">
        <v>2.0039020000000001</v>
      </c>
      <c r="T46" s="170">
        <v>2.092457</v>
      </c>
      <c r="U46" s="170">
        <v>1.9539310000000001</v>
      </c>
      <c r="V46" s="170">
        <v>2.064746</v>
      </c>
      <c r="W46" s="170">
        <v>1.9205220000000001</v>
      </c>
      <c r="X46" s="170">
        <v>1.8423210000000001</v>
      </c>
      <c r="Y46" s="170">
        <v>1.8090520000000001</v>
      </c>
      <c r="Z46" s="170">
        <v>1.788286</v>
      </c>
      <c r="AA46" s="170">
        <v>1.595785</v>
      </c>
      <c r="AB46" s="170">
        <v>1.5594710000000001</v>
      </c>
      <c r="AC46" s="170">
        <v>1.6634720000000001</v>
      </c>
      <c r="AD46" s="170">
        <v>1.7239660000000001</v>
      </c>
      <c r="AE46" s="170">
        <v>1.746604</v>
      </c>
      <c r="AF46" s="170">
        <v>1.8615999999999999</v>
      </c>
      <c r="AG46" s="170">
        <v>1.9601109999999999</v>
      </c>
      <c r="AH46" s="170">
        <v>2.0003820000000001</v>
      </c>
      <c r="AI46" s="170">
        <v>1.865915</v>
      </c>
      <c r="AJ46" s="170">
        <v>1.7779419999999999</v>
      </c>
      <c r="AK46" s="170">
        <v>1.770556</v>
      </c>
      <c r="AL46" s="170">
        <v>1.5669420000000001</v>
      </c>
      <c r="AM46" s="170">
        <v>1.488478</v>
      </c>
      <c r="AN46" s="170">
        <v>1.5217309999999999</v>
      </c>
      <c r="AO46" s="170">
        <v>1.572581</v>
      </c>
      <c r="AP46" s="170">
        <v>1.781264</v>
      </c>
      <c r="AQ46" s="170">
        <v>1.809817</v>
      </c>
      <c r="AR46" s="170">
        <v>1.7798879999999999</v>
      </c>
      <c r="AS46" s="170">
        <v>1.7851669999999999</v>
      </c>
      <c r="AT46" s="170">
        <v>1.9348879999999999</v>
      </c>
      <c r="AU46" s="170">
        <v>1.947392</v>
      </c>
      <c r="AV46" s="170">
        <v>1.741668</v>
      </c>
      <c r="AW46" s="170">
        <v>1.7401085000000001</v>
      </c>
      <c r="AX46" s="170">
        <v>1.6253997</v>
      </c>
      <c r="AY46" s="236">
        <v>1.5951960000000001</v>
      </c>
      <c r="AZ46" s="236">
        <v>1.4657290000000001</v>
      </c>
      <c r="BA46" s="236">
        <v>1.6051150000000001</v>
      </c>
      <c r="BB46" s="236">
        <v>1.6740889999999999</v>
      </c>
      <c r="BC46" s="236">
        <v>1.7813760000000001</v>
      </c>
      <c r="BD46" s="236">
        <v>1.8892979999999999</v>
      </c>
      <c r="BE46" s="236">
        <v>1.9394880000000001</v>
      </c>
      <c r="BF46" s="236">
        <v>1.979779</v>
      </c>
      <c r="BG46" s="236">
        <v>1.794737</v>
      </c>
      <c r="BH46" s="236">
        <v>1.668817</v>
      </c>
      <c r="BI46" s="236">
        <v>1.6529469999999999</v>
      </c>
      <c r="BJ46" s="236">
        <v>1.5873029999999999</v>
      </c>
      <c r="BK46" s="236">
        <v>1.5558110000000001</v>
      </c>
      <c r="BL46" s="236">
        <v>1.417743</v>
      </c>
      <c r="BM46" s="236">
        <v>1.553987</v>
      </c>
      <c r="BN46" s="236">
        <v>1.6261490000000001</v>
      </c>
      <c r="BO46" s="236">
        <v>1.7333209999999999</v>
      </c>
      <c r="BP46" s="236">
        <v>1.839609</v>
      </c>
      <c r="BQ46" s="236">
        <v>1.8952340000000001</v>
      </c>
      <c r="BR46" s="236">
        <v>1.9281969999999999</v>
      </c>
      <c r="BS46" s="236">
        <v>1.749336</v>
      </c>
      <c r="BT46" s="236">
        <v>1.6273010000000001</v>
      </c>
      <c r="BU46" s="236">
        <v>1.6172489999999999</v>
      </c>
      <c r="BV46" s="236">
        <v>1.5440419999999999</v>
      </c>
    </row>
    <row r="47" spans="1:74" ht="11.15" customHeight="1" x14ac:dyDescent="0.25">
      <c r="A47" s="48" t="s">
        <v>489</v>
      </c>
      <c r="B47" s="475" t="s">
        <v>177</v>
      </c>
      <c r="C47" s="170">
        <v>19.933385999999999</v>
      </c>
      <c r="D47" s="170">
        <v>20.132245999999999</v>
      </c>
      <c r="E47" s="170">
        <v>18.462838000000001</v>
      </c>
      <c r="F47" s="170">
        <v>14.548503</v>
      </c>
      <c r="G47" s="170">
        <v>16.078182999999999</v>
      </c>
      <c r="H47" s="170">
        <v>17.578056</v>
      </c>
      <c r="I47" s="170">
        <v>18.381069</v>
      </c>
      <c r="J47" s="170">
        <v>18.557874000000002</v>
      </c>
      <c r="K47" s="170">
        <v>18.414828</v>
      </c>
      <c r="L47" s="170">
        <v>18.613648000000001</v>
      </c>
      <c r="M47" s="170">
        <v>18.742515999999998</v>
      </c>
      <c r="N47" s="170">
        <v>18.801689</v>
      </c>
      <c r="O47" s="170">
        <v>18.814347999999999</v>
      </c>
      <c r="P47" s="170">
        <v>17.699107999999999</v>
      </c>
      <c r="Q47" s="170">
        <v>19.132116</v>
      </c>
      <c r="R47" s="170">
        <v>19.743698999999999</v>
      </c>
      <c r="S47" s="170">
        <v>20.049742999999999</v>
      </c>
      <c r="T47" s="170">
        <v>20.585872999999999</v>
      </c>
      <c r="U47" s="170">
        <v>20.171831000000001</v>
      </c>
      <c r="V47" s="170">
        <v>20.572572999999998</v>
      </c>
      <c r="W47" s="170">
        <v>20.138569</v>
      </c>
      <c r="X47" s="170">
        <v>20.37715</v>
      </c>
      <c r="Y47" s="170">
        <v>20.572648000000001</v>
      </c>
      <c r="Z47" s="170">
        <v>20.656690000000001</v>
      </c>
      <c r="AA47" s="170">
        <v>19.613111</v>
      </c>
      <c r="AB47" s="170">
        <v>20.190412999999999</v>
      </c>
      <c r="AC47" s="170">
        <v>20.483485999999999</v>
      </c>
      <c r="AD47" s="170">
        <v>19.727340999999999</v>
      </c>
      <c r="AE47" s="170">
        <v>19.839566999999999</v>
      </c>
      <c r="AF47" s="170">
        <v>20.433236999999998</v>
      </c>
      <c r="AG47" s="170">
        <v>19.925560999999998</v>
      </c>
      <c r="AH47" s="170">
        <v>20.265028999999998</v>
      </c>
      <c r="AI47" s="170">
        <v>20.129058000000001</v>
      </c>
      <c r="AJ47" s="170">
        <v>20.006618</v>
      </c>
      <c r="AK47" s="170">
        <v>20.214213999999998</v>
      </c>
      <c r="AL47" s="170">
        <v>19.327209</v>
      </c>
      <c r="AM47" s="170">
        <v>19.149204000000001</v>
      </c>
      <c r="AN47" s="170">
        <v>19.758786000000001</v>
      </c>
      <c r="AO47" s="170">
        <v>20.082773</v>
      </c>
      <c r="AP47" s="170">
        <v>20.036801000000001</v>
      </c>
      <c r="AQ47" s="170">
        <v>20.395605</v>
      </c>
      <c r="AR47" s="170">
        <v>20.715786999999999</v>
      </c>
      <c r="AS47" s="170">
        <v>20.124355000000001</v>
      </c>
      <c r="AT47" s="170">
        <v>20.881049999999998</v>
      </c>
      <c r="AU47" s="170">
        <v>20.092255999999999</v>
      </c>
      <c r="AV47" s="170">
        <v>20.680174999999998</v>
      </c>
      <c r="AW47" s="170">
        <v>20.111676168999999</v>
      </c>
      <c r="AX47" s="170">
        <v>20.061355481</v>
      </c>
      <c r="AY47" s="236">
        <v>20.279969999999999</v>
      </c>
      <c r="AZ47" s="236">
        <v>20.348109999999998</v>
      </c>
      <c r="BA47" s="236">
        <v>20.405110000000001</v>
      </c>
      <c r="BB47" s="236">
        <v>20.32911</v>
      </c>
      <c r="BC47" s="236">
        <v>20.430540000000001</v>
      </c>
      <c r="BD47" s="236">
        <v>20.697900000000001</v>
      </c>
      <c r="BE47" s="236">
        <v>20.529710000000001</v>
      </c>
      <c r="BF47" s="236">
        <v>20.935559999999999</v>
      </c>
      <c r="BG47" s="236">
        <v>20.128299999999999</v>
      </c>
      <c r="BH47" s="236">
        <v>20.458960000000001</v>
      </c>
      <c r="BI47" s="236">
        <v>20.40447</v>
      </c>
      <c r="BJ47" s="236">
        <v>20.39498</v>
      </c>
      <c r="BK47" s="236">
        <v>20.10398</v>
      </c>
      <c r="BL47" s="236">
        <v>20.269410000000001</v>
      </c>
      <c r="BM47" s="236">
        <v>20.449839999999998</v>
      </c>
      <c r="BN47" s="236">
        <v>20.319099999999999</v>
      </c>
      <c r="BO47" s="236">
        <v>20.391999999999999</v>
      </c>
      <c r="BP47" s="236">
        <v>20.770810000000001</v>
      </c>
      <c r="BQ47" s="236">
        <v>20.57152</v>
      </c>
      <c r="BR47" s="236">
        <v>20.882480000000001</v>
      </c>
      <c r="BS47" s="236">
        <v>20.213989999999999</v>
      </c>
      <c r="BT47" s="236">
        <v>20.539639999999999</v>
      </c>
      <c r="BU47" s="236">
        <v>20.427710000000001</v>
      </c>
      <c r="BV47" s="236">
        <v>20.571259999999999</v>
      </c>
    </row>
    <row r="48" spans="1:74" ht="11.15" customHeight="1" x14ac:dyDescent="0.25">
      <c r="A48" s="48"/>
      <c r="B48" s="32"/>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589"/>
      <c r="AN48" s="49"/>
      <c r="AO48" s="49"/>
      <c r="AP48" s="49"/>
      <c r="AQ48" s="49"/>
      <c r="AR48" s="49"/>
      <c r="AS48" s="49"/>
      <c r="AT48" s="49"/>
      <c r="AU48" s="49"/>
      <c r="AV48" s="49"/>
      <c r="AW48" s="49"/>
      <c r="AX48" s="555"/>
      <c r="AY48" s="597"/>
      <c r="AZ48" s="597"/>
      <c r="BA48" s="597"/>
      <c r="BB48" s="597"/>
      <c r="BC48" s="597"/>
      <c r="BD48" s="597"/>
      <c r="BE48" s="597"/>
      <c r="BF48" s="597"/>
      <c r="BG48" s="597"/>
      <c r="BH48" s="597"/>
      <c r="BI48" s="597"/>
      <c r="BJ48" s="555"/>
      <c r="BK48" s="555"/>
      <c r="BL48" s="239"/>
      <c r="BM48" s="239"/>
      <c r="BN48" s="239"/>
      <c r="BO48" s="239"/>
      <c r="BP48" s="239"/>
      <c r="BQ48" s="239"/>
      <c r="BR48" s="239"/>
      <c r="BS48" s="239"/>
      <c r="BT48" s="239"/>
      <c r="BU48" s="239"/>
      <c r="BV48" s="239"/>
    </row>
    <row r="49" spans="1:74" ht="11.15" customHeight="1" x14ac:dyDescent="0.25">
      <c r="A49" s="48" t="s">
        <v>716</v>
      </c>
      <c r="B49" s="139" t="s">
        <v>931</v>
      </c>
      <c r="C49" s="170">
        <v>-0.64861599999999997</v>
      </c>
      <c r="D49" s="170">
        <v>-1.107782</v>
      </c>
      <c r="E49" s="170">
        <v>-1.1616299999999999</v>
      </c>
      <c r="F49" s="170">
        <v>-1.112441</v>
      </c>
      <c r="G49" s="170">
        <v>0.65037</v>
      </c>
      <c r="H49" s="170">
        <v>0.75958400000000004</v>
      </c>
      <c r="I49" s="170">
        <v>-0.63907700000000001</v>
      </c>
      <c r="J49" s="170">
        <v>-1.1004799999999999</v>
      </c>
      <c r="K49" s="170">
        <v>-0.75623799999999997</v>
      </c>
      <c r="L49" s="170">
        <v>-1.013218</v>
      </c>
      <c r="M49" s="170">
        <v>-0.29715799999999998</v>
      </c>
      <c r="N49" s="170">
        <v>-1.1856709999999999</v>
      </c>
      <c r="O49" s="170">
        <v>-0.50065700000000002</v>
      </c>
      <c r="P49" s="170">
        <v>0.35670400000000002</v>
      </c>
      <c r="Q49" s="170">
        <v>0.43112299999999998</v>
      </c>
      <c r="R49" s="170">
        <v>-0.44062099999999998</v>
      </c>
      <c r="S49" s="170">
        <v>9.8158999999999996E-2</v>
      </c>
      <c r="T49" s="170">
        <v>-5.6323999999999999E-2</v>
      </c>
      <c r="U49" s="170">
        <v>0.367807</v>
      </c>
      <c r="V49" s="170">
        <v>-0.15270700000000001</v>
      </c>
      <c r="W49" s="170">
        <v>1.1621520000000001</v>
      </c>
      <c r="X49" s="170">
        <v>-9.0038000000000007E-2</v>
      </c>
      <c r="Y49" s="170">
        <v>-0.71033999999999997</v>
      </c>
      <c r="Z49" s="170">
        <v>-1.160752</v>
      </c>
      <c r="AA49" s="170">
        <v>-0.51304499999999997</v>
      </c>
      <c r="AB49" s="170">
        <v>-0.278256</v>
      </c>
      <c r="AC49" s="170">
        <v>-0.62126099999999995</v>
      </c>
      <c r="AD49" s="170">
        <v>-1.4176089999999999</v>
      </c>
      <c r="AE49" s="170">
        <v>-1.0306329999999999</v>
      </c>
      <c r="AF49" s="170">
        <v>-1.1730879999999999</v>
      </c>
      <c r="AG49" s="170">
        <v>-0.93116699999999997</v>
      </c>
      <c r="AH49" s="170">
        <v>-1.3800319999999999</v>
      </c>
      <c r="AI49" s="170">
        <v>-1.825135</v>
      </c>
      <c r="AJ49" s="170">
        <v>-1.4297340000000001</v>
      </c>
      <c r="AK49" s="170">
        <v>-1.6367750000000001</v>
      </c>
      <c r="AL49" s="170">
        <v>-2.0086240000000002</v>
      </c>
      <c r="AM49" s="170">
        <v>-0.96440499999999996</v>
      </c>
      <c r="AN49" s="170">
        <v>-0.84339699999999995</v>
      </c>
      <c r="AO49" s="170">
        <v>-3.034589</v>
      </c>
      <c r="AP49" s="170">
        <v>-1.3116989999999999</v>
      </c>
      <c r="AQ49" s="170">
        <v>-1.099953</v>
      </c>
      <c r="AR49" s="170">
        <v>-1.1915210000000001</v>
      </c>
      <c r="AS49" s="170">
        <v>-1.758257</v>
      </c>
      <c r="AT49" s="170">
        <v>-1.030124</v>
      </c>
      <c r="AU49" s="170">
        <v>-1.4853149999999999</v>
      </c>
      <c r="AV49" s="170">
        <v>-2.1604139999999998</v>
      </c>
      <c r="AW49" s="170">
        <v>-2.7927550299999999</v>
      </c>
      <c r="AX49" s="170">
        <v>-2.463752962</v>
      </c>
      <c r="AY49" s="236">
        <v>-1.5563480000000001</v>
      </c>
      <c r="AZ49" s="236">
        <v>-2.4185680000000001</v>
      </c>
      <c r="BA49" s="236">
        <v>-2.0611459999999999</v>
      </c>
      <c r="BB49" s="236">
        <v>-1.6912100000000001</v>
      </c>
      <c r="BC49" s="236">
        <v>-1.3556809999999999</v>
      </c>
      <c r="BD49" s="236">
        <v>-1.8215170000000001</v>
      </c>
      <c r="BE49" s="236">
        <v>-1.703756</v>
      </c>
      <c r="BF49" s="236">
        <v>-1.6125849999999999</v>
      </c>
      <c r="BG49" s="236">
        <v>-2.13103</v>
      </c>
      <c r="BH49" s="236">
        <v>-2.2805170000000001</v>
      </c>
      <c r="BI49" s="236">
        <v>-2.2967379999999999</v>
      </c>
      <c r="BJ49" s="236">
        <v>-2.8670749999999998</v>
      </c>
      <c r="BK49" s="236">
        <v>-1.928725</v>
      </c>
      <c r="BL49" s="236">
        <v>-2.6929560000000001</v>
      </c>
      <c r="BM49" s="236">
        <v>-2.1520839999999999</v>
      </c>
      <c r="BN49" s="236">
        <v>-2.1018729999999999</v>
      </c>
      <c r="BO49" s="236">
        <v>-1.832149</v>
      </c>
      <c r="BP49" s="236">
        <v>-2.1851050000000001</v>
      </c>
      <c r="BQ49" s="236">
        <v>-2.0908500000000001</v>
      </c>
      <c r="BR49" s="236">
        <v>-2.010392</v>
      </c>
      <c r="BS49" s="236">
        <v>-2.387276</v>
      </c>
      <c r="BT49" s="236">
        <v>-2.6652230000000001</v>
      </c>
      <c r="BU49" s="236">
        <v>-2.5902029999999998</v>
      </c>
      <c r="BV49" s="236">
        <v>-3.1253160000000002</v>
      </c>
    </row>
    <row r="50" spans="1:74" ht="11.15" customHeight="1" x14ac:dyDescent="0.25">
      <c r="A50" s="48"/>
      <c r="B50" s="53"/>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239"/>
      <c r="AZ50" s="239"/>
      <c r="BA50" s="239"/>
      <c r="BB50" s="239"/>
      <c r="BC50" s="239"/>
      <c r="BD50" s="239"/>
      <c r="BE50" s="239"/>
      <c r="BF50" s="239"/>
      <c r="BG50" s="239"/>
      <c r="BH50" s="239"/>
      <c r="BI50" s="239"/>
      <c r="BJ50" s="239"/>
      <c r="BK50" s="239"/>
      <c r="BL50" s="239"/>
      <c r="BM50" s="239"/>
      <c r="BN50" s="239"/>
      <c r="BO50" s="239"/>
      <c r="BP50" s="239"/>
      <c r="BQ50" s="239"/>
      <c r="BR50" s="239"/>
      <c r="BS50" s="239"/>
      <c r="BT50" s="239"/>
      <c r="BU50" s="239"/>
      <c r="BV50" s="239"/>
    </row>
    <row r="51" spans="1:74" ht="11.15" customHeight="1" x14ac:dyDescent="0.25">
      <c r="A51" s="44"/>
      <c r="B51" s="46" t="s">
        <v>718</v>
      </c>
      <c r="C51" s="50"/>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295"/>
      <c r="AZ51" s="295"/>
      <c r="BA51" s="295"/>
      <c r="BB51" s="295"/>
      <c r="BC51" s="295"/>
      <c r="BD51" s="295"/>
      <c r="BE51" s="295"/>
      <c r="BF51" s="295"/>
      <c r="BG51" s="295"/>
      <c r="BH51" s="295"/>
      <c r="BI51" s="295"/>
      <c r="BJ51" s="295"/>
      <c r="BK51" s="50"/>
      <c r="BL51" s="50"/>
      <c r="BM51" s="50"/>
      <c r="BN51" s="50"/>
      <c r="BO51" s="50"/>
      <c r="BP51" s="50"/>
      <c r="BQ51" s="50"/>
      <c r="BR51" s="50"/>
      <c r="BS51" s="50"/>
      <c r="BT51" s="50"/>
      <c r="BU51" s="50"/>
      <c r="BV51" s="295"/>
    </row>
    <row r="52" spans="1:74" ht="11.15" customHeight="1" x14ac:dyDescent="0.25">
      <c r="A52" s="44"/>
      <c r="B52" s="52" t="s">
        <v>105</v>
      </c>
      <c r="C52" s="50"/>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295"/>
      <c r="AZ52" s="295"/>
      <c r="BA52" s="295"/>
      <c r="BB52" s="295"/>
      <c r="BC52" s="295"/>
      <c r="BD52" s="295"/>
      <c r="BE52" s="295"/>
      <c r="BF52" s="295"/>
      <c r="BG52" s="295"/>
      <c r="BH52" s="295"/>
      <c r="BI52" s="295"/>
      <c r="BJ52" s="295"/>
      <c r="BK52" s="295"/>
      <c r="BL52" s="295"/>
      <c r="BM52" s="295"/>
      <c r="BN52" s="295"/>
      <c r="BO52" s="295"/>
      <c r="BP52" s="295"/>
      <c r="BQ52" s="295"/>
      <c r="BR52" s="295"/>
      <c r="BS52" s="295"/>
      <c r="BT52" s="295"/>
      <c r="BU52" s="295"/>
      <c r="BV52" s="295"/>
    </row>
    <row r="53" spans="1:74" ht="11.15" customHeight="1" x14ac:dyDescent="0.25">
      <c r="A53" s="48" t="s">
        <v>490</v>
      </c>
      <c r="B53" s="475" t="s">
        <v>1237</v>
      </c>
      <c r="C53" s="54">
        <v>440.25299999999999</v>
      </c>
      <c r="D53" s="54">
        <v>452.56299999999999</v>
      </c>
      <c r="E53" s="54">
        <v>483.34100000000001</v>
      </c>
      <c r="F53" s="54">
        <v>529.03499999999997</v>
      </c>
      <c r="G53" s="54">
        <v>521.59299999999996</v>
      </c>
      <c r="H53" s="54">
        <v>532.65700000000004</v>
      </c>
      <c r="I53" s="54">
        <v>520.12400000000002</v>
      </c>
      <c r="J53" s="54">
        <v>504.399</v>
      </c>
      <c r="K53" s="54">
        <v>497.72399999999999</v>
      </c>
      <c r="L53" s="54">
        <v>493.92200000000003</v>
      </c>
      <c r="M53" s="54">
        <v>500.75200000000001</v>
      </c>
      <c r="N53" s="54">
        <v>485.471</v>
      </c>
      <c r="O53" s="54">
        <v>476.26900000000001</v>
      </c>
      <c r="P53" s="54">
        <v>493.87599999999998</v>
      </c>
      <c r="Q53" s="54">
        <v>502.464</v>
      </c>
      <c r="R53" s="54">
        <v>489.15800000000002</v>
      </c>
      <c r="S53" s="54">
        <v>476.98</v>
      </c>
      <c r="T53" s="54">
        <v>448.108</v>
      </c>
      <c r="U53" s="54">
        <v>438.745</v>
      </c>
      <c r="V53" s="54">
        <v>421.52499999999998</v>
      </c>
      <c r="W53" s="54">
        <v>420.34300000000002</v>
      </c>
      <c r="X53" s="54">
        <v>436.58</v>
      </c>
      <c r="Y53" s="54">
        <v>433.387</v>
      </c>
      <c r="Z53" s="54">
        <v>421.18400000000003</v>
      </c>
      <c r="AA53" s="54">
        <v>413.714</v>
      </c>
      <c r="AB53" s="54">
        <v>408.52600000000001</v>
      </c>
      <c r="AC53" s="54">
        <v>414.20699999999999</v>
      </c>
      <c r="AD53" s="54">
        <v>417.38200000000001</v>
      </c>
      <c r="AE53" s="54">
        <v>415.065</v>
      </c>
      <c r="AF53" s="54">
        <v>417.79899999999998</v>
      </c>
      <c r="AG53" s="54">
        <v>424.07499999999999</v>
      </c>
      <c r="AH53" s="54">
        <v>419.78500000000003</v>
      </c>
      <c r="AI53" s="54">
        <v>429</v>
      </c>
      <c r="AJ53" s="54">
        <v>439.678</v>
      </c>
      <c r="AK53" s="54">
        <v>416.62099999999998</v>
      </c>
      <c r="AL53" s="54">
        <v>430.10199999999998</v>
      </c>
      <c r="AM53" s="54">
        <v>459.80700000000002</v>
      </c>
      <c r="AN53" s="54">
        <v>472.35700000000003</v>
      </c>
      <c r="AO53" s="54">
        <v>465.43700000000001</v>
      </c>
      <c r="AP53" s="54">
        <v>459.88200000000001</v>
      </c>
      <c r="AQ53" s="54">
        <v>460.82</v>
      </c>
      <c r="AR53" s="54">
        <v>454.73399999999998</v>
      </c>
      <c r="AS53" s="54">
        <v>439.786</v>
      </c>
      <c r="AT53" s="54">
        <v>417.29899999999998</v>
      </c>
      <c r="AU53" s="54">
        <v>417.46499999999997</v>
      </c>
      <c r="AV53" s="54">
        <v>426.06700000000001</v>
      </c>
      <c r="AW53" s="54">
        <v>445.03100000000001</v>
      </c>
      <c r="AX53" s="54">
        <v>430.08794839000001</v>
      </c>
      <c r="AY53" s="238">
        <v>439.90109999999999</v>
      </c>
      <c r="AZ53" s="238">
        <v>446.7577</v>
      </c>
      <c r="BA53" s="238">
        <v>456.67950000000002</v>
      </c>
      <c r="BB53" s="238">
        <v>461.3229</v>
      </c>
      <c r="BC53" s="238">
        <v>460.37540000000001</v>
      </c>
      <c r="BD53" s="238">
        <v>447.16809999999998</v>
      </c>
      <c r="BE53" s="238">
        <v>438.21370000000002</v>
      </c>
      <c r="BF53" s="238">
        <v>429.9588</v>
      </c>
      <c r="BG53" s="238">
        <v>431.0675</v>
      </c>
      <c r="BH53" s="238">
        <v>445.24209999999999</v>
      </c>
      <c r="BI53" s="238">
        <v>448.54129999999998</v>
      </c>
      <c r="BJ53" s="238">
        <v>437.85840000000002</v>
      </c>
      <c r="BK53" s="238">
        <v>445.63889999999998</v>
      </c>
      <c r="BL53" s="238">
        <v>454.98410000000001</v>
      </c>
      <c r="BM53" s="238">
        <v>466.53429999999997</v>
      </c>
      <c r="BN53" s="238">
        <v>471.20030000000003</v>
      </c>
      <c r="BO53" s="238">
        <v>470.79969999999997</v>
      </c>
      <c r="BP53" s="238">
        <v>458.23950000000002</v>
      </c>
      <c r="BQ53" s="238">
        <v>448.59500000000003</v>
      </c>
      <c r="BR53" s="238">
        <v>441.7953</v>
      </c>
      <c r="BS53" s="238">
        <v>442.14139999999998</v>
      </c>
      <c r="BT53" s="238">
        <v>456.15789999999998</v>
      </c>
      <c r="BU53" s="238">
        <v>458.81139999999999</v>
      </c>
      <c r="BV53" s="238">
        <v>449.61369999999999</v>
      </c>
    </row>
    <row r="54" spans="1:74" ht="11.15" customHeight="1" x14ac:dyDescent="0.25">
      <c r="A54" s="471" t="s">
        <v>921</v>
      </c>
      <c r="B54" s="52" t="s">
        <v>922</v>
      </c>
      <c r="C54" s="54">
        <v>196.77</v>
      </c>
      <c r="D54" s="54">
        <v>180.12</v>
      </c>
      <c r="E54" s="54">
        <v>182.89099999999999</v>
      </c>
      <c r="F54" s="54">
        <v>199.52</v>
      </c>
      <c r="G54" s="54">
        <v>213.76400000000001</v>
      </c>
      <c r="H54" s="54">
        <v>235.68700000000001</v>
      </c>
      <c r="I54" s="54">
        <v>257.267</v>
      </c>
      <c r="J54" s="54">
        <v>282.86700000000002</v>
      </c>
      <c r="K54" s="54">
        <v>298.70800000000003</v>
      </c>
      <c r="L54" s="54">
        <v>286.69053400000001</v>
      </c>
      <c r="M54" s="54">
        <v>265.56374799999998</v>
      </c>
      <c r="N54" s="54">
        <v>228.168397</v>
      </c>
      <c r="O54" s="54">
        <v>197.22988000000001</v>
      </c>
      <c r="P54" s="54">
        <v>178.06336899999999</v>
      </c>
      <c r="Q54" s="54">
        <v>176.882181</v>
      </c>
      <c r="R54" s="54">
        <v>185.83204900000001</v>
      </c>
      <c r="S54" s="54">
        <v>196.36487199999999</v>
      </c>
      <c r="T54" s="54">
        <v>205.29779600000001</v>
      </c>
      <c r="U54" s="54">
        <v>221.754276</v>
      </c>
      <c r="V54" s="54">
        <v>229.26124799999999</v>
      </c>
      <c r="W54" s="54">
        <v>235.50357700000001</v>
      </c>
      <c r="X54" s="54">
        <v>235.73503299999999</v>
      </c>
      <c r="Y54" s="54">
        <v>220.683379</v>
      </c>
      <c r="Z54" s="54">
        <v>193.052471</v>
      </c>
      <c r="AA54" s="54">
        <v>160.87744900000001</v>
      </c>
      <c r="AB54" s="54">
        <v>141.07776200000001</v>
      </c>
      <c r="AC54" s="54">
        <v>142.11115699999999</v>
      </c>
      <c r="AD54" s="54">
        <v>154.29309699999999</v>
      </c>
      <c r="AE54" s="54">
        <v>177.48304099999999</v>
      </c>
      <c r="AF54" s="54">
        <v>186.72917699999999</v>
      </c>
      <c r="AG54" s="54">
        <v>208.541369</v>
      </c>
      <c r="AH54" s="54">
        <v>230.774023</v>
      </c>
      <c r="AI54" s="54">
        <v>243.70535000000001</v>
      </c>
      <c r="AJ54" s="54">
        <v>243.01998399999999</v>
      </c>
      <c r="AK54" s="54">
        <v>236.15490500000001</v>
      </c>
      <c r="AL54" s="54">
        <v>211.14952099999999</v>
      </c>
      <c r="AM54" s="54">
        <v>187.860716</v>
      </c>
      <c r="AN54" s="54">
        <v>174.72214700000001</v>
      </c>
      <c r="AO54" s="54">
        <v>174.29694499999999</v>
      </c>
      <c r="AP54" s="54">
        <v>187.94931199999999</v>
      </c>
      <c r="AQ54" s="54">
        <v>207.02135699999999</v>
      </c>
      <c r="AR54" s="54">
        <v>225.35430500000001</v>
      </c>
      <c r="AS54" s="54">
        <v>242.97967800000001</v>
      </c>
      <c r="AT54" s="54">
        <v>266.55005399999999</v>
      </c>
      <c r="AU54" s="54">
        <v>279.09436499999998</v>
      </c>
      <c r="AV54" s="54">
        <v>273.98806400000001</v>
      </c>
      <c r="AW54" s="54">
        <v>258.459</v>
      </c>
      <c r="AX54" s="54">
        <v>233.91011291000001</v>
      </c>
      <c r="AY54" s="238">
        <v>209.84020000000001</v>
      </c>
      <c r="AZ54" s="238">
        <v>193.57210000000001</v>
      </c>
      <c r="BA54" s="238">
        <v>191.8415</v>
      </c>
      <c r="BB54" s="238">
        <v>202.5187</v>
      </c>
      <c r="BC54" s="238">
        <v>220.2937</v>
      </c>
      <c r="BD54" s="238">
        <v>237.04740000000001</v>
      </c>
      <c r="BE54" s="238">
        <v>252.92580000000001</v>
      </c>
      <c r="BF54" s="238">
        <v>270.86709999999999</v>
      </c>
      <c r="BG54" s="238">
        <v>275.55500000000001</v>
      </c>
      <c r="BH54" s="238">
        <v>268.27109999999999</v>
      </c>
      <c r="BI54" s="238">
        <v>251.69749999999999</v>
      </c>
      <c r="BJ54" s="238">
        <v>229.2997</v>
      </c>
      <c r="BK54" s="238">
        <v>205.49279999999999</v>
      </c>
      <c r="BL54" s="238">
        <v>191.23660000000001</v>
      </c>
      <c r="BM54" s="238">
        <v>191.006</v>
      </c>
      <c r="BN54" s="238">
        <v>202.51679999999999</v>
      </c>
      <c r="BO54" s="238">
        <v>221.56639999999999</v>
      </c>
      <c r="BP54" s="238">
        <v>238.423</v>
      </c>
      <c r="BQ54" s="238">
        <v>253.2149</v>
      </c>
      <c r="BR54" s="238">
        <v>270.5446</v>
      </c>
      <c r="BS54" s="238">
        <v>275.81139999999999</v>
      </c>
      <c r="BT54" s="238">
        <v>270.63420000000002</v>
      </c>
      <c r="BU54" s="238">
        <v>255.90469999999999</v>
      </c>
      <c r="BV54" s="238">
        <v>233.2183</v>
      </c>
    </row>
    <row r="55" spans="1:74" ht="11.15" customHeight="1" x14ac:dyDescent="0.25">
      <c r="A55" s="48" t="s">
        <v>719</v>
      </c>
      <c r="B55" s="137" t="s">
        <v>376</v>
      </c>
      <c r="C55" s="54">
        <v>94.064999999999998</v>
      </c>
      <c r="D55" s="54">
        <v>100.876</v>
      </c>
      <c r="E55" s="54">
        <v>101.86</v>
      </c>
      <c r="F55" s="54">
        <v>94.777000000000001</v>
      </c>
      <c r="G55" s="54">
        <v>90.88</v>
      </c>
      <c r="H55" s="54">
        <v>92.462000000000003</v>
      </c>
      <c r="I55" s="54">
        <v>89.164000000000001</v>
      </c>
      <c r="J55" s="54">
        <v>82.396000000000001</v>
      </c>
      <c r="K55" s="54">
        <v>81.436999999999998</v>
      </c>
      <c r="L55" s="54">
        <v>80.308000000000007</v>
      </c>
      <c r="M55" s="54">
        <v>80.207999999999998</v>
      </c>
      <c r="N55" s="54">
        <v>77.614000000000004</v>
      </c>
      <c r="O55" s="54">
        <v>84.307000000000002</v>
      </c>
      <c r="P55" s="54">
        <v>88.64</v>
      </c>
      <c r="Q55" s="54">
        <v>92.546999999999997</v>
      </c>
      <c r="R55" s="54">
        <v>91.009</v>
      </c>
      <c r="S55" s="54">
        <v>90.15</v>
      </c>
      <c r="T55" s="54">
        <v>92.25</v>
      </c>
      <c r="U55" s="54">
        <v>90.656999999999996</v>
      </c>
      <c r="V55" s="54">
        <v>85.084999999999994</v>
      </c>
      <c r="W55" s="54">
        <v>89.522999999999996</v>
      </c>
      <c r="X55" s="54">
        <v>90.191000000000003</v>
      </c>
      <c r="Y55" s="54">
        <v>87.673000000000002</v>
      </c>
      <c r="Z55" s="54">
        <v>79.7</v>
      </c>
      <c r="AA55" s="54">
        <v>82.852000000000004</v>
      </c>
      <c r="AB55" s="54">
        <v>85.337999999999994</v>
      </c>
      <c r="AC55" s="54">
        <v>88.066999999999993</v>
      </c>
      <c r="AD55" s="54">
        <v>88.513000000000005</v>
      </c>
      <c r="AE55" s="54">
        <v>89.183999999999997</v>
      </c>
      <c r="AF55" s="54">
        <v>88.864000000000004</v>
      </c>
      <c r="AG55" s="54">
        <v>87.632000000000005</v>
      </c>
      <c r="AH55" s="54">
        <v>86.415999999999997</v>
      </c>
      <c r="AI55" s="54">
        <v>82.31</v>
      </c>
      <c r="AJ55" s="54">
        <v>85.152000000000001</v>
      </c>
      <c r="AK55" s="54">
        <v>84.174000000000007</v>
      </c>
      <c r="AL55" s="54">
        <v>86.382000000000005</v>
      </c>
      <c r="AM55" s="54">
        <v>85.093000000000004</v>
      </c>
      <c r="AN55" s="54">
        <v>87.418999999999997</v>
      </c>
      <c r="AO55" s="54">
        <v>88.551000000000002</v>
      </c>
      <c r="AP55" s="54">
        <v>91.62</v>
      </c>
      <c r="AQ55" s="54">
        <v>88.653000000000006</v>
      </c>
      <c r="AR55" s="54">
        <v>87.034999999999997</v>
      </c>
      <c r="AS55" s="54">
        <v>86.903000000000006</v>
      </c>
      <c r="AT55" s="54">
        <v>86.111000000000004</v>
      </c>
      <c r="AU55" s="54">
        <v>88.284999999999997</v>
      </c>
      <c r="AV55" s="54">
        <v>91.099000000000004</v>
      </c>
      <c r="AW55" s="54">
        <v>86.566000000000003</v>
      </c>
      <c r="AX55" s="54">
        <v>81.569361612999998</v>
      </c>
      <c r="AY55" s="238">
        <v>87.107569999999996</v>
      </c>
      <c r="AZ55" s="238">
        <v>89.192130000000006</v>
      </c>
      <c r="BA55" s="238">
        <v>91.10284</v>
      </c>
      <c r="BB55" s="238">
        <v>92.889020000000002</v>
      </c>
      <c r="BC55" s="238">
        <v>90.360900000000001</v>
      </c>
      <c r="BD55" s="238">
        <v>88.004069999999999</v>
      </c>
      <c r="BE55" s="238">
        <v>86.984840000000005</v>
      </c>
      <c r="BF55" s="238">
        <v>86.2577</v>
      </c>
      <c r="BG55" s="238">
        <v>86.865279999999998</v>
      </c>
      <c r="BH55" s="238">
        <v>88.511349999999993</v>
      </c>
      <c r="BI55" s="238">
        <v>85.444410000000005</v>
      </c>
      <c r="BJ55" s="238">
        <v>79.345690000000005</v>
      </c>
      <c r="BK55" s="238">
        <v>84.941929999999999</v>
      </c>
      <c r="BL55" s="238">
        <v>87.186059999999998</v>
      </c>
      <c r="BM55" s="238">
        <v>88.754289999999997</v>
      </c>
      <c r="BN55" s="238">
        <v>90.41292</v>
      </c>
      <c r="BO55" s="238">
        <v>88.635009999999994</v>
      </c>
      <c r="BP55" s="238">
        <v>86.87567</v>
      </c>
      <c r="BQ55" s="238">
        <v>85.861639999999994</v>
      </c>
      <c r="BR55" s="238">
        <v>85.351029999999994</v>
      </c>
      <c r="BS55" s="238">
        <v>86.659400000000005</v>
      </c>
      <c r="BT55" s="238">
        <v>88.890540000000001</v>
      </c>
      <c r="BU55" s="238">
        <v>86.449359999999999</v>
      </c>
      <c r="BV55" s="238">
        <v>80.464500000000001</v>
      </c>
    </row>
    <row r="56" spans="1:74" ht="11.15" customHeight="1" x14ac:dyDescent="0.25">
      <c r="A56" s="48" t="s">
        <v>721</v>
      </c>
      <c r="B56" s="137" t="s">
        <v>380</v>
      </c>
      <c r="C56" s="54">
        <v>29.927185000000001</v>
      </c>
      <c r="D56" s="54">
        <v>30.241679000000001</v>
      </c>
      <c r="E56" s="54">
        <v>33.430008999999998</v>
      </c>
      <c r="F56" s="54">
        <v>32.151341000000002</v>
      </c>
      <c r="G56" s="54">
        <v>28.504470000000001</v>
      </c>
      <c r="H56" s="54">
        <v>25.385137</v>
      </c>
      <c r="I56" s="54">
        <v>25.232994999999999</v>
      </c>
      <c r="J56" s="54">
        <v>25.151019000000002</v>
      </c>
      <c r="K56" s="54">
        <v>24.638249999999999</v>
      </c>
      <c r="L56" s="54">
        <v>26.637853</v>
      </c>
      <c r="M56" s="54">
        <v>28.670565</v>
      </c>
      <c r="N56" s="54">
        <v>29.655564999999999</v>
      </c>
      <c r="O56" s="54">
        <v>32.564942000000002</v>
      </c>
      <c r="P56" s="54">
        <v>31.051335999999999</v>
      </c>
      <c r="Q56" s="54">
        <v>29.276747</v>
      </c>
      <c r="R56" s="54">
        <v>28.590413999999999</v>
      </c>
      <c r="S56" s="54">
        <v>27.747852999999999</v>
      </c>
      <c r="T56" s="54">
        <v>27.730668999999999</v>
      </c>
      <c r="U56" s="54">
        <v>28.734027000000001</v>
      </c>
      <c r="V56" s="54">
        <v>26.634188999999999</v>
      </c>
      <c r="W56" s="54">
        <v>25.720549999999999</v>
      </c>
      <c r="X56" s="54">
        <v>25.393108999999999</v>
      </c>
      <c r="Y56" s="54">
        <v>26.449034000000001</v>
      </c>
      <c r="Z56" s="54">
        <v>28.674790999999999</v>
      </c>
      <c r="AA56" s="54">
        <v>33.352336999999999</v>
      </c>
      <c r="AB56" s="54">
        <v>34.035051000000003</v>
      </c>
      <c r="AC56" s="54">
        <v>34.398493000000002</v>
      </c>
      <c r="AD56" s="54">
        <v>31.637782999999999</v>
      </c>
      <c r="AE56" s="54">
        <v>30.775500999999998</v>
      </c>
      <c r="AF56" s="54">
        <v>29.736238</v>
      </c>
      <c r="AG56" s="54">
        <v>30.787911999999999</v>
      </c>
      <c r="AH56" s="54">
        <v>29.152491999999999</v>
      </c>
      <c r="AI56" s="54">
        <v>27.261168000000001</v>
      </c>
      <c r="AJ56" s="54">
        <v>27.034628999999999</v>
      </c>
      <c r="AK56" s="54">
        <v>30.159193999999999</v>
      </c>
      <c r="AL56" s="54">
        <v>31.550449</v>
      </c>
      <c r="AM56" s="54">
        <v>33.476635999999999</v>
      </c>
      <c r="AN56" s="54">
        <v>35.098570000000002</v>
      </c>
      <c r="AO56" s="54">
        <v>34.287790999999999</v>
      </c>
      <c r="AP56" s="54">
        <v>33.321258</v>
      </c>
      <c r="AQ56" s="54">
        <v>31.478072999999998</v>
      </c>
      <c r="AR56" s="54">
        <v>30.079357000000002</v>
      </c>
      <c r="AS56" s="54">
        <v>31.154094000000001</v>
      </c>
      <c r="AT56" s="54">
        <v>29.863686000000001</v>
      </c>
      <c r="AU56" s="54">
        <v>30.251846</v>
      </c>
      <c r="AV56" s="54">
        <v>28.834106999999999</v>
      </c>
      <c r="AW56" s="54">
        <v>29.8211607</v>
      </c>
      <c r="AX56" s="54">
        <v>31.384587495000002</v>
      </c>
      <c r="AY56" s="238">
        <v>33.392420000000001</v>
      </c>
      <c r="AZ56" s="238">
        <v>33.54027</v>
      </c>
      <c r="BA56" s="238">
        <v>33.438670000000002</v>
      </c>
      <c r="BB56" s="238">
        <v>33.085299999999997</v>
      </c>
      <c r="BC56" s="238">
        <v>32.686320000000002</v>
      </c>
      <c r="BD56" s="238">
        <v>32.205919999999999</v>
      </c>
      <c r="BE56" s="238">
        <v>32.0473</v>
      </c>
      <c r="BF56" s="238">
        <v>31.718830000000001</v>
      </c>
      <c r="BG56" s="238">
        <v>31.912510000000001</v>
      </c>
      <c r="BH56" s="238">
        <v>31.337299999999999</v>
      </c>
      <c r="BI56" s="238">
        <v>31.721229999999998</v>
      </c>
      <c r="BJ56" s="238">
        <v>32.206099999999999</v>
      </c>
      <c r="BK56" s="238">
        <v>34.216189999999997</v>
      </c>
      <c r="BL56" s="238">
        <v>34.363660000000003</v>
      </c>
      <c r="BM56" s="238">
        <v>34.261270000000003</v>
      </c>
      <c r="BN56" s="238">
        <v>33.906950000000002</v>
      </c>
      <c r="BO56" s="238">
        <v>33.508389999999999</v>
      </c>
      <c r="BP56" s="238">
        <v>33.030050000000003</v>
      </c>
      <c r="BQ56" s="238">
        <v>32.872480000000003</v>
      </c>
      <c r="BR56" s="238">
        <v>32.542470000000002</v>
      </c>
      <c r="BS56" s="238">
        <v>32.734400000000001</v>
      </c>
      <c r="BT56" s="238">
        <v>32.157980000000002</v>
      </c>
      <c r="BU56" s="238">
        <v>32.542380000000001</v>
      </c>
      <c r="BV56" s="238">
        <v>33.02617</v>
      </c>
    </row>
    <row r="57" spans="1:74" ht="11.15" customHeight="1" x14ac:dyDescent="0.25">
      <c r="A57" s="48" t="s">
        <v>466</v>
      </c>
      <c r="B57" s="137" t="s">
        <v>381</v>
      </c>
      <c r="C57" s="54">
        <v>265.71100000000001</v>
      </c>
      <c r="D57" s="54">
        <v>253.09100000000001</v>
      </c>
      <c r="E57" s="54">
        <v>261.82299999999998</v>
      </c>
      <c r="F57" s="54">
        <v>258.46300000000002</v>
      </c>
      <c r="G57" s="54">
        <v>258.952</v>
      </c>
      <c r="H57" s="54">
        <v>254.47900000000001</v>
      </c>
      <c r="I57" s="54">
        <v>250.36</v>
      </c>
      <c r="J57" s="54">
        <v>237.53399999999999</v>
      </c>
      <c r="K57" s="54">
        <v>227.578</v>
      </c>
      <c r="L57" s="54">
        <v>227.61586700000001</v>
      </c>
      <c r="M57" s="54">
        <v>241.22969699999999</v>
      </c>
      <c r="N57" s="54">
        <v>243.39474899999999</v>
      </c>
      <c r="O57" s="54">
        <v>255.361605</v>
      </c>
      <c r="P57" s="54">
        <v>241.27302900000001</v>
      </c>
      <c r="Q57" s="54">
        <v>237.84609399999999</v>
      </c>
      <c r="R57" s="54">
        <v>238.62245100000001</v>
      </c>
      <c r="S57" s="54">
        <v>240.175715</v>
      </c>
      <c r="T57" s="54">
        <v>237.28622200000001</v>
      </c>
      <c r="U57" s="54">
        <v>230.76469800000001</v>
      </c>
      <c r="V57" s="54">
        <v>225.55103199999999</v>
      </c>
      <c r="W57" s="54">
        <v>227.04755800000001</v>
      </c>
      <c r="X57" s="54">
        <v>216.69639000000001</v>
      </c>
      <c r="Y57" s="54">
        <v>220.59760700000001</v>
      </c>
      <c r="Z57" s="54">
        <v>232.177537</v>
      </c>
      <c r="AA57" s="54">
        <v>251.78143700000001</v>
      </c>
      <c r="AB57" s="54">
        <v>250.26103599999999</v>
      </c>
      <c r="AC57" s="54">
        <v>238.50202100000001</v>
      </c>
      <c r="AD57" s="54">
        <v>230.01925299999999</v>
      </c>
      <c r="AE57" s="54">
        <v>220.72221500000001</v>
      </c>
      <c r="AF57" s="54">
        <v>221.01629</v>
      </c>
      <c r="AG57" s="54">
        <v>225.133026</v>
      </c>
      <c r="AH57" s="54">
        <v>215.59122500000001</v>
      </c>
      <c r="AI57" s="54">
        <v>209.51571100000001</v>
      </c>
      <c r="AJ57" s="54">
        <v>210.44437199999999</v>
      </c>
      <c r="AK57" s="54">
        <v>221.35419999999999</v>
      </c>
      <c r="AL57" s="54">
        <v>224.41015400000001</v>
      </c>
      <c r="AM57" s="54">
        <v>239.705725</v>
      </c>
      <c r="AN57" s="54">
        <v>242.29767200000001</v>
      </c>
      <c r="AO57" s="54">
        <v>225.332627</v>
      </c>
      <c r="AP57" s="54">
        <v>223.59109000000001</v>
      </c>
      <c r="AQ57" s="54">
        <v>222.11295200000001</v>
      </c>
      <c r="AR57" s="54">
        <v>223.1618</v>
      </c>
      <c r="AS57" s="54">
        <v>222.04979499999999</v>
      </c>
      <c r="AT57" s="54">
        <v>218.90145999999999</v>
      </c>
      <c r="AU57" s="54">
        <v>227.62219899999999</v>
      </c>
      <c r="AV57" s="54">
        <v>218.539658</v>
      </c>
      <c r="AW57" s="54">
        <v>223.60400000000001</v>
      </c>
      <c r="AX57" s="54">
        <v>238.10099994000001</v>
      </c>
      <c r="AY57" s="238">
        <v>250.14330000000001</v>
      </c>
      <c r="AZ57" s="238">
        <v>247.0822</v>
      </c>
      <c r="BA57" s="238">
        <v>233.79810000000001</v>
      </c>
      <c r="BB57" s="238">
        <v>230.02719999999999</v>
      </c>
      <c r="BC57" s="238">
        <v>227.7295</v>
      </c>
      <c r="BD57" s="238">
        <v>227.50640000000001</v>
      </c>
      <c r="BE57" s="238">
        <v>226.34110000000001</v>
      </c>
      <c r="BF57" s="238">
        <v>221.03819999999999</v>
      </c>
      <c r="BG57" s="238">
        <v>220.0573</v>
      </c>
      <c r="BH57" s="238">
        <v>215.4537</v>
      </c>
      <c r="BI57" s="238">
        <v>222.92689999999999</v>
      </c>
      <c r="BJ57" s="238">
        <v>231.43450000000001</v>
      </c>
      <c r="BK57" s="238">
        <v>251.54910000000001</v>
      </c>
      <c r="BL57" s="238">
        <v>245.3698</v>
      </c>
      <c r="BM57" s="238">
        <v>236.52950000000001</v>
      </c>
      <c r="BN57" s="238">
        <v>232.58500000000001</v>
      </c>
      <c r="BO57" s="238">
        <v>231.21870000000001</v>
      </c>
      <c r="BP57" s="238">
        <v>229.46190000000001</v>
      </c>
      <c r="BQ57" s="238">
        <v>227.72280000000001</v>
      </c>
      <c r="BR57" s="238">
        <v>220.7286</v>
      </c>
      <c r="BS57" s="238">
        <v>220.82980000000001</v>
      </c>
      <c r="BT57" s="238">
        <v>212.97200000000001</v>
      </c>
      <c r="BU57" s="238">
        <v>220.31880000000001</v>
      </c>
      <c r="BV57" s="238">
        <v>231.7637</v>
      </c>
    </row>
    <row r="58" spans="1:74" ht="11.15" customHeight="1" x14ac:dyDescent="0.25">
      <c r="A58" s="48" t="s">
        <v>467</v>
      </c>
      <c r="B58" s="137" t="s">
        <v>382</v>
      </c>
      <c r="C58" s="54">
        <v>28.536999999999999</v>
      </c>
      <c r="D58" s="54">
        <v>26.396999999999998</v>
      </c>
      <c r="E58" s="54">
        <v>22.585000000000001</v>
      </c>
      <c r="F58" s="54">
        <v>22.888999999999999</v>
      </c>
      <c r="G58" s="54">
        <v>24.068999999999999</v>
      </c>
      <c r="H58" s="54">
        <v>23.495000000000001</v>
      </c>
      <c r="I58" s="54">
        <v>24.292999999999999</v>
      </c>
      <c r="J58" s="54">
        <v>25.151</v>
      </c>
      <c r="K58" s="54">
        <v>22.542999999999999</v>
      </c>
      <c r="L58" s="54">
        <v>25.205065000000001</v>
      </c>
      <c r="M58" s="54">
        <v>25.039054</v>
      </c>
      <c r="N58" s="54">
        <v>25.398053000000001</v>
      </c>
      <c r="O58" s="54">
        <v>22.952304999999999</v>
      </c>
      <c r="P58" s="54">
        <v>20.906077</v>
      </c>
      <c r="Q58" s="54">
        <v>20.273078000000002</v>
      </c>
      <c r="R58" s="54">
        <v>21.291778999999998</v>
      </c>
      <c r="S58" s="54">
        <v>20.651513999999999</v>
      </c>
      <c r="T58" s="54">
        <v>18.546299000000001</v>
      </c>
      <c r="U58" s="54">
        <v>17.830857000000002</v>
      </c>
      <c r="V58" s="54">
        <v>18.183273</v>
      </c>
      <c r="W58" s="54">
        <v>18.512231</v>
      </c>
      <c r="X58" s="54">
        <v>18.291882000000001</v>
      </c>
      <c r="Y58" s="54">
        <v>18.172886999999999</v>
      </c>
      <c r="Z58" s="54">
        <v>17.814738999999999</v>
      </c>
      <c r="AA58" s="54">
        <v>18.089321999999999</v>
      </c>
      <c r="AB58" s="54">
        <v>18.572253</v>
      </c>
      <c r="AC58" s="54">
        <v>17.260479</v>
      </c>
      <c r="AD58" s="54">
        <v>17.829722</v>
      </c>
      <c r="AE58" s="54">
        <v>17.282693999999999</v>
      </c>
      <c r="AF58" s="54">
        <v>17.135769</v>
      </c>
      <c r="AG58" s="54">
        <v>16.768424</v>
      </c>
      <c r="AH58" s="54">
        <v>17.034687000000002</v>
      </c>
      <c r="AI58" s="54">
        <v>17.622859999999999</v>
      </c>
      <c r="AJ58" s="54">
        <v>16.509627999999999</v>
      </c>
      <c r="AK58" s="54">
        <v>16.544924000000002</v>
      </c>
      <c r="AL58" s="54">
        <v>17.237877999999998</v>
      </c>
      <c r="AM58" s="54">
        <v>16.700402</v>
      </c>
      <c r="AN58" s="54">
        <v>17.173024000000002</v>
      </c>
      <c r="AO58" s="54">
        <v>14.706690999999999</v>
      </c>
      <c r="AP58" s="54">
        <v>15.698938999999999</v>
      </c>
      <c r="AQ58" s="54">
        <v>17.017837</v>
      </c>
      <c r="AR58" s="54">
        <v>17.573719000000001</v>
      </c>
      <c r="AS58" s="54">
        <v>15.173759</v>
      </c>
      <c r="AT58" s="54">
        <v>15.513403</v>
      </c>
      <c r="AU58" s="54">
        <v>15.338163</v>
      </c>
      <c r="AV58" s="54">
        <v>16.029544999999999</v>
      </c>
      <c r="AW58" s="54">
        <v>17.8</v>
      </c>
      <c r="AX58" s="54">
        <v>15.349383871000001</v>
      </c>
      <c r="AY58" s="238">
        <v>17.251709999999999</v>
      </c>
      <c r="AZ58" s="238">
        <v>16.738109999999999</v>
      </c>
      <c r="BA58" s="238">
        <v>14.766299999999999</v>
      </c>
      <c r="BB58" s="238">
        <v>14.633240000000001</v>
      </c>
      <c r="BC58" s="238">
        <v>16.99625</v>
      </c>
      <c r="BD58" s="238">
        <v>16.24399</v>
      </c>
      <c r="BE58" s="238">
        <v>15.33084</v>
      </c>
      <c r="BF58" s="238">
        <v>16.38185</v>
      </c>
      <c r="BG58" s="238">
        <v>15.200530000000001</v>
      </c>
      <c r="BH58" s="238">
        <v>15.35563</v>
      </c>
      <c r="BI58" s="238">
        <v>16.82535</v>
      </c>
      <c r="BJ58" s="238">
        <v>17.208469999999998</v>
      </c>
      <c r="BK58" s="238">
        <v>21.790520000000001</v>
      </c>
      <c r="BL58" s="238">
        <v>15.99596</v>
      </c>
      <c r="BM58" s="238">
        <v>14.60895</v>
      </c>
      <c r="BN58" s="238">
        <v>14.59737</v>
      </c>
      <c r="BO58" s="238">
        <v>16.684909999999999</v>
      </c>
      <c r="BP58" s="238">
        <v>16.493500000000001</v>
      </c>
      <c r="BQ58" s="238">
        <v>15.749090000000001</v>
      </c>
      <c r="BR58" s="238">
        <v>15.917310000000001</v>
      </c>
      <c r="BS58" s="238">
        <v>15.56996</v>
      </c>
      <c r="BT58" s="238">
        <v>16.616710000000001</v>
      </c>
      <c r="BU58" s="238">
        <v>17.09929</v>
      </c>
      <c r="BV58" s="238">
        <v>18.043019999999999</v>
      </c>
    </row>
    <row r="59" spans="1:74" ht="11.15" customHeight="1" x14ac:dyDescent="0.25">
      <c r="A59" s="48" t="s">
        <v>468</v>
      </c>
      <c r="B59" s="137" t="s">
        <v>651</v>
      </c>
      <c r="C59" s="54">
        <v>237.17400000000001</v>
      </c>
      <c r="D59" s="54">
        <v>226.69399999999999</v>
      </c>
      <c r="E59" s="54">
        <v>239.238</v>
      </c>
      <c r="F59" s="54">
        <v>235.57400000000001</v>
      </c>
      <c r="G59" s="54">
        <v>234.88300000000001</v>
      </c>
      <c r="H59" s="54">
        <v>230.98400000000001</v>
      </c>
      <c r="I59" s="54">
        <v>226.06700000000001</v>
      </c>
      <c r="J59" s="54">
        <v>212.38300000000001</v>
      </c>
      <c r="K59" s="54">
        <v>205.035</v>
      </c>
      <c r="L59" s="54">
        <v>202.41080199999999</v>
      </c>
      <c r="M59" s="54">
        <v>216.19064299999999</v>
      </c>
      <c r="N59" s="54">
        <v>217.99669599999999</v>
      </c>
      <c r="O59" s="54">
        <v>232.4093</v>
      </c>
      <c r="P59" s="54">
        <v>220.366952</v>
      </c>
      <c r="Q59" s="54">
        <v>217.573016</v>
      </c>
      <c r="R59" s="54">
        <v>217.33067199999999</v>
      </c>
      <c r="S59" s="54">
        <v>219.52420100000001</v>
      </c>
      <c r="T59" s="54">
        <v>218.739923</v>
      </c>
      <c r="U59" s="54">
        <v>212.933841</v>
      </c>
      <c r="V59" s="54">
        <v>207.36775900000001</v>
      </c>
      <c r="W59" s="54">
        <v>208.535327</v>
      </c>
      <c r="X59" s="54">
        <v>198.40450799999999</v>
      </c>
      <c r="Y59" s="54">
        <v>202.42472000000001</v>
      </c>
      <c r="Z59" s="54">
        <v>214.362798</v>
      </c>
      <c r="AA59" s="54">
        <v>233.692115</v>
      </c>
      <c r="AB59" s="54">
        <v>231.688783</v>
      </c>
      <c r="AC59" s="54">
        <v>221.24154200000001</v>
      </c>
      <c r="AD59" s="54">
        <v>212.18953099999999</v>
      </c>
      <c r="AE59" s="54">
        <v>203.43952100000001</v>
      </c>
      <c r="AF59" s="54">
        <v>203.88052099999999</v>
      </c>
      <c r="AG59" s="54">
        <v>208.36460199999999</v>
      </c>
      <c r="AH59" s="54">
        <v>198.55653799999999</v>
      </c>
      <c r="AI59" s="54">
        <v>191.89285100000001</v>
      </c>
      <c r="AJ59" s="54">
        <v>193.93474399999999</v>
      </c>
      <c r="AK59" s="54">
        <v>204.80927600000001</v>
      </c>
      <c r="AL59" s="54">
        <v>207.17227600000001</v>
      </c>
      <c r="AM59" s="54">
        <v>223.005323</v>
      </c>
      <c r="AN59" s="54">
        <v>225.12464800000001</v>
      </c>
      <c r="AO59" s="54">
        <v>210.625936</v>
      </c>
      <c r="AP59" s="54">
        <v>207.89215100000001</v>
      </c>
      <c r="AQ59" s="54">
        <v>205.09511499999999</v>
      </c>
      <c r="AR59" s="54">
        <v>205.58808099999999</v>
      </c>
      <c r="AS59" s="54">
        <v>206.876036</v>
      </c>
      <c r="AT59" s="54">
        <v>203.388057</v>
      </c>
      <c r="AU59" s="54">
        <v>212.28403599999999</v>
      </c>
      <c r="AV59" s="54">
        <v>202.51011299999999</v>
      </c>
      <c r="AW59" s="54">
        <v>205.804</v>
      </c>
      <c r="AX59" s="54">
        <v>222.75161935</v>
      </c>
      <c r="AY59" s="238">
        <v>232.89160000000001</v>
      </c>
      <c r="AZ59" s="238">
        <v>230.3441</v>
      </c>
      <c r="BA59" s="238">
        <v>219.03190000000001</v>
      </c>
      <c r="BB59" s="238">
        <v>215.3939</v>
      </c>
      <c r="BC59" s="238">
        <v>210.73330000000001</v>
      </c>
      <c r="BD59" s="238">
        <v>211.26240000000001</v>
      </c>
      <c r="BE59" s="238">
        <v>211.0103</v>
      </c>
      <c r="BF59" s="238">
        <v>204.65639999999999</v>
      </c>
      <c r="BG59" s="238">
        <v>204.85679999999999</v>
      </c>
      <c r="BH59" s="238">
        <v>200.09809999999999</v>
      </c>
      <c r="BI59" s="238">
        <v>206.10159999999999</v>
      </c>
      <c r="BJ59" s="238">
        <v>214.226</v>
      </c>
      <c r="BK59" s="238">
        <v>229.7586</v>
      </c>
      <c r="BL59" s="238">
        <v>229.37389999999999</v>
      </c>
      <c r="BM59" s="238">
        <v>221.9205</v>
      </c>
      <c r="BN59" s="238">
        <v>217.98769999999999</v>
      </c>
      <c r="BO59" s="238">
        <v>214.53370000000001</v>
      </c>
      <c r="BP59" s="238">
        <v>212.9684</v>
      </c>
      <c r="BQ59" s="238">
        <v>211.97380000000001</v>
      </c>
      <c r="BR59" s="238">
        <v>204.81129999999999</v>
      </c>
      <c r="BS59" s="238">
        <v>205.25980000000001</v>
      </c>
      <c r="BT59" s="238">
        <v>196.3553</v>
      </c>
      <c r="BU59" s="238">
        <v>203.21960000000001</v>
      </c>
      <c r="BV59" s="238">
        <v>213.72069999999999</v>
      </c>
    </row>
    <row r="60" spans="1:74" ht="11.15" customHeight="1" x14ac:dyDescent="0.25">
      <c r="A60" s="48" t="s">
        <v>491</v>
      </c>
      <c r="B60" s="137" t="s">
        <v>366</v>
      </c>
      <c r="C60" s="54">
        <v>43.634</v>
      </c>
      <c r="D60" s="54">
        <v>42.631</v>
      </c>
      <c r="E60" s="54">
        <v>39.872999999999998</v>
      </c>
      <c r="F60" s="54">
        <v>39.993000000000002</v>
      </c>
      <c r="G60" s="54">
        <v>40.354999999999997</v>
      </c>
      <c r="H60" s="54">
        <v>41.610999999999997</v>
      </c>
      <c r="I60" s="54">
        <v>40.993000000000002</v>
      </c>
      <c r="J60" s="54">
        <v>40.090000000000003</v>
      </c>
      <c r="K60" s="54">
        <v>40.134999999999998</v>
      </c>
      <c r="L60" s="54">
        <v>37.636000000000003</v>
      </c>
      <c r="M60" s="54">
        <v>37.662999999999997</v>
      </c>
      <c r="N60" s="54">
        <v>38.627000000000002</v>
      </c>
      <c r="O60" s="54">
        <v>42.591304999999998</v>
      </c>
      <c r="P60" s="54">
        <v>39.996749000000001</v>
      </c>
      <c r="Q60" s="54">
        <v>39.118651999999997</v>
      </c>
      <c r="R60" s="54">
        <v>40.531784000000002</v>
      </c>
      <c r="S60" s="54">
        <v>43.443421000000001</v>
      </c>
      <c r="T60" s="54">
        <v>44.729740999999997</v>
      </c>
      <c r="U60" s="54">
        <v>43.818579</v>
      </c>
      <c r="V60" s="54">
        <v>42.476813</v>
      </c>
      <c r="W60" s="54">
        <v>41.987599000000003</v>
      </c>
      <c r="X60" s="54">
        <v>40.353942000000004</v>
      </c>
      <c r="Y60" s="54">
        <v>36.776465000000002</v>
      </c>
      <c r="Z60" s="54">
        <v>35.797570999999998</v>
      </c>
      <c r="AA60" s="54">
        <v>38.582630000000002</v>
      </c>
      <c r="AB60" s="54">
        <v>39.857602999999997</v>
      </c>
      <c r="AC60" s="54">
        <v>35.606813000000002</v>
      </c>
      <c r="AD60" s="54">
        <v>37.708813999999997</v>
      </c>
      <c r="AE60" s="54">
        <v>41.341512000000002</v>
      </c>
      <c r="AF60" s="54">
        <v>39.375874000000003</v>
      </c>
      <c r="AG60" s="54">
        <v>41.230307000000003</v>
      </c>
      <c r="AH60" s="54">
        <v>38.408996000000002</v>
      </c>
      <c r="AI60" s="54">
        <v>36.520041999999997</v>
      </c>
      <c r="AJ60" s="54">
        <v>36.459811999999999</v>
      </c>
      <c r="AK60" s="54">
        <v>37.811636</v>
      </c>
      <c r="AL60" s="54">
        <v>35.038728999999996</v>
      </c>
      <c r="AM60" s="54">
        <v>35.863529999999997</v>
      </c>
      <c r="AN60" s="54">
        <v>37.524085999999997</v>
      </c>
      <c r="AO60" s="54">
        <v>37.748772000000002</v>
      </c>
      <c r="AP60" s="54">
        <v>41.170085999999998</v>
      </c>
      <c r="AQ60" s="54">
        <v>42.493892000000002</v>
      </c>
      <c r="AR60" s="54">
        <v>42.744795000000003</v>
      </c>
      <c r="AS60" s="54">
        <v>42.686171000000002</v>
      </c>
      <c r="AT60" s="54">
        <v>42.627389999999998</v>
      </c>
      <c r="AU60" s="54">
        <v>43.478268999999997</v>
      </c>
      <c r="AV60" s="54">
        <v>39.535100999999997</v>
      </c>
      <c r="AW60" s="54">
        <v>37.953000000000003</v>
      </c>
      <c r="AX60" s="54">
        <v>39.557016451999999</v>
      </c>
      <c r="AY60" s="238">
        <v>39.469140000000003</v>
      </c>
      <c r="AZ60" s="238">
        <v>39.998759999999997</v>
      </c>
      <c r="BA60" s="238">
        <v>39.026200000000003</v>
      </c>
      <c r="BB60" s="238">
        <v>39.94115</v>
      </c>
      <c r="BC60" s="238">
        <v>41.849400000000003</v>
      </c>
      <c r="BD60" s="238">
        <v>39.867150000000002</v>
      </c>
      <c r="BE60" s="238">
        <v>41.018129999999999</v>
      </c>
      <c r="BF60" s="238">
        <v>40.17333</v>
      </c>
      <c r="BG60" s="238">
        <v>41.679740000000002</v>
      </c>
      <c r="BH60" s="238">
        <v>38.599510000000002</v>
      </c>
      <c r="BI60" s="238">
        <v>37.541080000000001</v>
      </c>
      <c r="BJ60" s="238">
        <v>37.933169999999997</v>
      </c>
      <c r="BK60" s="238">
        <v>38.169699999999999</v>
      </c>
      <c r="BL60" s="238">
        <v>38.36027</v>
      </c>
      <c r="BM60" s="238">
        <v>37.030349999999999</v>
      </c>
      <c r="BN60" s="238">
        <v>37.971229999999998</v>
      </c>
      <c r="BO60" s="238">
        <v>40.097479999999997</v>
      </c>
      <c r="BP60" s="238">
        <v>38.861519999999999</v>
      </c>
      <c r="BQ60" s="238">
        <v>39.548459999999999</v>
      </c>
      <c r="BR60" s="238">
        <v>38.472650000000002</v>
      </c>
      <c r="BS60" s="238">
        <v>39.781730000000003</v>
      </c>
      <c r="BT60" s="238">
        <v>37.090499999999999</v>
      </c>
      <c r="BU60" s="238">
        <v>35.925750000000001</v>
      </c>
      <c r="BV60" s="238">
        <v>35.931440000000002</v>
      </c>
    </row>
    <row r="61" spans="1:74" ht="11.15" customHeight="1" x14ac:dyDescent="0.25">
      <c r="A61" s="48" t="s">
        <v>447</v>
      </c>
      <c r="B61" s="137" t="s">
        <v>378</v>
      </c>
      <c r="C61" s="54">
        <v>143.19</v>
      </c>
      <c r="D61" s="54">
        <v>132.91800000000001</v>
      </c>
      <c r="E61" s="54">
        <v>126.782</v>
      </c>
      <c r="F61" s="54">
        <v>150.922</v>
      </c>
      <c r="G61" s="54">
        <v>176.62700000000001</v>
      </c>
      <c r="H61" s="54">
        <v>176.947</v>
      </c>
      <c r="I61" s="54">
        <v>178.8</v>
      </c>
      <c r="J61" s="54">
        <v>179.76300000000001</v>
      </c>
      <c r="K61" s="54">
        <v>172.50200000000001</v>
      </c>
      <c r="L61" s="54">
        <v>156.23500000000001</v>
      </c>
      <c r="M61" s="54">
        <v>157.20500000000001</v>
      </c>
      <c r="N61" s="54">
        <v>161.18799999999999</v>
      </c>
      <c r="O61" s="54">
        <v>164.05760799999999</v>
      </c>
      <c r="P61" s="54">
        <v>144.01243700000001</v>
      </c>
      <c r="Q61" s="54">
        <v>146.07853600000001</v>
      </c>
      <c r="R61" s="54">
        <v>137.21829700000001</v>
      </c>
      <c r="S61" s="54">
        <v>139.59954400000001</v>
      </c>
      <c r="T61" s="54">
        <v>140.132555</v>
      </c>
      <c r="U61" s="54">
        <v>142.13915600000001</v>
      </c>
      <c r="V61" s="54">
        <v>137.625441</v>
      </c>
      <c r="W61" s="54">
        <v>132.095395</v>
      </c>
      <c r="X61" s="54">
        <v>132.81144399999999</v>
      </c>
      <c r="Y61" s="54">
        <v>131.69239400000001</v>
      </c>
      <c r="Z61" s="54">
        <v>130.03906000000001</v>
      </c>
      <c r="AA61" s="54">
        <v>125.281997</v>
      </c>
      <c r="AB61" s="54">
        <v>120.609776</v>
      </c>
      <c r="AC61" s="54">
        <v>114.65761500000001</v>
      </c>
      <c r="AD61" s="54">
        <v>106.291242</v>
      </c>
      <c r="AE61" s="54">
        <v>109.712137</v>
      </c>
      <c r="AF61" s="54">
        <v>111.329024</v>
      </c>
      <c r="AG61" s="54">
        <v>112.59147400000001</v>
      </c>
      <c r="AH61" s="54">
        <v>113.121844</v>
      </c>
      <c r="AI61" s="54">
        <v>110.53083700000001</v>
      </c>
      <c r="AJ61" s="54">
        <v>110.49194900000001</v>
      </c>
      <c r="AK61" s="54">
        <v>120.60104200000001</v>
      </c>
      <c r="AL61" s="54">
        <v>118.89921</v>
      </c>
      <c r="AM61" s="54">
        <v>123.013195</v>
      </c>
      <c r="AN61" s="54">
        <v>124.82069199999999</v>
      </c>
      <c r="AO61" s="54">
        <v>112.291937</v>
      </c>
      <c r="AP61" s="54">
        <v>112.061094</v>
      </c>
      <c r="AQ61" s="54">
        <v>113.139951</v>
      </c>
      <c r="AR61" s="54">
        <v>112.598437</v>
      </c>
      <c r="AS61" s="54">
        <v>120.20841900000001</v>
      </c>
      <c r="AT61" s="54">
        <v>116.89025700000001</v>
      </c>
      <c r="AU61" s="54">
        <v>119.169877</v>
      </c>
      <c r="AV61" s="54">
        <v>110.433171</v>
      </c>
      <c r="AW61" s="54">
        <v>112.04600000000001</v>
      </c>
      <c r="AX61" s="54">
        <v>126.64054903</v>
      </c>
      <c r="AY61" s="238">
        <v>128.76439999999999</v>
      </c>
      <c r="AZ61" s="238">
        <v>123.16379999999999</v>
      </c>
      <c r="BA61" s="238">
        <v>121.1301</v>
      </c>
      <c r="BB61" s="238">
        <v>115.2346</v>
      </c>
      <c r="BC61" s="238">
        <v>121.075</v>
      </c>
      <c r="BD61" s="238">
        <v>124.0039</v>
      </c>
      <c r="BE61" s="238">
        <v>126.7936</v>
      </c>
      <c r="BF61" s="238">
        <v>127.41070000000001</v>
      </c>
      <c r="BG61" s="238">
        <v>124.5939</v>
      </c>
      <c r="BH61" s="238">
        <v>113.86490000000001</v>
      </c>
      <c r="BI61" s="238">
        <v>118.3931</v>
      </c>
      <c r="BJ61" s="238">
        <v>126.1247</v>
      </c>
      <c r="BK61" s="238">
        <v>122.98139999999999</v>
      </c>
      <c r="BL61" s="238">
        <v>117.2522</v>
      </c>
      <c r="BM61" s="238">
        <v>114.7127</v>
      </c>
      <c r="BN61" s="238">
        <v>110.33320000000001</v>
      </c>
      <c r="BO61" s="238">
        <v>113.5234</v>
      </c>
      <c r="BP61" s="238">
        <v>114.7325</v>
      </c>
      <c r="BQ61" s="238">
        <v>118.723</v>
      </c>
      <c r="BR61" s="238">
        <v>121.6157</v>
      </c>
      <c r="BS61" s="238">
        <v>119.4631</v>
      </c>
      <c r="BT61" s="238">
        <v>110.5812</v>
      </c>
      <c r="BU61" s="238">
        <v>118.16679999999999</v>
      </c>
      <c r="BV61" s="238">
        <v>121.8776</v>
      </c>
    </row>
    <row r="62" spans="1:74" ht="11.15" customHeight="1" x14ac:dyDescent="0.25">
      <c r="A62" s="48" t="s">
        <v>492</v>
      </c>
      <c r="B62" s="137" t="s">
        <v>379</v>
      </c>
      <c r="C62" s="54">
        <v>30.305</v>
      </c>
      <c r="D62" s="54">
        <v>31.327999999999999</v>
      </c>
      <c r="E62" s="54">
        <v>34.819000000000003</v>
      </c>
      <c r="F62" s="54">
        <v>36.174999999999997</v>
      </c>
      <c r="G62" s="54">
        <v>38.454000000000001</v>
      </c>
      <c r="H62" s="54">
        <v>39.524000000000001</v>
      </c>
      <c r="I62" s="54">
        <v>35.871000000000002</v>
      </c>
      <c r="J62" s="54">
        <v>34.386000000000003</v>
      </c>
      <c r="K62" s="54">
        <v>32.124000000000002</v>
      </c>
      <c r="L62" s="54">
        <v>31.212</v>
      </c>
      <c r="M62" s="54">
        <v>31.134</v>
      </c>
      <c r="N62" s="54">
        <v>30.172999999999998</v>
      </c>
      <c r="O62" s="54">
        <v>32.183999999999997</v>
      </c>
      <c r="P62" s="54">
        <v>31.425000000000001</v>
      </c>
      <c r="Q62" s="54">
        <v>30.927</v>
      </c>
      <c r="R62" s="54">
        <v>31.853999999999999</v>
      </c>
      <c r="S62" s="54">
        <v>32.03</v>
      </c>
      <c r="T62" s="54">
        <v>31.524000000000001</v>
      </c>
      <c r="U62" s="54">
        <v>29.382000000000001</v>
      </c>
      <c r="V62" s="54">
        <v>29.818999999999999</v>
      </c>
      <c r="W62" s="54">
        <v>27.76</v>
      </c>
      <c r="X62" s="54">
        <v>28.733000000000001</v>
      </c>
      <c r="Y62" s="54">
        <v>27.9</v>
      </c>
      <c r="Z62" s="54">
        <v>25.77</v>
      </c>
      <c r="AA62" s="54">
        <v>27.07</v>
      </c>
      <c r="AB62" s="54">
        <v>28.038</v>
      </c>
      <c r="AC62" s="54">
        <v>28.094999999999999</v>
      </c>
      <c r="AD62" s="54">
        <v>29.492999999999999</v>
      </c>
      <c r="AE62" s="54">
        <v>29.484999999999999</v>
      </c>
      <c r="AF62" s="54">
        <v>29.251000000000001</v>
      </c>
      <c r="AG62" s="54">
        <v>29.196000000000002</v>
      </c>
      <c r="AH62" s="54">
        <v>28.606999999999999</v>
      </c>
      <c r="AI62" s="54">
        <v>27.390999999999998</v>
      </c>
      <c r="AJ62" s="54">
        <v>30.023</v>
      </c>
      <c r="AK62" s="54">
        <v>29.364999999999998</v>
      </c>
      <c r="AL62" s="54">
        <v>30.739000000000001</v>
      </c>
      <c r="AM62" s="54">
        <v>32.110999999999997</v>
      </c>
      <c r="AN62" s="54">
        <v>31.33</v>
      </c>
      <c r="AO62" s="54">
        <v>29.562999999999999</v>
      </c>
      <c r="AP62" s="54">
        <v>32.073</v>
      </c>
      <c r="AQ62" s="54">
        <v>32.787999999999997</v>
      </c>
      <c r="AR62" s="54">
        <v>30.417999999999999</v>
      </c>
      <c r="AS62" s="54">
        <v>28.509</v>
      </c>
      <c r="AT62" s="54">
        <v>26.030999999999999</v>
      </c>
      <c r="AU62" s="54">
        <v>27.510999999999999</v>
      </c>
      <c r="AV62" s="54">
        <v>27.452999999999999</v>
      </c>
      <c r="AW62" s="54">
        <v>26.091000000000001</v>
      </c>
      <c r="AX62" s="54">
        <v>24.604416774000001</v>
      </c>
      <c r="AY62" s="238">
        <v>25.933039999999998</v>
      </c>
      <c r="AZ62" s="238">
        <v>25.289670000000001</v>
      </c>
      <c r="BA62" s="238">
        <v>26.27674</v>
      </c>
      <c r="BB62" s="238">
        <v>25.749559999999999</v>
      </c>
      <c r="BC62" s="238">
        <v>26.458400000000001</v>
      </c>
      <c r="BD62" s="238">
        <v>26.317769999999999</v>
      </c>
      <c r="BE62" s="238">
        <v>25.44605</v>
      </c>
      <c r="BF62" s="238">
        <v>25.250029999999999</v>
      </c>
      <c r="BG62" s="238">
        <v>24.780750000000001</v>
      </c>
      <c r="BH62" s="238">
        <v>25.068560000000002</v>
      </c>
      <c r="BI62" s="238">
        <v>25.312889999999999</v>
      </c>
      <c r="BJ62" s="238">
        <v>24.401489999999999</v>
      </c>
      <c r="BK62" s="238">
        <v>25.478649999999998</v>
      </c>
      <c r="BL62" s="238">
        <v>25.391290000000001</v>
      </c>
      <c r="BM62" s="238">
        <v>26.18122</v>
      </c>
      <c r="BN62" s="238">
        <v>25.54383</v>
      </c>
      <c r="BO62" s="238">
        <v>26.219650000000001</v>
      </c>
      <c r="BP62" s="238">
        <v>26.06296</v>
      </c>
      <c r="BQ62" s="238">
        <v>24.925799999999999</v>
      </c>
      <c r="BR62" s="238">
        <v>24.626619999999999</v>
      </c>
      <c r="BS62" s="238">
        <v>24.215060000000001</v>
      </c>
      <c r="BT62" s="238">
        <v>24.406860000000002</v>
      </c>
      <c r="BU62" s="238">
        <v>25.087219999999999</v>
      </c>
      <c r="BV62" s="238">
        <v>23.876840000000001</v>
      </c>
    </row>
    <row r="63" spans="1:74" ht="11.15" customHeight="1" x14ac:dyDescent="0.25">
      <c r="A63" s="48" t="s">
        <v>722</v>
      </c>
      <c r="B63" s="475" t="s">
        <v>923</v>
      </c>
      <c r="C63" s="54">
        <v>56.037999999999997</v>
      </c>
      <c r="D63" s="54">
        <v>58.944000000000003</v>
      </c>
      <c r="E63" s="54">
        <v>61.902999999999999</v>
      </c>
      <c r="F63" s="54">
        <v>62.563000000000002</v>
      </c>
      <c r="G63" s="54">
        <v>63.109000000000002</v>
      </c>
      <c r="H63" s="54">
        <v>58.951000000000001</v>
      </c>
      <c r="I63" s="54">
        <v>56.176000000000002</v>
      </c>
      <c r="J63" s="54">
        <v>50.991999999999997</v>
      </c>
      <c r="K63" s="54">
        <v>48.335000000000001</v>
      </c>
      <c r="L63" s="54">
        <v>46.072000000000003</v>
      </c>
      <c r="M63" s="54">
        <v>46.298000000000002</v>
      </c>
      <c r="N63" s="54">
        <v>49.055999999999997</v>
      </c>
      <c r="O63" s="54">
        <v>52.537999999999997</v>
      </c>
      <c r="P63" s="54">
        <v>54.73</v>
      </c>
      <c r="Q63" s="54">
        <v>55.807000000000002</v>
      </c>
      <c r="R63" s="54">
        <v>55.996000000000002</v>
      </c>
      <c r="S63" s="54">
        <v>57.375999999999998</v>
      </c>
      <c r="T63" s="54">
        <v>54.305</v>
      </c>
      <c r="U63" s="54">
        <v>52.122</v>
      </c>
      <c r="V63" s="54">
        <v>52.225999999999999</v>
      </c>
      <c r="W63" s="54">
        <v>50.959000000000003</v>
      </c>
      <c r="X63" s="54">
        <v>46.472999999999999</v>
      </c>
      <c r="Y63" s="54">
        <v>48.588999999999999</v>
      </c>
      <c r="Z63" s="54">
        <v>52.216999999999999</v>
      </c>
      <c r="AA63" s="54">
        <v>56.591000000000001</v>
      </c>
      <c r="AB63" s="54">
        <v>57.871000000000002</v>
      </c>
      <c r="AC63" s="54">
        <v>58.593000000000004</v>
      </c>
      <c r="AD63" s="54">
        <v>58.491999999999997</v>
      </c>
      <c r="AE63" s="54">
        <v>58.387999999999998</v>
      </c>
      <c r="AF63" s="54">
        <v>56.308999999999997</v>
      </c>
      <c r="AG63" s="54">
        <v>56.131</v>
      </c>
      <c r="AH63" s="54">
        <v>50.814999999999998</v>
      </c>
      <c r="AI63" s="54">
        <v>49.325000000000003</v>
      </c>
      <c r="AJ63" s="54">
        <v>48.21</v>
      </c>
      <c r="AK63" s="54">
        <v>50.536000000000001</v>
      </c>
      <c r="AL63" s="54">
        <v>54.320999999999998</v>
      </c>
      <c r="AM63" s="54">
        <v>57.646000000000001</v>
      </c>
      <c r="AN63" s="54">
        <v>61.177999999999997</v>
      </c>
      <c r="AO63" s="54">
        <v>63.281999999999996</v>
      </c>
      <c r="AP63" s="54">
        <v>63.793999999999997</v>
      </c>
      <c r="AQ63" s="54">
        <v>61.49</v>
      </c>
      <c r="AR63" s="54">
        <v>58.277000000000001</v>
      </c>
      <c r="AS63" s="54">
        <v>57.155999999999999</v>
      </c>
      <c r="AT63" s="54">
        <v>53.917000000000002</v>
      </c>
      <c r="AU63" s="54">
        <v>50.508000000000003</v>
      </c>
      <c r="AV63" s="54">
        <v>47.972999999999999</v>
      </c>
      <c r="AW63" s="54">
        <v>49.650390000000002</v>
      </c>
      <c r="AX63" s="54">
        <v>52.821510000000004</v>
      </c>
      <c r="AY63" s="238">
        <v>57.255279999999999</v>
      </c>
      <c r="AZ63" s="238">
        <v>59.90408</v>
      </c>
      <c r="BA63" s="238">
        <v>61.802460000000004</v>
      </c>
      <c r="BB63" s="238">
        <v>62.717460000000003</v>
      </c>
      <c r="BC63" s="238">
        <v>62.606589999999997</v>
      </c>
      <c r="BD63" s="238">
        <v>59.522979999999997</v>
      </c>
      <c r="BE63" s="238">
        <v>57.03246</v>
      </c>
      <c r="BF63" s="238">
        <v>52.325099999999999</v>
      </c>
      <c r="BG63" s="238">
        <v>50.137839999999997</v>
      </c>
      <c r="BH63" s="238">
        <v>47.558</v>
      </c>
      <c r="BI63" s="238">
        <v>48.238329999999998</v>
      </c>
      <c r="BJ63" s="238">
        <v>51.418439999999997</v>
      </c>
      <c r="BK63" s="238">
        <v>55.882379999999998</v>
      </c>
      <c r="BL63" s="238">
        <v>58.583840000000002</v>
      </c>
      <c r="BM63" s="238">
        <v>60.531199999999998</v>
      </c>
      <c r="BN63" s="238">
        <v>61.485309999999998</v>
      </c>
      <c r="BO63" s="238">
        <v>61.41433</v>
      </c>
      <c r="BP63" s="238">
        <v>58.364190000000001</v>
      </c>
      <c r="BQ63" s="238">
        <v>55.914540000000002</v>
      </c>
      <c r="BR63" s="238">
        <v>51.248989999999999</v>
      </c>
      <c r="BS63" s="238">
        <v>49.105969999999999</v>
      </c>
      <c r="BT63" s="238">
        <v>46.572659999999999</v>
      </c>
      <c r="BU63" s="238">
        <v>47.295580000000001</v>
      </c>
      <c r="BV63" s="238">
        <v>50.520519999999998</v>
      </c>
    </row>
    <row r="64" spans="1:74" ht="11.15" customHeight="1" x14ac:dyDescent="0.25">
      <c r="A64" s="48" t="s">
        <v>493</v>
      </c>
      <c r="B64" s="137" t="s">
        <v>104</v>
      </c>
      <c r="C64" s="558">
        <v>1299.8931849999999</v>
      </c>
      <c r="D64" s="558">
        <v>1282.712679</v>
      </c>
      <c r="E64" s="558">
        <v>1326.7220090000001</v>
      </c>
      <c r="F64" s="558">
        <v>1403.5993410000001</v>
      </c>
      <c r="G64" s="558">
        <v>1432.23847</v>
      </c>
      <c r="H64" s="558">
        <v>1457.703137</v>
      </c>
      <c r="I64" s="558">
        <v>1453.987995</v>
      </c>
      <c r="J64" s="558">
        <v>1437.578019</v>
      </c>
      <c r="K64" s="558">
        <v>1423.1812500000001</v>
      </c>
      <c r="L64" s="558">
        <v>1386.329254</v>
      </c>
      <c r="M64" s="558">
        <v>1388.7240099999999</v>
      </c>
      <c r="N64" s="558">
        <v>1343.3477109999999</v>
      </c>
      <c r="O64" s="558">
        <v>1337.1033399999999</v>
      </c>
      <c r="P64" s="558">
        <v>1303.06792</v>
      </c>
      <c r="Q64" s="558">
        <v>1310.94721</v>
      </c>
      <c r="R64" s="558">
        <v>1298.811995</v>
      </c>
      <c r="S64" s="558">
        <v>1303.867405</v>
      </c>
      <c r="T64" s="558">
        <v>1281.363983</v>
      </c>
      <c r="U64" s="558">
        <v>1278.1167359999999</v>
      </c>
      <c r="V64" s="558">
        <v>1250.2037230000001</v>
      </c>
      <c r="W64" s="558">
        <v>1250.9396790000001</v>
      </c>
      <c r="X64" s="558">
        <v>1252.9669180000001</v>
      </c>
      <c r="Y64" s="558">
        <v>1233.747879</v>
      </c>
      <c r="Z64" s="558">
        <v>1198.6124299999999</v>
      </c>
      <c r="AA64" s="558">
        <v>1190.10285</v>
      </c>
      <c r="AB64" s="558">
        <v>1165.6142279999999</v>
      </c>
      <c r="AC64" s="558">
        <v>1154.2380989999999</v>
      </c>
      <c r="AD64" s="558">
        <v>1153.830189</v>
      </c>
      <c r="AE64" s="558">
        <v>1172.1564060000001</v>
      </c>
      <c r="AF64" s="558">
        <v>1180.4096030000001</v>
      </c>
      <c r="AG64" s="558">
        <v>1215.318088</v>
      </c>
      <c r="AH64" s="558">
        <v>1212.6715799999999</v>
      </c>
      <c r="AI64" s="558">
        <v>1215.5591079999999</v>
      </c>
      <c r="AJ64" s="558">
        <v>1230.5137460000001</v>
      </c>
      <c r="AK64" s="558">
        <v>1226.776977</v>
      </c>
      <c r="AL64" s="558">
        <v>1222.5920630000001</v>
      </c>
      <c r="AM64" s="558">
        <v>1254.576802</v>
      </c>
      <c r="AN64" s="558">
        <v>1266.747167</v>
      </c>
      <c r="AO64" s="558">
        <v>1230.791072</v>
      </c>
      <c r="AP64" s="558">
        <v>1245.4618399999999</v>
      </c>
      <c r="AQ64" s="558">
        <v>1259.9972250000001</v>
      </c>
      <c r="AR64" s="558">
        <v>1264.4026940000001</v>
      </c>
      <c r="AS64" s="558">
        <v>1271.432157</v>
      </c>
      <c r="AT64" s="558">
        <v>1258.1908470000001</v>
      </c>
      <c r="AU64" s="558">
        <v>1283.385556</v>
      </c>
      <c r="AV64" s="558">
        <v>1263.9221010000001</v>
      </c>
      <c r="AW64" s="558">
        <v>1269.2215507000001</v>
      </c>
      <c r="AX64" s="558">
        <v>1258.6765058999999</v>
      </c>
      <c r="AY64" s="559">
        <v>1271.806</v>
      </c>
      <c r="AZ64" s="559">
        <v>1258.501</v>
      </c>
      <c r="BA64" s="559">
        <v>1255.096</v>
      </c>
      <c r="BB64" s="559">
        <v>1263.4860000000001</v>
      </c>
      <c r="BC64" s="559">
        <v>1283.4349999999999</v>
      </c>
      <c r="BD64" s="559">
        <v>1281.644</v>
      </c>
      <c r="BE64" s="559">
        <v>1286.8030000000001</v>
      </c>
      <c r="BF64" s="559">
        <v>1285</v>
      </c>
      <c r="BG64" s="559">
        <v>1286.6500000000001</v>
      </c>
      <c r="BH64" s="559">
        <v>1273.9069999999999</v>
      </c>
      <c r="BI64" s="559">
        <v>1269.817</v>
      </c>
      <c r="BJ64" s="559">
        <v>1250.0219999999999</v>
      </c>
      <c r="BK64" s="559">
        <v>1264.3510000000001</v>
      </c>
      <c r="BL64" s="559">
        <v>1252.7280000000001</v>
      </c>
      <c r="BM64" s="559">
        <v>1255.5409999999999</v>
      </c>
      <c r="BN64" s="559">
        <v>1265.9559999999999</v>
      </c>
      <c r="BO64" s="559">
        <v>1286.9829999999999</v>
      </c>
      <c r="BP64" s="559">
        <v>1284.0509999999999</v>
      </c>
      <c r="BQ64" s="559">
        <v>1287.3789999999999</v>
      </c>
      <c r="BR64" s="559">
        <v>1286.9259999999999</v>
      </c>
      <c r="BS64" s="559">
        <v>1290.742</v>
      </c>
      <c r="BT64" s="559">
        <v>1279.4639999999999</v>
      </c>
      <c r="BU64" s="559">
        <v>1280.502</v>
      </c>
      <c r="BV64" s="559">
        <v>1260.2929999999999</v>
      </c>
    </row>
    <row r="65" spans="1:74" ht="11.15" customHeight="1" x14ac:dyDescent="0.25">
      <c r="A65" s="48" t="s">
        <v>494</v>
      </c>
      <c r="B65" s="140" t="s">
        <v>383</v>
      </c>
      <c r="C65" s="564">
        <v>634.96699999999998</v>
      </c>
      <c r="D65" s="564">
        <v>634.96699999999998</v>
      </c>
      <c r="E65" s="564">
        <v>634.96699999999998</v>
      </c>
      <c r="F65" s="564">
        <v>637.82600000000002</v>
      </c>
      <c r="G65" s="564">
        <v>648.32600000000002</v>
      </c>
      <c r="H65" s="564">
        <v>656.02300000000002</v>
      </c>
      <c r="I65" s="564">
        <v>656.14</v>
      </c>
      <c r="J65" s="564">
        <v>647.53</v>
      </c>
      <c r="K65" s="564">
        <v>642.18600000000004</v>
      </c>
      <c r="L65" s="564">
        <v>638.55600000000004</v>
      </c>
      <c r="M65" s="564">
        <v>638.08500000000004</v>
      </c>
      <c r="N65" s="564">
        <v>638.08600000000001</v>
      </c>
      <c r="O65" s="564">
        <v>638.08500000000004</v>
      </c>
      <c r="P65" s="564">
        <v>637.77300000000002</v>
      </c>
      <c r="Q65" s="564">
        <v>637.774</v>
      </c>
      <c r="R65" s="564">
        <v>633.428</v>
      </c>
      <c r="S65" s="564">
        <v>627.58500000000004</v>
      </c>
      <c r="T65" s="564">
        <v>621.30399999999997</v>
      </c>
      <c r="U65" s="564">
        <v>621.30200000000002</v>
      </c>
      <c r="V65" s="564">
        <v>621.30200000000002</v>
      </c>
      <c r="W65" s="564">
        <v>617.76800000000003</v>
      </c>
      <c r="X65" s="564">
        <v>610.64599999999996</v>
      </c>
      <c r="Y65" s="564">
        <v>601.46699999999998</v>
      </c>
      <c r="Z65" s="564">
        <v>593.68200000000002</v>
      </c>
      <c r="AA65" s="564">
        <v>588.31700000000001</v>
      </c>
      <c r="AB65" s="564">
        <v>578.87199999999996</v>
      </c>
      <c r="AC65" s="564">
        <v>566.06100000000004</v>
      </c>
      <c r="AD65" s="564">
        <v>547.86599999999999</v>
      </c>
      <c r="AE65" s="564">
        <v>523.10900000000004</v>
      </c>
      <c r="AF65" s="564">
        <v>493.32400000000001</v>
      </c>
      <c r="AG65" s="564">
        <v>468.00599999999997</v>
      </c>
      <c r="AH65" s="564">
        <v>445.05700000000002</v>
      </c>
      <c r="AI65" s="564">
        <v>416.39299999999997</v>
      </c>
      <c r="AJ65" s="564">
        <v>398.56900000000002</v>
      </c>
      <c r="AK65" s="564">
        <v>388.41899999999998</v>
      </c>
      <c r="AL65" s="564">
        <v>372.03</v>
      </c>
      <c r="AM65" s="564">
        <v>371.57900000000001</v>
      </c>
      <c r="AN65" s="564">
        <v>371.57900000000001</v>
      </c>
      <c r="AO65" s="564">
        <v>371.17500000000001</v>
      </c>
      <c r="AP65" s="564">
        <v>363.72300000000001</v>
      </c>
      <c r="AQ65" s="564">
        <v>354.36599999999999</v>
      </c>
      <c r="AR65" s="564">
        <v>347.15800000000002</v>
      </c>
      <c r="AS65" s="564">
        <v>347.45400000000001</v>
      </c>
      <c r="AT65" s="564">
        <v>350.33</v>
      </c>
      <c r="AU65" s="564">
        <v>351.274</v>
      </c>
      <c r="AV65" s="564">
        <v>351.274</v>
      </c>
      <c r="AW65" s="564">
        <v>351.91699999999997</v>
      </c>
      <c r="AX65" s="564">
        <v>354.68112903000002</v>
      </c>
      <c r="AY65" s="565">
        <v>359.08109999999999</v>
      </c>
      <c r="AZ65" s="565">
        <v>361.18110000000001</v>
      </c>
      <c r="BA65" s="565">
        <v>364.1748</v>
      </c>
      <c r="BB65" s="565">
        <v>367.1748</v>
      </c>
      <c r="BC65" s="565">
        <v>367.1748</v>
      </c>
      <c r="BD65" s="565">
        <v>367.1748</v>
      </c>
      <c r="BE65" s="565">
        <v>367.1748</v>
      </c>
      <c r="BF65" s="565">
        <v>367.1748</v>
      </c>
      <c r="BG65" s="565">
        <v>367.1748</v>
      </c>
      <c r="BH65" s="565">
        <v>367.1748</v>
      </c>
      <c r="BI65" s="565">
        <v>367.1748</v>
      </c>
      <c r="BJ65" s="565">
        <v>367.1748</v>
      </c>
      <c r="BK65" s="565">
        <v>367.1748</v>
      </c>
      <c r="BL65" s="565">
        <v>367.1748</v>
      </c>
      <c r="BM65" s="565">
        <v>367.1748</v>
      </c>
      <c r="BN65" s="565">
        <v>367.1748</v>
      </c>
      <c r="BO65" s="565">
        <v>367.1748</v>
      </c>
      <c r="BP65" s="565">
        <v>367.1748</v>
      </c>
      <c r="BQ65" s="565">
        <v>367.1748</v>
      </c>
      <c r="BR65" s="565">
        <v>367.1748</v>
      </c>
      <c r="BS65" s="565">
        <v>367.1748</v>
      </c>
      <c r="BT65" s="565">
        <v>367.1748</v>
      </c>
      <c r="BU65" s="565">
        <v>367.1748</v>
      </c>
      <c r="BV65" s="565">
        <v>367.1748</v>
      </c>
    </row>
    <row r="66" spans="1:74" s="329" customFormat="1" ht="12" customHeight="1" x14ac:dyDescent="0.25">
      <c r="A66" s="328"/>
      <c r="B66" s="641" t="s">
        <v>784</v>
      </c>
      <c r="C66" s="620"/>
      <c r="D66" s="620"/>
      <c r="E66" s="620"/>
      <c r="F66" s="620"/>
      <c r="G66" s="620"/>
      <c r="H66" s="620"/>
      <c r="I66" s="620"/>
      <c r="J66" s="620"/>
      <c r="K66" s="620"/>
      <c r="L66" s="620"/>
      <c r="M66" s="620"/>
      <c r="N66" s="620"/>
      <c r="O66" s="620"/>
      <c r="P66" s="620"/>
      <c r="Q66" s="600"/>
      <c r="AY66" s="397"/>
      <c r="AZ66" s="397"/>
      <c r="BA66" s="397"/>
      <c r="BB66" s="397"/>
      <c r="BC66" s="397"/>
      <c r="BD66" s="397"/>
      <c r="BE66" s="397"/>
      <c r="BF66" s="397"/>
      <c r="BG66" s="397"/>
      <c r="BH66" s="397"/>
      <c r="BI66" s="397"/>
      <c r="BJ66" s="397"/>
    </row>
    <row r="67" spans="1:74" s="329" customFormat="1" ht="12" customHeight="1" x14ac:dyDescent="0.25">
      <c r="A67" s="328"/>
      <c r="B67" s="641" t="s">
        <v>808</v>
      </c>
      <c r="C67" s="620"/>
      <c r="D67" s="620"/>
      <c r="E67" s="620"/>
      <c r="F67" s="620"/>
      <c r="G67" s="620"/>
      <c r="H67" s="620"/>
      <c r="I67" s="620"/>
      <c r="J67" s="620"/>
      <c r="K67" s="620"/>
      <c r="L67" s="620"/>
      <c r="M67" s="620"/>
      <c r="N67" s="620"/>
      <c r="O67" s="620"/>
      <c r="P67" s="620"/>
      <c r="Q67" s="600"/>
      <c r="AY67" s="397"/>
      <c r="AZ67" s="397"/>
      <c r="BA67" s="397"/>
      <c r="BB67" s="397"/>
      <c r="BC67" s="397"/>
      <c r="BD67" s="397"/>
      <c r="BE67" s="397"/>
      <c r="BF67" s="397"/>
      <c r="BG67" s="397"/>
      <c r="BH67" s="397"/>
      <c r="BI67" s="397"/>
      <c r="BJ67" s="397"/>
    </row>
    <row r="68" spans="1:74" s="329" customFormat="1" ht="12" customHeight="1" x14ac:dyDescent="0.25">
      <c r="A68" s="328"/>
      <c r="B68" s="641" t="s">
        <v>1365</v>
      </c>
      <c r="C68" s="620"/>
      <c r="D68" s="620"/>
      <c r="E68" s="620"/>
      <c r="F68" s="620"/>
      <c r="G68" s="620"/>
      <c r="H68" s="620"/>
      <c r="I68" s="620"/>
      <c r="J68" s="620"/>
      <c r="K68" s="620"/>
      <c r="L68" s="620"/>
      <c r="M68" s="620"/>
      <c r="N68" s="620"/>
      <c r="O68" s="620"/>
      <c r="P68" s="620"/>
      <c r="Q68" s="600"/>
      <c r="AY68" s="397"/>
      <c r="AZ68" s="397"/>
      <c r="BA68" s="397"/>
      <c r="BB68" s="397"/>
      <c r="BC68" s="397"/>
      <c r="BD68" s="397"/>
      <c r="BE68" s="397"/>
      <c r="BF68" s="397"/>
      <c r="BG68" s="397"/>
      <c r="BH68" s="397"/>
      <c r="BI68" s="397"/>
      <c r="BJ68" s="397"/>
    </row>
    <row r="69" spans="1:74" s="329" customFormat="1" ht="12" customHeight="1" x14ac:dyDescent="0.25">
      <c r="A69" s="328"/>
      <c r="B69" s="642" t="s">
        <v>1366</v>
      </c>
      <c r="C69" s="600"/>
      <c r="D69" s="600"/>
      <c r="E69" s="600"/>
      <c r="F69" s="600"/>
      <c r="G69" s="600"/>
      <c r="H69" s="600"/>
      <c r="I69" s="600"/>
      <c r="J69" s="600"/>
      <c r="K69" s="600"/>
      <c r="L69" s="600"/>
      <c r="M69" s="600"/>
      <c r="N69" s="600"/>
      <c r="O69" s="600"/>
      <c r="P69" s="600"/>
      <c r="Q69" s="600"/>
      <c r="AY69" s="397"/>
      <c r="AZ69" s="397"/>
      <c r="BA69" s="397"/>
      <c r="BB69" s="397"/>
      <c r="BC69" s="397"/>
      <c r="BD69" s="397"/>
      <c r="BE69" s="397"/>
      <c r="BF69" s="397"/>
      <c r="BG69" s="397"/>
      <c r="BH69" s="397"/>
      <c r="BI69" s="397"/>
      <c r="BJ69" s="397"/>
    </row>
    <row r="70" spans="1:74" s="329" customFormat="1" ht="20.65" customHeight="1" x14ac:dyDescent="0.25">
      <c r="A70" s="328"/>
      <c r="B70" s="641" t="s">
        <v>1246</v>
      </c>
      <c r="C70" s="600"/>
      <c r="D70" s="600"/>
      <c r="E70" s="600"/>
      <c r="F70" s="600"/>
      <c r="G70" s="600"/>
      <c r="H70" s="600"/>
      <c r="I70" s="600"/>
      <c r="J70" s="600"/>
      <c r="K70" s="600"/>
      <c r="L70" s="600"/>
      <c r="M70" s="600"/>
      <c r="N70" s="600"/>
      <c r="O70" s="600"/>
      <c r="P70" s="600"/>
      <c r="Q70" s="600"/>
      <c r="AY70" s="397"/>
      <c r="AZ70" s="397"/>
      <c r="BA70" s="397"/>
      <c r="BB70" s="397"/>
      <c r="BC70" s="397"/>
      <c r="BD70" s="397"/>
      <c r="BE70" s="397"/>
      <c r="BF70" s="397"/>
      <c r="BG70" s="397"/>
      <c r="BH70" s="397"/>
      <c r="BI70" s="397"/>
      <c r="BJ70" s="397"/>
    </row>
    <row r="71" spans="1:74" s="329" customFormat="1" ht="12" customHeight="1" x14ac:dyDescent="0.25">
      <c r="A71" s="328"/>
      <c r="B71" s="641" t="s">
        <v>1367</v>
      </c>
      <c r="C71" s="620"/>
      <c r="D71" s="620"/>
      <c r="E71" s="620"/>
      <c r="F71" s="620"/>
      <c r="G71" s="620"/>
      <c r="H71" s="620"/>
      <c r="I71" s="620"/>
      <c r="J71" s="620"/>
      <c r="K71" s="620"/>
      <c r="L71" s="620"/>
      <c r="M71" s="620"/>
      <c r="N71" s="620"/>
      <c r="O71" s="620"/>
      <c r="P71" s="620"/>
      <c r="Q71" s="600"/>
      <c r="AY71" s="397"/>
      <c r="AZ71" s="397"/>
      <c r="BA71" s="397"/>
      <c r="BB71" s="397"/>
      <c r="BC71" s="397"/>
      <c r="BD71" s="397"/>
      <c r="BE71" s="397"/>
      <c r="BF71" s="397"/>
      <c r="BG71" s="397"/>
      <c r="BH71" s="397"/>
      <c r="BI71" s="397"/>
      <c r="BJ71" s="397"/>
    </row>
    <row r="72" spans="1:74" s="329" customFormat="1" ht="23.25" customHeight="1" x14ac:dyDescent="0.25">
      <c r="A72" s="328"/>
      <c r="B72" s="641" t="s">
        <v>1257</v>
      </c>
      <c r="C72" s="620"/>
      <c r="D72" s="620"/>
      <c r="E72" s="620"/>
      <c r="F72" s="620"/>
      <c r="G72" s="620"/>
      <c r="H72" s="620"/>
      <c r="I72" s="620"/>
      <c r="J72" s="620"/>
      <c r="K72" s="620"/>
      <c r="L72" s="620"/>
      <c r="M72" s="620"/>
      <c r="N72" s="620"/>
      <c r="O72" s="620"/>
      <c r="P72" s="620"/>
      <c r="Q72" s="600"/>
      <c r="AY72" s="397"/>
      <c r="AZ72" s="397"/>
      <c r="BA72" s="397"/>
      <c r="BB72" s="397"/>
      <c r="BC72" s="397"/>
      <c r="BD72" s="397"/>
      <c r="BE72" s="397"/>
      <c r="BF72" s="397"/>
      <c r="BG72" s="397"/>
      <c r="BH72" s="397"/>
      <c r="BI72" s="397"/>
      <c r="BJ72" s="397"/>
    </row>
    <row r="73" spans="1:74" s="329" customFormat="1" ht="12" customHeight="1" x14ac:dyDescent="0.25">
      <c r="A73" s="328"/>
      <c r="B73" s="604" t="s">
        <v>783</v>
      </c>
      <c r="C73" s="605"/>
      <c r="D73" s="605"/>
      <c r="E73" s="605"/>
      <c r="F73" s="605"/>
      <c r="G73" s="605"/>
      <c r="H73" s="605"/>
      <c r="I73" s="605"/>
      <c r="J73" s="605"/>
      <c r="K73" s="605"/>
      <c r="L73" s="605"/>
      <c r="M73" s="605"/>
      <c r="N73" s="605"/>
      <c r="O73" s="605"/>
      <c r="P73" s="605"/>
      <c r="Q73" s="605"/>
      <c r="AY73" s="397"/>
      <c r="AZ73" s="397"/>
      <c r="BA73" s="397"/>
      <c r="BB73" s="397"/>
      <c r="BC73" s="397"/>
      <c r="BD73" s="397"/>
      <c r="BE73" s="397"/>
      <c r="BF73" s="397"/>
      <c r="BG73" s="397"/>
      <c r="BH73" s="397"/>
      <c r="BI73" s="397"/>
      <c r="BJ73" s="397"/>
    </row>
    <row r="74" spans="1:74" s="329" customFormat="1" ht="12" customHeight="1" x14ac:dyDescent="0.25">
      <c r="A74" s="328"/>
      <c r="B74" s="645" t="s">
        <v>809</v>
      </c>
      <c r="C74" s="620"/>
      <c r="D74" s="620"/>
      <c r="E74" s="620"/>
      <c r="F74" s="620"/>
      <c r="G74" s="620"/>
      <c r="H74" s="620"/>
      <c r="I74" s="620"/>
      <c r="J74" s="620"/>
      <c r="K74" s="620"/>
      <c r="L74" s="620"/>
      <c r="M74" s="620"/>
      <c r="N74" s="620"/>
      <c r="O74" s="620"/>
      <c r="P74" s="620"/>
      <c r="Q74" s="600"/>
      <c r="AY74" s="397"/>
      <c r="AZ74" s="397"/>
      <c r="BA74" s="397"/>
      <c r="BB74" s="397"/>
      <c r="BC74" s="397"/>
      <c r="BD74" s="397"/>
      <c r="BE74" s="397"/>
      <c r="BF74" s="397"/>
      <c r="BG74" s="397"/>
      <c r="BH74" s="397"/>
      <c r="BI74" s="397"/>
      <c r="BJ74" s="397"/>
    </row>
    <row r="75" spans="1:74" s="329" customFormat="1" ht="12" customHeight="1" x14ac:dyDescent="0.25">
      <c r="A75" s="328"/>
      <c r="B75" s="645" t="s">
        <v>810</v>
      </c>
      <c r="C75" s="600"/>
      <c r="D75" s="600"/>
      <c r="E75" s="600"/>
      <c r="F75" s="600"/>
      <c r="G75" s="600"/>
      <c r="H75" s="600"/>
      <c r="I75" s="600"/>
      <c r="J75" s="600"/>
      <c r="K75" s="600"/>
      <c r="L75" s="600"/>
      <c r="M75" s="600"/>
      <c r="N75" s="600"/>
      <c r="O75" s="600"/>
      <c r="P75" s="600"/>
      <c r="Q75" s="600"/>
      <c r="AY75" s="397"/>
      <c r="AZ75" s="397"/>
      <c r="BA75" s="397"/>
      <c r="BB75" s="397"/>
      <c r="BC75" s="397"/>
      <c r="BD75" s="397"/>
      <c r="BE75" s="397"/>
      <c r="BF75" s="397"/>
      <c r="BG75" s="397"/>
      <c r="BH75" s="397"/>
      <c r="BI75" s="397"/>
      <c r="BJ75" s="397"/>
    </row>
    <row r="76" spans="1:74" s="329" customFormat="1" ht="12" customHeight="1" x14ac:dyDescent="0.25">
      <c r="A76" s="328"/>
      <c r="B76" s="618" t="str">
        <f>"Notes: "&amp;"EIA completed modeling and analysis for this report on " &amp;Dates!$D$2&amp;"."</f>
        <v>Notes: EIA completed modeling and analysis for this report on Thursday January 4, 2024.</v>
      </c>
      <c r="C76" s="611"/>
      <c r="D76" s="611"/>
      <c r="E76" s="611"/>
      <c r="F76" s="611"/>
      <c r="G76" s="611"/>
      <c r="H76" s="611"/>
      <c r="I76" s="611"/>
      <c r="J76" s="611"/>
      <c r="K76" s="611"/>
      <c r="L76" s="611"/>
      <c r="M76" s="611"/>
      <c r="N76" s="611"/>
      <c r="O76" s="611"/>
      <c r="P76" s="611"/>
      <c r="Q76" s="611"/>
      <c r="AY76" s="397"/>
      <c r="AZ76" s="397"/>
      <c r="BA76" s="397"/>
      <c r="BB76" s="397"/>
      <c r="BC76" s="397"/>
      <c r="BD76" s="397"/>
      <c r="BE76" s="397"/>
      <c r="BF76" s="397"/>
      <c r="BG76" s="397"/>
      <c r="BH76" s="397"/>
      <c r="BI76" s="397"/>
      <c r="BJ76" s="397"/>
    </row>
    <row r="77" spans="1:74" s="329" customFormat="1" ht="12" customHeight="1" x14ac:dyDescent="0.25">
      <c r="A77" s="328"/>
      <c r="B77" s="610" t="s">
        <v>334</v>
      </c>
      <c r="C77" s="611"/>
      <c r="D77" s="611"/>
      <c r="E77" s="611"/>
      <c r="F77" s="611"/>
      <c r="G77" s="611"/>
      <c r="H77" s="611"/>
      <c r="I77" s="611"/>
      <c r="J77" s="611"/>
      <c r="K77" s="611"/>
      <c r="L77" s="611"/>
      <c r="M77" s="611"/>
      <c r="N77" s="611"/>
      <c r="O77" s="611"/>
      <c r="P77" s="611"/>
      <c r="Q77" s="611"/>
      <c r="AY77" s="397"/>
      <c r="AZ77" s="397"/>
      <c r="BA77" s="397"/>
      <c r="BB77" s="397"/>
      <c r="BC77" s="397"/>
      <c r="BD77" s="397"/>
      <c r="BE77" s="397"/>
      <c r="BF77" s="397"/>
      <c r="BG77" s="397"/>
      <c r="BH77" s="397"/>
      <c r="BI77" s="397"/>
      <c r="BJ77" s="397"/>
    </row>
    <row r="78" spans="1:74" s="329" customFormat="1" ht="12" customHeight="1" x14ac:dyDescent="0.25">
      <c r="A78" s="328"/>
      <c r="B78" s="619" t="s">
        <v>811</v>
      </c>
      <c r="C78" s="620"/>
      <c r="D78" s="620"/>
      <c r="E78" s="620"/>
      <c r="F78" s="620"/>
      <c r="G78" s="620"/>
      <c r="H78" s="620"/>
      <c r="I78" s="620"/>
      <c r="J78" s="620"/>
      <c r="K78" s="620"/>
      <c r="L78" s="620"/>
      <c r="M78" s="620"/>
      <c r="N78" s="620"/>
      <c r="O78" s="620"/>
      <c r="P78" s="620"/>
      <c r="Q78" s="600"/>
      <c r="AY78" s="397"/>
      <c r="AZ78" s="397"/>
      <c r="BA78" s="397"/>
      <c r="BB78" s="397"/>
      <c r="BC78" s="397"/>
      <c r="BD78" s="397"/>
      <c r="BE78" s="397"/>
      <c r="BF78" s="397"/>
      <c r="BG78" s="397"/>
      <c r="BH78" s="397"/>
      <c r="BI78" s="397"/>
      <c r="BJ78" s="397"/>
    </row>
    <row r="79" spans="1:74" s="329" customFormat="1" ht="12" customHeight="1" x14ac:dyDescent="0.25">
      <c r="A79" s="328"/>
      <c r="B79" s="606" t="s">
        <v>812</v>
      </c>
      <c r="C79" s="608"/>
      <c r="D79" s="608"/>
      <c r="E79" s="608"/>
      <c r="F79" s="608"/>
      <c r="G79" s="608"/>
      <c r="H79" s="608"/>
      <c r="I79" s="608"/>
      <c r="J79" s="608"/>
      <c r="K79" s="608"/>
      <c r="L79" s="608"/>
      <c r="M79" s="608"/>
      <c r="N79" s="608"/>
      <c r="O79" s="608"/>
      <c r="P79" s="608"/>
      <c r="Q79" s="600"/>
      <c r="AY79" s="397"/>
      <c r="AZ79" s="397"/>
      <c r="BA79" s="397"/>
      <c r="BB79" s="397"/>
      <c r="BC79" s="397"/>
      <c r="BD79" s="397"/>
      <c r="BE79" s="397"/>
      <c r="BF79" s="397"/>
      <c r="BG79" s="397"/>
      <c r="BH79" s="397"/>
      <c r="BI79" s="397"/>
      <c r="BJ79" s="397"/>
    </row>
    <row r="80" spans="1:74" s="329" customFormat="1" ht="12" customHeight="1" x14ac:dyDescent="0.25">
      <c r="A80" s="328"/>
      <c r="B80" s="607" t="s">
        <v>802</v>
      </c>
      <c r="C80" s="608"/>
      <c r="D80" s="608"/>
      <c r="E80" s="608"/>
      <c r="F80" s="608"/>
      <c r="G80" s="608"/>
      <c r="H80" s="608"/>
      <c r="I80" s="608"/>
      <c r="J80" s="608"/>
      <c r="K80" s="608"/>
      <c r="L80" s="608"/>
      <c r="M80" s="608"/>
      <c r="N80" s="608"/>
      <c r="O80" s="608"/>
      <c r="P80" s="608"/>
      <c r="Q80" s="600"/>
      <c r="AY80" s="397"/>
      <c r="AZ80" s="397"/>
      <c r="BA80" s="397"/>
      <c r="BB80" s="397"/>
      <c r="BC80" s="397"/>
      <c r="BD80" s="397"/>
      <c r="BE80" s="397"/>
      <c r="BF80" s="397"/>
      <c r="BG80" s="397"/>
      <c r="BH80" s="397"/>
      <c r="BI80" s="397"/>
      <c r="BJ80" s="397"/>
    </row>
    <row r="81" spans="1:74" s="330" customFormat="1" ht="12" customHeight="1" x14ac:dyDescent="0.25">
      <c r="A81" s="322"/>
      <c r="B81" s="627" t="s">
        <v>1240</v>
      </c>
      <c r="C81" s="600"/>
      <c r="D81" s="600"/>
      <c r="E81" s="600"/>
      <c r="F81" s="600"/>
      <c r="G81" s="600"/>
      <c r="H81" s="600"/>
      <c r="I81" s="600"/>
      <c r="J81" s="600"/>
      <c r="K81" s="600"/>
      <c r="L81" s="600"/>
      <c r="M81" s="600"/>
      <c r="N81" s="600"/>
      <c r="O81" s="600"/>
      <c r="P81" s="600"/>
      <c r="Q81" s="600"/>
      <c r="AY81" s="398"/>
      <c r="AZ81" s="398"/>
      <c r="BA81" s="398"/>
      <c r="BB81" s="398"/>
      <c r="BC81" s="398"/>
      <c r="BD81" s="398"/>
      <c r="BE81" s="398"/>
      <c r="BF81" s="398"/>
      <c r="BG81" s="398"/>
      <c r="BH81" s="398"/>
      <c r="BI81" s="398"/>
      <c r="BJ81" s="398"/>
    </row>
    <row r="82" spans="1:74" ht="10" x14ac:dyDescent="0.2">
      <c r="BD82" s="296"/>
      <c r="BE82" s="296"/>
      <c r="BF82" s="296"/>
      <c r="BK82" s="296"/>
      <c r="BL82" s="296"/>
      <c r="BM82" s="296"/>
      <c r="BN82" s="296"/>
      <c r="BO82" s="296"/>
      <c r="BP82" s="296"/>
      <c r="BQ82" s="296"/>
      <c r="BR82" s="296"/>
      <c r="BS82" s="296"/>
      <c r="BT82" s="296"/>
      <c r="BU82" s="296"/>
      <c r="BV82" s="296"/>
    </row>
    <row r="83" spans="1:74" ht="10" x14ac:dyDescent="0.2">
      <c r="BD83" s="296"/>
      <c r="BE83" s="296"/>
      <c r="BF83" s="296"/>
      <c r="BK83" s="296"/>
      <c r="BL83" s="296"/>
      <c r="BM83" s="296"/>
      <c r="BN83" s="296"/>
      <c r="BO83" s="296"/>
      <c r="BP83" s="296"/>
      <c r="BQ83" s="296"/>
      <c r="BR83" s="296"/>
      <c r="BS83" s="296"/>
      <c r="BT83" s="296"/>
      <c r="BU83" s="296"/>
      <c r="BV83" s="296"/>
    </row>
    <row r="84" spans="1:74" ht="10" x14ac:dyDescent="0.2">
      <c r="BD84" s="296"/>
      <c r="BE84" s="296"/>
      <c r="BF84" s="296"/>
      <c r="BK84" s="296"/>
      <c r="BL84" s="296"/>
      <c r="BM84" s="296"/>
      <c r="BN84" s="296"/>
      <c r="BO84" s="296"/>
      <c r="BP84" s="296"/>
      <c r="BQ84" s="296"/>
      <c r="BR84" s="296"/>
      <c r="BS84" s="296"/>
      <c r="BT84" s="296"/>
      <c r="BU84" s="296"/>
      <c r="BV84" s="296"/>
    </row>
    <row r="85" spans="1:74" ht="10" x14ac:dyDescent="0.2">
      <c r="BD85" s="296"/>
      <c r="BE85" s="296"/>
      <c r="BF85" s="296"/>
      <c r="BK85" s="296"/>
      <c r="BL85" s="296"/>
      <c r="BM85" s="296"/>
      <c r="BN85" s="296"/>
      <c r="BO85" s="296"/>
      <c r="BP85" s="296"/>
      <c r="BQ85" s="296"/>
      <c r="BR85" s="296"/>
      <c r="BS85" s="296"/>
      <c r="BT85" s="296"/>
      <c r="BU85" s="296"/>
      <c r="BV85" s="296"/>
    </row>
    <row r="86" spans="1:74" ht="10" x14ac:dyDescent="0.2">
      <c r="BD86" s="296"/>
      <c r="BE86" s="296"/>
      <c r="BF86" s="296"/>
      <c r="BK86" s="296"/>
      <c r="BL86" s="296"/>
      <c r="BM86" s="296"/>
      <c r="BN86" s="296"/>
      <c r="BO86" s="296"/>
      <c r="BP86" s="296"/>
      <c r="BQ86" s="296"/>
      <c r="BR86" s="296"/>
      <c r="BS86" s="296"/>
      <c r="BT86" s="296"/>
      <c r="BU86" s="296"/>
      <c r="BV86" s="296"/>
    </row>
    <row r="87" spans="1:74" ht="10" x14ac:dyDescent="0.2">
      <c r="BD87" s="296"/>
      <c r="BE87" s="296"/>
      <c r="BF87" s="296"/>
      <c r="BK87" s="296"/>
      <c r="BL87" s="296"/>
      <c r="BM87" s="296"/>
      <c r="BN87" s="296"/>
      <c r="BO87" s="296"/>
      <c r="BP87" s="296"/>
      <c r="BQ87" s="296"/>
      <c r="BR87" s="296"/>
      <c r="BS87" s="296"/>
      <c r="BT87" s="296"/>
      <c r="BU87" s="296"/>
      <c r="BV87" s="296"/>
    </row>
    <row r="88" spans="1:74" ht="10" x14ac:dyDescent="0.2">
      <c r="BD88" s="296"/>
      <c r="BE88" s="296"/>
      <c r="BF88" s="296"/>
      <c r="BK88" s="296"/>
      <c r="BL88" s="296"/>
      <c r="BM88" s="296"/>
      <c r="BN88" s="296"/>
      <c r="BO88" s="296"/>
      <c r="BP88" s="296"/>
      <c r="BQ88" s="296"/>
      <c r="BR88" s="296"/>
      <c r="BS88" s="296"/>
      <c r="BT88" s="296"/>
      <c r="BU88" s="296"/>
      <c r="BV88" s="296"/>
    </row>
    <row r="89" spans="1:74" ht="10" x14ac:dyDescent="0.2">
      <c r="BD89" s="296"/>
      <c r="BE89" s="296"/>
      <c r="BF89" s="296"/>
      <c r="BK89" s="296"/>
      <c r="BL89" s="296"/>
      <c r="BM89" s="296"/>
      <c r="BN89" s="296"/>
      <c r="BO89" s="296"/>
      <c r="BP89" s="296"/>
      <c r="BQ89" s="296"/>
      <c r="BR89" s="296"/>
      <c r="BS89" s="296"/>
      <c r="BT89" s="296"/>
      <c r="BU89" s="296"/>
      <c r="BV89" s="296"/>
    </row>
    <row r="90" spans="1:74" ht="10" x14ac:dyDescent="0.2">
      <c r="BD90" s="296"/>
      <c r="BE90" s="296"/>
      <c r="BF90" s="296"/>
      <c r="BK90" s="296"/>
      <c r="BL90" s="296"/>
      <c r="BM90" s="296"/>
      <c r="BN90" s="296"/>
      <c r="BO90" s="296"/>
      <c r="BP90" s="296"/>
      <c r="BQ90" s="296"/>
      <c r="BR90" s="296"/>
      <c r="BS90" s="296"/>
      <c r="BT90" s="296"/>
      <c r="BU90" s="296"/>
      <c r="BV90" s="296"/>
    </row>
    <row r="91" spans="1:74" ht="10" x14ac:dyDescent="0.2">
      <c r="BD91" s="296"/>
      <c r="BE91" s="296"/>
      <c r="BF91" s="296"/>
      <c r="BK91" s="296"/>
      <c r="BL91" s="296"/>
      <c r="BM91" s="296"/>
      <c r="BN91" s="296"/>
      <c r="BO91" s="296"/>
      <c r="BP91" s="296"/>
      <c r="BQ91" s="296"/>
      <c r="BR91" s="296"/>
      <c r="BS91" s="296"/>
      <c r="BT91" s="296"/>
      <c r="BU91" s="296"/>
      <c r="BV91" s="296"/>
    </row>
    <row r="92" spans="1:74" ht="10" x14ac:dyDescent="0.2">
      <c r="BD92" s="296"/>
      <c r="BE92" s="296"/>
      <c r="BF92" s="296"/>
      <c r="BK92" s="296"/>
      <c r="BL92" s="296"/>
      <c r="BM92" s="296"/>
      <c r="BN92" s="296"/>
      <c r="BO92" s="296"/>
      <c r="BP92" s="296"/>
      <c r="BQ92" s="296"/>
      <c r="BR92" s="296"/>
      <c r="BS92" s="296"/>
      <c r="BT92" s="296"/>
      <c r="BU92" s="296"/>
      <c r="BV92" s="296"/>
    </row>
    <row r="93" spans="1:74" ht="10" x14ac:dyDescent="0.2">
      <c r="BD93" s="296"/>
      <c r="BE93" s="296"/>
      <c r="BF93" s="296"/>
      <c r="BK93" s="296"/>
      <c r="BL93" s="296"/>
      <c r="BM93" s="296"/>
      <c r="BN93" s="296"/>
      <c r="BO93" s="296"/>
      <c r="BP93" s="296"/>
      <c r="BQ93" s="296"/>
      <c r="BR93" s="296"/>
      <c r="BS93" s="296"/>
      <c r="BT93" s="296"/>
      <c r="BU93" s="296"/>
      <c r="BV93" s="296"/>
    </row>
    <row r="94" spans="1:74" ht="10" x14ac:dyDescent="0.2">
      <c r="BD94" s="296"/>
      <c r="BE94" s="296"/>
      <c r="BF94" s="296"/>
      <c r="BK94" s="296"/>
      <c r="BL94" s="296"/>
      <c r="BM94" s="296"/>
      <c r="BN94" s="296"/>
      <c r="BO94" s="296"/>
      <c r="BP94" s="296"/>
      <c r="BQ94" s="296"/>
      <c r="BR94" s="296"/>
      <c r="BS94" s="296"/>
      <c r="BT94" s="296"/>
      <c r="BU94" s="296"/>
      <c r="BV94" s="296"/>
    </row>
    <row r="95" spans="1:74" ht="10" x14ac:dyDescent="0.2">
      <c r="BD95" s="296"/>
      <c r="BE95" s="296"/>
      <c r="BF95" s="296"/>
      <c r="BK95" s="296"/>
      <c r="BL95" s="296"/>
      <c r="BM95" s="296"/>
      <c r="BN95" s="296"/>
      <c r="BO95" s="296"/>
      <c r="BP95" s="296"/>
      <c r="BQ95" s="296"/>
      <c r="BR95" s="296"/>
      <c r="BS95" s="296"/>
      <c r="BT95" s="296"/>
      <c r="BU95" s="296"/>
      <c r="BV95" s="296"/>
    </row>
    <row r="96" spans="1:74" ht="10" x14ac:dyDescent="0.2">
      <c r="BD96" s="296"/>
      <c r="BE96" s="296"/>
      <c r="BF96" s="296"/>
      <c r="BK96" s="296"/>
      <c r="BL96" s="296"/>
      <c r="BM96" s="296"/>
      <c r="BN96" s="296"/>
      <c r="BO96" s="296"/>
      <c r="BP96" s="296"/>
      <c r="BQ96" s="296"/>
      <c r="BR96" s="296"/>
      <c r="BS96" s="296"/>
      <c r="BT96" s="296"/>
      <c r="BU96" s="296"/>
      <c r="BV96" s="296"/>
    </row>
    <row r="97" spans="56:74" ht="10" x14ac:dyDescent="0.2">
      <c r="BD97" s="296"/>
      <c r="BE97" s="296"/>
      <c r="BF97" s="296"/>
      <c r="BK97" s="296"/>
      <c r="BL97" s="296"/>
      <c r="BM97" s="296"/>
      <c r="BN97" s="296"/>
      <c r="BO97" s="296"/>
      <c r="BP97" s="296"/>
      <c r="BQ97" s="296"/>
      <c r="BR97" s="296"/>
      <c r="BS97" s="296"/>
      <c r="BT97" s="296"/>
      <c r="BU97" s="296"/>
      <c r="BV97" s="296"/>
    </row>
    <row r="98" spans="56:74" ht="10" x14ac:dyDescent="0.2">
      <c r="BD98" s="296"/>
      <c r="BE98" s="296"/>
      <c r="BF98" s="296"/>
      <c r="BK98" s="296"/>
      <c r="BL98" s="296"/>
      <c r="BM98" s="296"/>
      <c r="BN98" s="296"/>
      <c r="BO98" s="296"/>
      <c r="BP98" s="296"/>
      <c r="BQ98" s="296"/>
      <c r="BR98" s="296"/>
      <c r="BS98" s="296"/>
      <c r="BT98" s="296"/>
      <c r="BU98" s="296"/>
      <c r="BV98" s="296"/>
    </row>
    <row r="99" spans="56:74" ht="10" x14ac:dyDescent="0.2">
      <c r="BD99" s="296"/>
      <c r="BE99" s="296"/>
      <c r="BF99" s="296"/>
      <c r="BK99" s="296"/>
      <c r="BL99" s="296"/>
      <c r="BM99" s="296"/>
      <c r="BN99" s="296"/>
      <c r="BO99" s="296"/>
      <c r="BP99" s="296"/>
      <c r="BQ99" s="296"/>
      <c r="BR99" s="296"/>
      <c r="BS99" s="296"/>
      <c r="BT99" s="296"/>
      <c r="BU99" s="296"/>
      <c r="BV99" s="296"/>
    </row>
    <row r="100" spans="56:74" ht="10" x14ac:dyDescent="0.2">
      <c r="BD100" s="296"/>
      <c r="BE100" s="296"/>
      <c r="BF100" s="296"/>
      <c r="BK100" s="296"/>
      <c r="BL100" s="296"/>
      <c r="BM100" s="296"/>
      <c r="BN100" s="296"/>
      <c r="BO100" s="296"/>
      <c r="BP100" s="296"/>
      <c r="BQ100" s="296"/>
      <c r="BR100" s="296"/>
      <c r="BS100" s="296"/>
      <c r="BT100" s="296"/>
      <c r="BU100" s="296"/>
      <c r="BV100" s="296"/>
    </row>
    <row r="101" spans="56:74" ht="10" x14ac:dyDescent="0.2">
      <c r="BD101" s="296"/>
      <c r="BE101" s="296"/>
      <c r="BF101" s="296"/>
      <c r="BK101" s="296"/>
      <c r="BL101" s="296"/>
      <c r="BM101" s="296"/>
      <c r="BN101" s="296"/>
      <c r="BO101" s="296"/>
      <c r="BP101" s="296"/>
      <c r="BQ101" s="296"/>
      <c r="BR101" s="296"/>
      <c r="BS101" s="296"/>
      <c r="BT101" s="296"/>
      <c r="BU101" s="296"/>
      <c r="BV101" s="296"/>
    </row>
    <row r="102" spans="56:74" ht="10" x14ac:dyDescent="0.2">
      <c r="BD102" s="296"/>
      <c r="BE102" s="296"/>
      <c r="BF102" s="296"/>
      <c r="BK102" s="296"/>
      <c r="BL102" s="296"/>
      <c r="BM102" s="296"/>
      <c r="BN102" s="296"/>
      <c r="BO102" s="296"/>
      <c r="BP102" s="296"/>
      <c r="BQ102" s="296"/>
      <c r="BR102" s="296"/>
      <c r="BS102" s="296"/>
      <c r="BT102" s="296"/>
      <c r="BU102" s="296"/>
      <c r="BV102" s="296"/>
    </row>
    <row r="103" spans="56:74" ht="10" x14ac:dyDescent="0.2">
      <c r="BD103" s="296"/>
      <c r="BE103" s="296"/>
      <c r="BF103" s="296"/>
      <c r="BK103" s="296"/>
      <c r="BL103" s="296"/>
      <c r="BM103" s="296"/>
      <c r="BN103" s="296"/>
      <c r="BO103" s="296"/>
      <c r="BP103" s="296"/>
      <c r="BQ103" s="296"/>
      <c r="BR103" s="296"/>
      <c r="BS103" s="296"/>
      <c r="BT103" s="296"/>
      <c r="BU103" s="296"/>
      <c r="BV103" s="296"/>
    </row>
    <row r="104" spans="56:74" ht="10" x14ac:dyDescent="0.2">
      <c r="BD104" s="296"/>
      <c r="BE104" s="296"/>
      <c r="BF104" s="296"/>
      <c r="BK104" s="296"/>
      <c r="BL104" s="296"/>
      <c r="BM104" s="296"/>
      <c r="BN104" s="296"/>
      <c r="BO104" s="296"/>
      <c r="BP104" s="296"/>
      <c r="BQ104" s="296"/>
      <c r="BR104" s="296"/>
      <c r="BS104" s="296"/>
      <c r="BT104" s="296"/>
      <c r="BU104" s="296"/>
      <c r="BV104" s="296"/>
    </row>
    <row r="105" spans="56:74" ht="10" x14ac:dyDescent="0.2">
      <c r="BD105" s="296"/>
      <c r="BE105" s="296"/>
      <c r="BF105" s="296"/>
      <c r="BK105" s="296"/>
      <c r="BL105" s="296"/>
      <c r="BM105" s="296"/>
      <c r="BN105" s="296"/>
      <c r="BO105" s="296"/>
      <c r="BP105" s="296"/>
      <c r="BQ105" s="296"/>
      <c r="BR105" s="296"/>
      <c r="BS105" s="296"/>
      <c r="BT105" s="296"/>
      <c r="BU105" s="296"/>
      <c r="BV105" s="296"/>
    </row>
    <row r="106" spans="56:74" ht="10" x14ac:dyDescent="0.2">
      <c r="BD106" s="296"/>
      <c r="BE106" s="296"/>
      <c r="BF106" s="296"/>
      <c r="BK106" s="296"/>
      <c r="BL106" s="296"/>
      <c r="BM106" s="296"/>
      <c r="BN106" s="296"/>
      <c r="BO106" s="296"/>
      <c r="BP106" s="296"/>
      <c r="BQ106" s="296"/>
      <c r="BR106" s="296"/>
      <c r="BS106" s="296"/>
      <c r="BT106" s="296"/>
      <c r="BU106" s="296"/>
      <c r="BV106" s="296"/>
    </row>
    <row r="107" spans="56:74" x14ac:dyDescent="0.25">
      <c r="BK107" s="296"/>
      <c r="BL107" s="296"/>
      <c r="BM107" s="296"/>
      <c r="BN107" s="296"/>
      <c r="BO107" s="296"/>
      <c r="BP107" s="296"/>
      <c r="BQ107" s="296"/>
      <c r="BR107" s="296"/>
      <c r="BS107" s="296"/>
      <c r="BT107" s="296"/>
      <c r="BU107" s="296"/>
      <c r="BV107" s="296"/>
    </row>
    <row r="108" spans="56:74" x14ac:dyDescent="0.25">
      <c r="BK108" s="296"/>
      <c r="BL108" s="296"/>
      <c r="BM108" s="296"/>
      <c r="BN108" s="296"/>
      <c r="BO108" s="296"/>
      <c r="BP108" s="296"/>
      <c r="BQ108" s="296"/>
      <c r="BR108" s="296"/>
      <c r="BS108" s="296"/>
      <c r="BT108" s="296"/>
      <c r="BU108" s="296"/>
      <c r="BV108" s="296"/>
    </row>
    <row r="109" spans="56:74" x14ac:dyDescent="0.25">
      <c r="BK109" s="296"/>
      <c r="BL109" s="296"/>
      <c r="BM109" s="296"/>
      <c r="BN109" s="296"/>
      <c r="BO109" s="296"/>
      <c r="BP109" s="296"/>
      <c r="BQ109" s="296"/>
      <c r="BR109" s="296"/>
      <c r="BS109" s="296"/>
      <c r="BT109" s="296"/>
      <c r="BU109" s="296"/>
      <c r="BV109" s="296"/>
    </row>
    <row r="110" spans="56:74" x14ac:dyDescent="0.25">
      <c r="BK110" s="296"/>
      <c r="BL110" s="296"/>
      <c r="BM110" s="296"/>
      <c r="BN110" s="296"/>
      <c r="BO110" s="296"/>
      <c r="BP110" s="296"/>
      <c r="BQ110" s="296"/>
      <c r="BR110" s="296"/>
      <c r="BS110" s="296"/>
      <c r="BT110" s="296"/>
      <c r="BU110" s="296"/>
      <c r="BV110" s="296"/>
    </row>
    <row r="111" spans="56:74" x14ac:dyDescent="0.25">
      <c r="BK111" s="296"/>
      <c r="BL111" s="296"/>
      <c r="BM111" s="296"/>
      <c r="BN111" s="296"/>
      <c r="BO111" s="296"/>
      <c r="BP111" s="296"/>
      <c r="BQ111" s="296"/>
      <c r="BR111" s="296"/>
      <c r="BS111" s="296"/>
      <c r="BT111" s="296"/>
      <c r="BU111" s="296"/>
      <c r="BV111" s="296"/>
    </row>
    <row r="112" spans="56:74" x14ac:dyDescent="0.25">
      <c r="BK112" s="296"/>
      <c r="BL112" s="296"/>
      <c r="BM112" s="296"/>
      <c r="BN112" s="296"/>
      <c r="BO112" s="296"/>
      <c r="BP112" s="296"/>
      <c r="BQ112" s="296"/>
      <c r="BR112" s="296"/>
      <c r="BS112" s="296"/>
      <c r="BT112" s="296"/>
      <c r="BU112" s="296"/>
      <c r="BV112" s="296"/>
    </row>
    <row r="113" spans="63:74" x14ac:dyDescent="0.25">
      <c r="BK113" s="296"/>
      <c r="BL113" s="296"/>
      <c r="BM113" s="296"/>
      <c r="BN113" s="296"/>
      <c r="BO113" s="296"/>
      <c r="BP113" s="296"/>
      <c r="BQ113" s="296"/>
      <c r="BR113" s="296"/>
      <c r="BS113" s="296"/>
      <c r="BT113" s="296"/>
      <c r="BU113" s="296"/>
      <c r="BV113" s="296"/>
    </row>
    <row r="114" spans="63:74" x14ac:dyDescent="0.25">
      <c r="BK114" s="296"/>
      <c r="BL114" s="296"/>
      <c r="BM114" s="296"/>
      <c r="BN114" s="296"/>
      <c r="BO114" s="296"/>
      <c r="BP114" s="296"/>
      <c r="BQ114" s="296"/>
      <c r="BR114" s="296"/>
      <c r="BS114" s="296"/>
      <c r="BT114" s="296"/>
      <c r="BU114" s="296"/>
      <c r="BV114" s="296"/>
    </row>
    <row r="115" spans="63:74" x14ac:dyDescent="0.25">
      <c r="BK115" s="296"/>
      <c r="BL115" s="296"/>
      <c r="BM115" s="296"/>
      <c r="BN115" s="296"/>
      <c r="BO115" s="296"/>
      <c r="BP115" s="296"/>
      <c r="BQ115" s="296"/>
      <c r="BR115" s="296"/>
      <c r="BS115" s="296"/>
      <c r="BT115" s="296"/>
      <c r="BU115" s="296"/>
      <c r="BV115" s="296"/>
    </row>
    <row r="116" spans="63:74" x14ac:dyDescent="0.25">
      <c r="BK116" s="296"/>
      <c r="BL116" s="296"/>
      <c r="BM116" s="296"/>
      <c r="BN116" s="296"/>
      <c r="BO116" s="296"/>
      <c r="BP116" s="296"/>
      <c r="BQ116" s="296"/>
      <c r="BR116" s="296"/>
      <c r="BS116" s="296"/>
      <c r="BT116" s="296"/>
      <c r="BU116" s="296"/>
      <c r="BV116" s="296"/>
    </row>
    <row r="117" spans="63:74" x14ac:dyDescent="0.25">
      <c r="BK117" s="296"/>
      <c r="BL117" s="296"/>
      <c r="BM117" s="296"/>
      <c r="BN117" s="296"/>
      <c r="BO117" s="296"/>
      <c r="BP117" s="296"/>
      <c r="BQ117" s="296"/>
      <c r="BR117" s="296"/>
      <c r="BS117" s="296"/>
      <c r="BT117" s="296"/>
      <c r="BU117" s="296"/>
      <c r="BV117" s="296"/>
    </row>
    <row r="118" spans="63:74" x14ac:dyDescent="0.25">
      <c r="BK118" s="296"/>
      <c r="BL118" s="296"/>
      <c r="BM118" s="296"/>
      <c r="BN118" s="296"/>
      <c r="BO118" s="296"/>
      <c r="BP118" s="296"/>
      <c r="BQ118" s="296"/>
      <c r="BR118" s="296"/>
      <c r="BS118" s="296"/>
      <c r="BT118" s="296"/>
      <c r="BU118" s="296"/>
      <c r="BV118" s="296"/>
    </row>
    <row r="119" spans="63:74" x14ac:dyDescent="0.25">
      <c r="BK119" s="296"/>
      <c r="BL119" s="296"/>
      <c r="BM119" s="296"/>
      <c r="BN119" s="296"/>
      <c r="BO119" s="296"/>
      <c r="BP119" s="296"/>
      <c r="BQ119" s="296"/>
      <c r="BR119" s="296"/>
      <c r="BS119" s="296"/>
      <c r="BT119" s="296"/>
      <c r="BU119" s="296"/>
      <c r="BV119" s="296"/>
    </row>
    <row r="120" spans="63:74" x14ac:dyDescent="0.25">
      <c r="BK120" s="296"/>
      <c r="BL120" s="296"/>
      <c r="BM120" s="296"/>
      <c r="BN120" s="296"/>
      <c r="BO120" s="296"/>
      <c r="BP120" s="296"/>
      <c r="BQ120" s="296"/>
      <c r="BR120" s="296"/>
      <c r="BS120" s="296"/>
      <c r="BT120" s="296"/>
      <c r="BU120" s="296"/>
      <c r="BV120" s="296"/>
    </row>
    <row r="121" spans="63:74" x14ac:dyDescent="0.25">
      <c r="BK121" s="296"/>
      <c r="BL121" s="296"/>
      <c r="BM121" s="296"/>
      <c r="BN121" s="296"/>
      <c r="BO121" s="296"/>
      <c r="BP121" s="296"/>
      <c r="BQ121" s="296"/>
      <c r="BR121" s="296"/>
      <c r="BS121" s="296"/>
      <c r="BT121" s="296"/>
      <c r="BU121" s="296"/>
      <c r="BV121" s="296"/>
    </row>
    <row r="122" spans="63:74" x14ac:dyDescent="0.25">
      <c r="BK122" s="296"/>
      <c r="BL122" s="296"/>
      <c r="BM122" s="296"/>
      <c r="BN122" s="296"/>
      <c r="BO122" s="296"/>
      <c r="BP122" s="296"/>
      <c r="BQ122" s="296"/>
      <c r="BR122" s="296"/>
      <c r="BS122" s="296"/>
      <c r="BT122" s="296"/>
      <c r="BU122" s="296"/>
      <c r="BV122" s="296"/>
    </row>
    <row r="123" spans="63:74" x14ac:dyDescent="0.25">
      <c r="BK123" s="296"/>
      <c r="BL123" s="296"/>
      <c r="BM123" s="296"/>
      <c r="BN123" s="296"/>
      <c r="BO123" s="296"/>
      <c r="BP123" s="296"/>
      <c r="BQ123" s="296"/>
      <c r="BR123" s="296"/>
      <c r="BS123" s="296"/>
      <c r="BT123" s="296"/>
      <c r="BU123" s="296"/>
      <c r="BV123" s="296"/>
    </row>
    <row r="124" spans="63:74" x14ac:dyDescent="0.25">
      <c r="BK124" s="296"/>
      <c r="BL124" s="296"/>
      <c r="BM124" s="296"/>
      <c r="BN124" s="296"/>
      <c r="BO124" s="296"/>
      <c r="BP124" s="296"/>
      <c r="BQ124" s="296"/>
      <c r="BR124" s="296"/>
      <c r="BS124" s="296"/>
      <c r="BT124" s="296"/>
      <c r="BU124" s="296"/>
      <c r="BV124" s="296"/>
    </row>
    <row r="125" spans="63:74" x14ac:dyDescent="0.25">
      <c r="BK125" s="296"/>
      <c r="BL125" s="296"/>
      <c r="BM125" s="296"/>
      <c r="BN125" s="296"/>
      <c r="BO125" s="296"/>
      <c r="BP125" s="296"/>
      <c r="BQ125" s="296"/>
      <c r="BR125" s="296"/>
      <c r="BS125" s="296"/>
      <c r="BT125" s="296"/>
      <c r="BU125" s="296"/>
      <c r="BV125" s="296"/>
    </row>
    <row r="126" spans="63:74" x14ac:dyDescent="0.25">
      <c r="BK126" s="296"/>
      <c r="BL126" s="296"/>
      <c r="BM126" s="296"/>
      <c r="BN126" s="296"/>
      <c r="BO126" s="296"/>
      <c r="BP126" s="296"/>
      <c r="BQ126" s="296"/>
      <c r="BR126" s="296"/>
      <c r="BS126" s="296"/>
      <c r="BT126" s="296"/>
      <c r="BU126" s="296"/>
      <c r="BV126" s="296"/>
    </row>
    <row r="127" spans="63:74" x14ac:dyDescent="0.25">
      <c r="BK127" s="296"/>
      <c r="BL127" s="296"/>
      <c r="BM127" s="296"/>
      <c r="BN127" s="296"/>
      <c r="BO127" s="296"/>
      <c r="BP127" s="296"/>
      <c r="BQ127" s="296"/>
      <c r="BR127" s="296"/>
      <c r="BS127" s="296"/>
      <c r="BT127" s="296"/>
      <c r="BU127" s="296"/>
      <c r="BV127" s="296"/>
    </row>
    <row r="128" spans="63:74" x14ac:dyDescent="0.25">
      <c r="BK128" s="296"/>
      <c r="BL128" s="296"/>
      <c r="BM128" s="296"/>
      <c r="BN128" s="296"/>
      <c r="BO128" s="296"/>
      <c r="BP128" s="296"/>
      <c r="BQ128" s="296"/>
      <c r="BR128" s="296"/>
      <c r="BS128" s="296"/>
      <c r="BT128" s="296"/>
      <c r="BU128" s="296"/>
      <c r="BV128" s="296"/>
    </row>
    <row r="129" spans="63:74" x14ac:dyDescent="0.25">
      <c r="BK129" s="296"/>
      <c r="BL129" s="296"/>
      <c r="BM129" s="296"/>
      <c r="BN129" s="296"/>
      <c r="BO129" s="296"/>
      <c r="BP129" s="296"/>
      <c r="BQ129" s="296"/>
      <c r="BR129" s="296"/>
      <c r="BS129" s="296"/>
      <c r="BT129" s="296"/>
      <c r="BU129" s="296"/>
      <c r="BV129" s="296"/>
    </row>
    <row r="130" spans="63:74" x14ac:dyDescent="0.25">
      <c r="BK130" s="296"/>
      <c r="BL130" s="296"/>
      <c r="BM130" s="296"/>
      <c r="BN130" s="296"/>
      <c r="BO130" s="296"/>
      <c r="BP130" s="296"/>
      <c r="BQ130" s="296"/>
      <c r="BR130" s="296"/>
      <c r="BS130" s="296"/>
      <c r="BT130" s="296"/>
      <c r="BU130" s="296"/>
      <c r="BV130" s="296"/>
    </row>
    <row r="131" spans="63:74" x14ac:dyDescent="0.25">
      <c r="BK131" s="296"/>
      <c r="BL131" s="296"/>
      <c r="BM131" s="296"/>
      <c r="BN131" s="296"/>
      <c r="BO131" s="296"/>
      <c r="BP131" s="296"/>
      <c r="BQ131" s="296"/>
      <c r="BR131" s="296"/>
      <c r="BS131" s="296"/>
      <c r="BT131" s="296"/>
      <c r="BU131" s="296"/>
      <c r="BV131" s="296"/>
    </row>
    <row r="132" spans="63:74" x14ac:dyDescent="0.25">
      <c r="BK132" s="296"/>
      <c r="BL132" s="296"/>
      <c r="BM132" s="296"/>
      <c r="BN132" s="296"/>
      <c r="BO132" s="296"/>
      <c r="BP132" s="296"/>
      <c r="BQ132" s="296"/>
      <c r="BR132" s="296"/>
      <c r="BS132" s="296"/>
      <c r="BT132" s="296"/>
      <c r="BU132" s="296"/>
      <c r="BV132" s="296"/>
    </row>
    <row r="133" spans="63:74" x14ac:dyDescent="0.25">
      <c r="BK133" s="296"/>
      <c r="BL133" s="296"/>
      <c r="BM133" s="296"/>
      <c r="BN133" s="296"/>
      <c r="BO133" s="296"/>
      <c r="BP133" s="296"/>
      <c r="BQ133" s="296"/>
      <c r="BR133" s="296"/>
      <c r="BS133" s="296"/>
      <c r="BT133" s="296"/>
      <c r="BU133" s="296"/>
      <c r="BV133" s="296"/>
    </row>
    <row r="134" spans="63:74" x14ac:dyDescent="0.25">
      <c r="BK134" s="296"/>
      <c r="BL134" s="296"/>
      <c r="BM134" s="296"/>
      <c r="BN134" s="296"/>
      <c r="BO134" s="296"/>
      <c r="BP134" s="296"/>
      <c r="BQ134" s="296"/>
      <c r="BR134" s="296"/>
      <c r="BS134" s="296"/>
      <c r="BT134" s="296"/>
      <c r="BU134" s="296"/>
      <c r="BV134" s="296"/>
    </row>
    <row r="135" spans="63:74" x14ac:dyDescent="0.25">
      <c r="BK135" s="296"/>
      <c r="BL135" s="296"/>
      <c r="BM135" s="296"/>
      <c r="BN135" s="296"/>
      <c r="BO135" s="296"/>
      <c r="BP135" s="296"/>
      <c r="BQ135" s="296"/>
      <c r="BR135" s="296"/>
      <c r="BS135" s="296"/>
      <c r="BT135" s="296"/>
      <c r="BU135" s="296"/>
      <c r="BV135" s="296"/>
    </row>
    <row r="136" spans="63:74" x14ac:dyDescent="0.25">
      <c r="BK136" s="296"/>
      <c r="BL136" s="296"/>
      <c r="BM136" s="296"/>
      <c r="BN136" s="296"/>
      <c r="BO136" s="296"/>
      <c r="BP136" s="296"/>
      <c r="BQ136" s="296"/>
      <c r="BR136" s="296"/>
      <c r="BS136" s="296"/>
      <c r="BT136" s="296"/>
      <c r="BU136" s="296"/>
      <c r="BV136" s="296"/>
    </row>
    <row r="137" spans="63:74" x14ac:dyDescent="0.25">
      <c r="BK137" s="296"/>
      <c r="BL137" s="296"/>
      <c r="BM137" s="296"/>
      <c r="BN137" s="296"/>
      <c r="BO137" s="296"/>
      <c r="BP137" s="296"/>
      <c r="BQ137" s="296"/>
      <c r="BR137" s="296"/>
      <c r="BS137" s="296"/>
      <c r="BT137" s="296"/>
      <c r="BU137" s="296"/>
      <c r="BV137" s="296"/>
    </row>
    <row r="138" spans="63:74" x14ac:dyDescent="0.25">
      <c r="BK138" s="296"/>
      <c r="BL138" s="296"/>
      <c r="BM138" s="296"/>
      <c r="BN138" s="296"/>
      <c r="BO138" s="296"/>
      <c r="BP138" s="296"/>
      <c r="BQ138" s="296"/>
      <c r="BR138" s="296"/>
      <c r="BS138" s="296"/>
      <c r="BT138" s="296"/>
      <c r="BU138" s="296"/>
      <c r="BV138" s="296"/>
    </row>
    <row r="139" spans="63:74" x14ac:dyDescent="0.25">
      <c r="BK139" s="296"/>
      <c r="BL139" s="296"/>
      <c r="BM139" s="296"/>
      <c r="BN139" s="296"/>
      <c r="BO139" s="296"/>
      <c r="BP139" s="296"/>
      <c r="BQ139" s="296"/>
      <c r="BR139" s="296"/>
      <c r="BS139" s="296"/>
      <c r="BT139" s="296"/>
      <c r="BU139" s="296"/>
      <c r="BV139" s="296"/>
    </row>
    <row r="140" spans="63:74" x14ac:dyDescent="0.25">
      <c r="BK140" s="296"/>
      <c r="BL140" s="296"/>
      <c r="BM140" s="296"/>
      <c r="BN140" s="296"/>
      <c r="BO140" s="296"/>
      <c r="BP140" s="296"/>
      <c r="BQ140" s="296"/>
      <c r="BR140" s="296"/>
      <c r="BS140" s="296"/>
      <c r="BT140" s="296"/>
      <c r="BU140" s="296"/>
      <c r="BV140" s="296"/>
    </row>
    <row r="141" spans="63:74" x14ac:dyDescent="0.25">
      <c r="BK141" s="296"/>
      <c r="BL141" s="296"/>
      <c r="BM141" s="296"/>
      <c r="BN141" s="296"/>
      <c r="BO141" s="296"/>
      <c r="BP141" s="296"/>
      <c r="BQ141" s="296"/>
      <c r="BR141" s="296"/>
      <c r="BS141" s="296"/>
      <c r="BT141" s="296"/>
      <c r="BU141" s="296"/>
      <c r="BV141" s="296"/>
    </row>
    <row r="142" spans="63:74" x14ac:dyDescent="0.25">
      <c r="BK142" s="296"/>
      <c r="BL142" s="296"/>
      <c r="BM142" s="296"/>
      <c r="BN142" s="296"/>
      <c r="BO142" s="296"/>
      <c r="BP142" s="296"/>
      <c r="BQ142" s="296"/>
      <c r="BR142" s="296"/>
      <c r="BS142" s="296"/>
      <c r="BT142" s="296"/>
      <c r="BU142" s="296"/>
      <c r="BV142" s="296"/>
    </row>
    <row r="143" spans="63:74" x14ac:dyDescent="0.25">
      <c r="BK143" s="296"/>
      <c r="BL143" s="296"/>
      <c r="BM143" s="296"/>
      <c r="BN143" s="296"/>
      <c r="BO143" s="296"/>
      <c r="BP143" s="296"/>
      <c r="BQ143" s="296"/>
      <c r="BR143" s="296"/>
      <c r="BS143" s="296"/>
      <c r="BT143" s="296"/>
      <c r="BU143" s="296"/>
      <c r="BV143" s="296"/>
    </row>
  </sheetData>
  <mergeCells count="24">
    <mergeCell ref="B80:Q80"/>
    <mergeCell ref="B81:Q81"/>
    <mergeCell ref="B74:Q74"/>
    <mergeCell ref="B75:Q75"/>
    <mergeCell ref="B78:Q78"/>
    <mergeCell ref="B79:Q79"/>
    <mergeCell ref="B76:Q76"/>
    <mergeCell ref="B77:Q77"/>
    <mergeCell ref="A1:A2"/>
    <mergeCell ref="B73:Q73"/>
    <mergeCell ref="B66:Q66"/>
    <mergeCell ref="B67:Q67"/>
    <mergeCell ref="B68:Q68"/>
    <mergeCell ref="B1:AL1"/>
    <mergeCell ref="C3:N3"/>
    <mergeCell ref="O3:Z3"/>
    <mergeCell ref="AA3:AL3"/>
    <mergeCell ref="BK3:BV3"/>
    <mergeCell ref="AY3:BJ3"/>
    <mergeCell ref="AM3:AX3"/>
    <mergeCell ref="B72:Q72"/>
    <mergeCell ref="B70:Q70"/>
    <mergeCell ref="B69:Q69"/>
    <mergeCell ref="B71:Q71"/>
  </mergeCells>
  <phoneticPr fontId="6" type="noConversion"/>
  <hyperlinks>
    <hyperlink ref="A1:A2" location="Contents!A1" display="Table of Contents" xr:uid="{00000000-0004-0000-0800-000000000000}"/>
  </hyperlinks>
  <pageMargins left="0.25" right="0.25" top="0.25" bottom="0.25" header="1" footer="1"/>
  <pageSetup scale="37"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23</vt:i4>
      </vt:variant>
    </vt:vector>
  </HeadingPairs>
  <TitlesOfParts>
    <vt:vector size="47"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Hess, Timothy</dc:creator>
  <cp:lastModifiedBy>Kaze, Ornella</cp:lastModifiedBy>
  <cp:lastPrinted>2023-03-01T21:02:34Z</cp:lastPrinted>
  <dcterms:created xsi:type="dcterms:W3CDTF">2006-10-10T12:45:59Z</dcterms:created>
  <dcterms:modified xsi:type="dcterms:W3CDTF">2024-01-04T22:37:49Z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