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 activeTab="1"/>
  </bookViews>
  <sheets>
    <sheet name="Master stats" sheetId="2" r:id="rId1"/>
    <sheet name="Sheet1" sheetId="1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D150" i="1" l="1"/>
  <c r="C150" i="1"/>
  <c r="B150" i="1"/>
  <c r="D148" i="1"/>
  <c r="C148" i="1"/>
  <c r="B148" i="1"/>
  <c r="D149" i="1"/>
  <c r="B149" i="1"/>
  <c r="C149" i="1"/>
  <c r="D147" i="1"/>
  <c r="C147" i="1"/>
  <c r="B147" i="1"/>
  <c r="H95" i="1"/>
  <c r="B96" i="1"/>
  <c r="E129" i="1" l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00" i="1"/>
  <c r="E101" i="1"/>
  <c r="E102" i="1"/>
  <c r="E103" i="1"/>
  <c r="E104" i="1"/>
  <c r="E105" i="1"/>
  <c r="E106" i="1"/>
  <c r="E107" i="1"/>
  <c r="E99" i="1"/>
  <c r="E96" i="1"/>
  <c r="J2" i="1" l="1"/>
  <c r="I2" i="1"/>
  <c r="J4" i="1"/>
  <c r="J5" i="1"/>
  <c r="J6" i="1"/>
  <c r="J7" i="1"/>
  <c r="J8" i="1"/>
  <c r="J9" i="1"/>
  <c r="J10" i="1"/>
  <c r="J12" i="1"/>
  <c r="J25" i="1"/>
  <c r="J26" i="1"/>
  <c r="J3" i="1"/>
  <c r="I4" i="1"/>
  <c r="I5" i="1"/>
  <c r="I6" i="1"/>
  <c r="I7" i="1"/>
  <c r="I8" i="1"/>
  <c r="I9" i="1"/>
  <c r="I10" i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F84" i="1"/>
  <c r="F85" i="1"/>
  <c r="F86" i="1"/>
  <c r="F87" i="1"/>
  <c r="F88" i="1"/>
  <c r="F89" i="1"/>
  <c r="F90" i="1"/>
  <c r="F91" i="1"/>
  <c r="F92" i="1"/>
  <c r="F93" i="1"/>
  <c r="F94" i="1"/>
  <c r="F95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52" i="1"/>
  <c r="F53" i="1"/>
  <c r="F54" i="1"/>
  <c r="F55" i="1"/>
  <c r="F56" i="1"/>
  <c r="F57" i="1"/>
  <c r="F58" i="1"/>
  <c r="F59" i="1"/>
  <c r="F60" i="1"/>
  <c r="F61" i="1"/>
  <c r="F62" i="1"/>
  <c r="F50" i="1"/>
  <c r="F51" i="1"/>
  <c r="L41" i="1"/>
  <c r="L42" i="1"/>
  <c r="L43" i="1"/>
  <c r="L44" i="1"/>
  <c r="L45" i="1"/>
  <c r="L46" i="1"/>
  <c r="L47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L3" i="1"/>
  <c r="N2" i="1"/>
  <c r="O2" i="1"/>
  <c r="O3" i="1"/>
  <c r="I3" i="1"/>
  <c r="N3" i="1" s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E3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50" i="1"/>
  <c r="E48" i="1" l="1"/>
  <c r="D96" i="1"/>
</calcChain>
</file>

<file path=xl/comments1.xml><?xml version="1.0" encoding="utf-8"?>
<comments xmlns="http://schemas.openxmlformats.org/spreadsheetml/2006/main">
  <authors>
    <author>Daniel Leadbeater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Daniel Leadbeater:</t>
        </r>
        <r>
          <rPr>
            <sz val="9"/>
            <color indexed="81"/>
            <rFont val="Tahoma"/>
            <family val="2"/>
          </rPr>
          <t xml:space="preserve">
Given by Total #reads minus ITS reads / #merged reads * 100
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Daniel Leadbeater:</t>
        </r>
        <r>
          <rPr>
            <sz val="9"/>
            <color indexed="81"/>
            <rFont val="Tahoma"/>
            <family val="2"/>
          </rPr>
          <t xml:space="preserve">
Given by Total #reads minus ITS reads / #merged reads * 100
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Daniel Leadbeater:</t>
        </r>
        <r>
          <rPr>
            <sz val="9"/>
            <color indexed="81"/>
            <rFont val="Tahoma"/>
            <family val="2"/>
          </rPr>
          <t xml:space="preserve">
Given by Total #reads minus ITS reads / #merged reads * 100
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Daniel Leadbeater:</t>
        </r>
        <r>
          <rPr>
            <sz val="9"/>
            <color indexed="81"/>
            <rFont val="Tahoma"/>
            <family val="2"/>
          </rPr>
          <t xml:space="preserve">
Total ITSx assigned reads including contaminants!!!
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>Daniel Leadbeater:</t>
        </r>
        <r>
          <rPr>
            <sz val="9"/>
            <color indexed="81"/>
            <rFont val="Tahoma"/>
            <family val="2"/>
          </rPr>
          <t xml:space="preserve">
Number of sequences assigned to fungi
</t>
        </r>
      </text>
    </comment>
    <comment ref="E104" authorId="0">
      <text>
        <r>
          <rPr>
            <b/>
            <sz val="9"/>
            <color indexed="81"/>
            <rFont val="Tahoma"/>
            <family val="2"/>
          </rPr>
          <t>Daniel Leadbeater:</t>
        </r>
        <r>
          <rPr>
            <sz val="9"/>
            <color indexed="81"/>
            <rFont val="Tahoma"/>
            <family val="2"/>
          </rPr>
          <t xml:space="preserve">
Given by Total #reads minus ITS reads / #merged reads * 100
</t>
        </r>
      </text>
    </comment>
  </commentList>
</comments>
</file>

<file path=xl/sharedStrings.xml><?xml version="1.0" encoding="utf-8"?>
<sst xmlns="http://schemas.openxmlformats.org/spreadsheetml/2006/main" count="401" uniqueCount="305">
  <si>
    <t>Reads</t>
  </si>
  <si>
    <t>D0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</si>
  <si>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</si>
  <si>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</si>
  <si>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</si>
  <si>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</si>
  <si>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</si>
  <si>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</si>
  <si>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</si>
  <si>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</si>
  <si>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</si>
  <si>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</si>
  <si>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</si>
  <si>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</si>
  <si>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</si>
  <si>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</si>
  <si>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</si>
  <si>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</si>
  <si>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</si>
  <si>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</si>
  <si>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</si>
  <si>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</si>
  <si>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</si>
  <si>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5B</t>
  </si>
  <si>
    <t>5C</t>
  </si>
  <si>
    <t>5D</t>
  </si>
  <si>
    <t>5E</t>
  </si>
  <si>
    <t>6A</t>
  </si>
  <si>
    <t>6B</t>
  </si>
  <si>
    <t>6C</t>
  </si>
  <si>
    <t>6D</t>
  </si>
  <si>
    <t>6E</t>
  </si>
  <si>
    <t>8A</t>
  </si>
  <si>
    <t>8B</t>
  </si>
  <si>
    <t>8C</t>
  </si>
  <si>
    <t>8D</t>
  </si>
  <si>
    <t>8E</t>
  </si>
  <si>
    <t>10A</t>
  </si>
  <si>
    <t>10B</t>
  </si>
  <si>
    <t>10C</t>
  </si>
  <si>
    <t>10D</t>
  </si>
  <si>
    <t>10E</t>
  </si>
  <si>
    <t>16A</t>
  </si>
  <si>
    <t>16B</t>
  </si>
  <si>
    <t>16C</t>
  </si>
  <si>
    <t>16D</t>
  </si>
  <si>
    <t>16E</t>
  </si>
  <si>
    <t>file_name</t>
  </si>
  <si>
    <t>1E18S_S52_L001_R2_001.fastq</t>
  </si>
  <si>
    <t>D016ITS_S1_L001_R.fastq</t>
  </si>
  <si>
    <t>4D18_S66_L001_R2_001.fastq</t>
  </si>
  <si>
    <t>1A18_S48_L001_R2_001.fastq</t>
  </si>
  <si>
    <t>16E16ITS_S46_L001_R.fastq</t>
  </si>
  <si>
    <t>10E16ITS_S41_L001_R.fastq</t>
  </si>
  <si>
    <t>16C16ITS_S44_L001_R.fastq</t>
  </si>
  <si>
    <t>16D16ITS_S45_L001_R.fastq</t>
  </si>
  <si>
    <t>16B16ITS_S43_L001_R.fastq</t>
  </si>
  <si>
    <t>16A16ITS_S42_L001_R.fastq</t>
  </si>
  <si>
    <t>10C16ITS_S39_L001_R.fastq</t>
  </si>
  <si>
    <t>8E16ITS_S36_L001_R.fastq</t>
  </si>
  <si>
    <t>10D16ITS_S40_L001_R.fastq</t>
  </si>
  <si>
    <t>8D16ITS_S35_L001_R.fastq</t>
  </si>
  <si>
    <t>10B16ITS_S38_L001_R.fastq</t>
  </si>
  <si>
    <t>10A16ITS_S37_L001_R.fastq</t>
  </si>
  <si>
    <t>8C16ITS_S34_L001_R.fastq</t>
  </si>
  <si>
    <t>6D16ITS_S30_L001_R.fastq</t>
  </si>
  <si>
    <t>8A16ITS_S32_L001_R.fastq</t>
  </si>
  <si>
    <t>8B16ITS_S33_L001_R.fastq</t>
  </si>
  <si>
    <t>6E16ITS_S31_L001_R.fastq</t>
  </si>
  <si>
    <t>6C16ITS_S29_L001_R.fastq</t>
  </si>
  <si>
    <t>6A16ITS_S27_L001_R.fastq</t>
  </si>
  <si>
    <t>6B16ITS_S28_L001_R.fastq</t>
  </si>
  <si>
    <t>5E16ITS_S26_L001_R.fastq</t>
  </si>
  <si>
    <t>5D16ITS_S25_L001_R.fastq</t>
  </si>
  <si>
    <t>5C16ITS_S24_L001_R.fastq</t>
  </si>
  <si>
    <t>5B16ITS_S23_L001_R.fastq</t>
  </si>
  <si>
    <t>5A16ITS_S22_L001_R.fastq</t>
  </si>
  <si>
    <t>4E16ITS_S21_L001_R.fastq</t>
  </si>
  <si>
    <t>4C16ITS_S19_L001_R.fastq</t>
  </si>
  <si>
    <t>4D16ITS_S20_L001_R.fastq</t>
  </si>
  <si>
    <t>4B16ITS_S18_L001_R.fastq</t>
  </si>
  <si>
    <t>3D16ITS_S15_L001_R.fastq</t>
  </si>
  <si>
    <t>4A16ITS_S17_L001_R.fastq</t>
  </si>
  <si>
    <t>3E16ITS_S16_L001_R.fastq</t>
  </si>
  <si>
    <t>3C16ITS_S14_L001_R.fastq</t>
  </si>
  <si>
    <t>3B16ITS_S13_L001_R.fastq</t>
  </si>
  <si>
    <t>2E16ITS_S11_L001_R.fastq</t>
  </si>
  <si>
    <t>3A16ITS_S12_L001_R.fastq</t>
  </si>
  <si>
    <t>2B16ITS_S8_L001_R.fastq</t>
  </si>
  <si>
    <t>2D16ITS_S10_L001_R.fastq</t>
  </si>
  <si>
    <t>1E16ITS_S6_L001_R.fastq</t>
  </si>
  <si>
    <t>2A16ITS_S7_L001_R.fastq</t>
  </si>
  <si>
    <t>1D16ITS_S5_L001_R.fastq</t>
  </si>
  <si>
    <t>2C16ITS_S9_L001_R.fastq</t>
  </si>
  <si>
    <t>1C16ITS_S4_L001_R.fastq</t>
  </si>
  <si>
    <t>1B16ITS_S3_L001_R.fastq</t>
  </si>
  <si>
    <t>2D18_S56_L001_R1_001.fastq</t>
  </si>
  <si>
    <t>2E16ITS_S11_L001_R1_001.fastq</t>
  </si>
  <si>
    <t>2E16ITS_S11_L001_R2_001.fastq</t>
  </si>
  <si>
    <t>2E18S_S57_L001_R1_001.fastq</t>
  </si>
  <si>
    <t>2E18S_S57_L001_R2_001.fastq</t>
  </si>
  <si>
    <t>3A16ITS_S12_L001_R2_001.fastq</t>
  </si>
  <si>
    <t>3B18_S59_L001_R1_001.fastq</t>
  </si>
  <si>
    <t>4A16ITS_S17_L001_R1_001.fastq</t>
  </si>
  <si>
    <t>4E16ITS_S21_L001_R1_001.fastq</t>
  </si>
  <si>
    <t>4E16ITS_S21_L001_R2_001.fastq</t>
  </si>
  <si>
    <t>4E18S_S67_L001_R1_001.fastq</t>
  </si>
  <si>
    <t>4E18S_S67_L001_R2_001.fastq</t>
  </si>
  <si>
    <t>5A16ITS_S22_L001_R1_001.fastq</t>
  </si>
  <si>
    <t>5A16ITS_S22_L001_R2_001.fastq</t>
  </si>
  <si>
    <t>5A18_S68_L001_R1_001.fastq</t>
  </si>
  <si>
    <t>5A18_S68_L001_R2_001.fastq</t>
  </si>
  <si>
    <t>5B16ITS_S23_L001_R1_001.fastq</t>
  </si>
  <si>
    <t>5B16ITS_S23_L001_R2_001.fastq</t>
  </si>
  <si>
    <t>5B18_S69_L001_R1_001.fastq</t>
  </si>
  <si>
    <t>5B18_S69_L001_R2_001.fastq</t>
  </si>
  <si>
    <t>5C16ITS_S24_L001_R1_001.fastq</t>
  </si>
  <si>
    <t>5C16ITS_S24_L001_R2_001.fastq</t>
  </si>
  <si>
    <t>5C18_S70_L001_R1_001.fastq</t>
  </si>
  <si>
    <t>5C18_S70_L001_R2_001.fastq</t>
  </si>
  <si>
    <t>5D16ITS_S25_L001_R1_001.fastq</t>
  </si>
  <si>
    <t>5D16ITS_S25_L001_R2_001.fastq</t>
  </si>
  <si>
    <t>5D18_S71_L001_R1_001.fastq</t>
  </si>
  <si>
    <t>5D18_S71_L001_R2_001.fastq</t>
  </si>
  <si>
    <t>5E16ITS_S26_L001_R1_001.fastq</t>
  </si>
  <si>
    <t>5E16ITS_S26_L001_R2_001.fastq</t>
  </si>
  <si>
    <t>5E18S_S72_L001_R1_001.fastq</t>
  </si>
  <si>
    <t>5E18S_S72_L001_R2_001.fastq</t>
  </si>
  <si>
    <t>6A16ITS_S27_L001_R1_001.fastq</t>
  </si>
  <si>
    <t>6A16ITS_S27_L001_R2_001.fastq</t>
  </si>
  <si>
    <t>6A18_S73_L001_R1_001.fastq</t>
  </si>
  <si>
    <t>6A18_S73_L001_R2_001.fastq</t>
  </si>
  <si>
    <t>6B16ITS_S28_L001_R1_001.fastq</t>
  </si>
  <si>
    <t>6B16ITS_S28_L001_R2_001.fastq</t>
  </si>
  <si>
    <t>6B18_S74_L001_R1_001.fastq</t>
  </si>
  <si>
    <t>6B18_S74_L001_R2_001.fastq</t>
  </si>
  <si>
    <t>6C16ITS_S29_L001_R1_001.fastq</t>
  </si>
  <si>
    <t>6C16ITS_S29_L001_R2_001.fastq</t>
  </si>
  <si>
    <t>6C18_S75_L001_R1_001.fastq</t>
  </si>
  <si>
    <t>6C18_S75_L001_R2_001.fastq</t>
  </si>
  <si>
    <t>6D16ITS_S30_L001_R1_001.fastq</t>
  </si>
  <si>
    <t>6D16ITS_S30_L001_R2_001.fastq</t>
  </si>
  <si>
    <t>6D18_S76_L001_R1_001.fastq</t>
  </si>
  <si>
    <t>6D18_S76_L001_R2_001.fastq</t>
  </si>
  <si>
    <t>6E16ITS_S31_L001_R1_001.fastq</t>
  </si>
  <si>
    <t>6E16ITS_S31_L001_R2_001.fastq</t>
  </si>
  <si>
    <t>6E18S_S77_L001_R1_001.fastq</t>
  </si>
  <si>
    <t>6E18S_S77_L001_R2_001.fastq</t>
  </si>
  <si>
    <t>8A16ITS_S32_L001_R1_001.fastq</t>
  </si>
  <si>
    <t>8B16ITS_S33_L001_R1_001.fastq</t>
  </si>
  <si>
    <t>8B16ITS_S33_L001_R2_001.fastq</t>
  </si>
  <si>
    <t>8B18_S79_L001_R1_001.fastq</t>
  </si>
  <si>
    <t>8C16ITS_S34_L001_R1_001.fastq</t>
  </si>
  <si>
    <t>8C16ITS_S34_L001_R2_001.fastq</t>
  </si>
  <si>
    <t>8C18_S80_L001_R1_001.fastq</t>
  </si>
  <si>
    <t>8C18_S80_L001_R2_001.fastq</t>
  </si>
  <si>
    <t>8D16ITS_S35_L001_R1_001.fastq</t>
  </si>
  <si>
    <t>8D16ITS_S35_L001_R2_001.fastq</t>
  </si>
  <si>
    <t>8D18_S81_L001_R1_001.fastq</t>
  </si>
  <si>
    <t>8D18_S81_L001_R2_001.fastq</t>
  </si>
  <si>
    <t>8E16ITS_S36_L001_R1_001.fastq</t>
  </si>
  <si>
    <t>8E16ITS_S36_L001_R2_001.fastq</t>
  </si>
  <si>
    <t>8E18S_S82_L001_R1_001.fastq</t>
  </si>
  <si>
    <t>8E18S_S82_L001_R2_001.fastq</t>
  </si>
  <si>
    <t>10A16ITS_S37_L001_R1_001.fastq</t>
  </si>
  <si>
    <t>10A16ITS_S37_L001_R2_001.fastq</t>
  </si>
  <si>
    <t>10A18_S83_L001_R1_001.fastq</t>
  </si>
  <si>
    <t>10A18_S83_L001_R2_001.fastq</t>
  </si>
  <si>
    <t>10B16ITS_S38_L001_R1_001.fastq</t>
  </si>
  <si>
    <t>10B16ITS_S38_L001_R2_001.fastq</t>
  </si>
  <si>
    <t>10B18_S84_L001_R1_001.fastq</t>
  </si>
  <si>
    <t>10B18_S84_L001_R2_001.fastq</t>
  </si>
  <si>
    <t>10C16ITS_S39_L001_R1_001.fastq</t>
  </si>
  <si>
    <t>10C16ITS_S39_L001_R2_001.fastq</t>
  </si>
  <si>
    <t>10C18_S85_L001_R1_001.fastq</t>
  </si>
  <si>
    <t>10C18_S85_L001_R2_001.fastq</t>
  </si>
  <si>
    <t>10D16ITS_S40_L001_R1_001.fastq</t>
  </si>
  <si>
    <t>10D16ITS_S40_L001_R2_001.fastq</t>
  </si>
  <si>
    <t>10D18_S86_L001_R1_001.fastq</t>
  </si>
  <si>
    <t>10D18_S86_L001_R2_001.fastq</t>
  </si>
  <si>
    <t>10E16ITS_S41_L001_R1_001.fastq</t>
  </si>
  <si>
    <t>10E16ITS_S41_L001_R2_001.fastq</t>
  </si>
  <si>
    <t>10E18S_S87_L001_R1_001.fastq</t>
  </si>
  <si>
    <t>10E18S_S87_L001_R2_001.fastq</t>
  </si>
  <si>
    <t>16A16ITS_S42_L001_R1_001.fastq</t>
  </si>
  <si>
    <t>16A16ITS_S42_L001_R2_001.fastq</t>
  </si>
  <si>
    <t>16A18_S88_L001_R1_001.fastq</t>
  </si>
  <si>
    <t>16A18_S88_L001_R2_001.fastq</t>
  </si>
  <si>
    <t>16B16ITS_S43_L001_R1_001.fastq</t>
  </si>
  <si>
    <t>16B16ITS_S43_L001_R2_001.fastq</t>
  </si>
  <si>
    <t>16B18_S89_L001_R1_001.fastq</t>
  </si>
  <si>
    <t>16B18_S89_L001_R2_001.fastq</t>
  </si>
  <si>
    <t>16C16ITS_S44_L001_R1_001.fastq</t>
  </si>
  <si>
    <t>16C16ITS_S44_L001_R2_001.fastq</t>
  </si>
  <si>
    <t>16C18_S90_L001_R1_001.fastq</t>
  </si>
  <si>
    <t>16C18_S90_L001_R2_001.fastq</t>
  </si>
  <si>
    <t>16D16ITS_S45_L001_R1_001.fastq</t>
  </si>
  <si>
    <t>16D16ITS_S45_L001_R2_001.fastq</t>
  </si>
  <si>
    <t>16D18_S91_L001_R1_001.fastq</t>
  </si>
  <si>
    <t>16D18_S91_L001_R2_001.fastq</t>
  </si>
  <si>
    <t>16E16ITS_S46_L001_R1_001.fastq</t>
  </si>
  <si>
    <t>16E16ITS_S46_L001_R2_001.fastq</t>
  </si>
  <si>
    <t>16E18S_S92_L001_R1_001.fastq</t>
  </si>
  <si>
    <t>16E18S_S92_L001_R2_001.fastq</t>
  </si>
  <si>
    <t>D016ITS_S1_L001_R1_001.fastq</t>
  </si>
  <si>
    <t>D016ITS_S1_L001_R2_001.fastq</t>
  </si>
  <si>
    <t>D018_S47_L001_R1_001.fastq</t>
  </si>
  <si>
    <t>D018_S47_L001_R2_001.fastq</t>
  </si>
  <si>
    <t>1A18_S48_L001_R1_001.fastq</t>
  </si>
  <si>
    <t>1B16ITS_S3_L001_R1_001.fastq</t>
  </si>
  <si>
    <t>1B16ITS_S3_L001_R2_001.fastq</t>
  </si>
  <si>
    <t>1B18_S49_L001_R1_001.fastq</t>
  </si>
  <si>
    <t>1B18_S49_L001_R2_001.fastq</t>
  </si>
  <si>
    <t>1C16ITS_S4_L001_R1_001.fastq</t>
  </si>
  <si>
    <t>1C16ITS_S4_L001_R2_001.fastq</t>
  </si>
  <si>
    <t>1C18_S50_L001_R1_001.fastq</t>
  </si>
  <si>
    <t>1D16ITS_S5_L001_R1_001.fastq</t>
  </si>
  <si>
    <t>1D16ITS_S5_L001_R2_001.fastq</t>
  </si>
  <si>
    <t>1D18_S51_L001_R1_001.fastq</t>
  </si>
  <si>
    <t>1E16ITS_S6_L001_R1_001.fastq</t>
  </si>
  <si>
    <t>1E16ITS_S6_L001_R2_001.fastq</t>
  </si>
  <si>
    <t>8B18_S79_L001_R2_001.fastq</t>
  </si>
  <si>
    <t>1E18S_S52_L001_R1_001.fastq</t>
  </si>
  <si>
    <t>2A16ITS_S7_L001_R2_001.fastq</t>
  </si>
  <si>
    <t>2A18_S53_L001_R1_001.fastq</t>
  </si>
  <si>
    <t>2A18_S53_L001_R2_001.fastq</t>
  </si>
  <si>
    <t>2B16ITS_S8_L001_R1_001.fastq</t>
  </si>
  <si>
    <t>2B18_S54_L001_R1_001.fastq</t>
  </si>
  <si>
    <t>2B18_S54_L001_R2_001.fastq</t>
  </si>
  <si>
    <t>2C16ITS_S9_L001_R1_001.fastq</t>
  </si>
  <si>
    <t>2C16ITS_S9_L001_R2_001.fastq</t>
  </si>
  <si>
    <t>2C18_S55_L001_R1_001.fastq</t>
  </si>
  <si>
    <t>2C18_S55_L001_R2_001.fastq</t>
  </si>
  <si>
    <t>2D16ITS_S10_L001_R2_001.fastq</t>
  </si>
  <si>
    <t>2D18_S56_L001_R2_001.fastq</t>
  </si>
  <si>
    <t>2D16ITS_S10_L001_R1_001.fastq</t>
  </si>
  <si>
    <t>3A16ITS_S12_L001_R1_001.fastq</t>
  </si>
  <si>
    <t>3A18_S58_L001_R1_001.fastq</t>
  </si>
  <si>
    <t>3A18_S58_L001_R2_001.fastq</t>
  </si>
  <si>
    <t>3B16ITS_S13_L001_R1_001.fastq</t>
  </si>
  <si>
    <t>3B16ITS_S13_L001_R2_001.fastq</t>
  </si>
  <si>
    <t>3B18_S59_L001_R2_001.fastq</t>
  </si>
  <si>
    <t>3C16ITS_S14_L001_R1_001.fastq</t>
  </si>
  <si>
    <t>3C16ITS_S14_L001_R2_001.fastq</t>
  </si>
  <si>
    <t>3C18_S60_L001_R1_001.fastq</t>
  </si>
  <si>
    <t>3C18_S60_L001_R2_001.fastq</t>
  </si>
  <si>
    <t>3D16ITS_S15_L001_R1_001.fastq</t>
  </si>
  <si>
    <t>3D16ITS_S15_L001_R2_001.fastq</t>
  </si>
  <si>
    <t>3D18_S61_L001_R1_001.fastq</t>
  </si>
  <si>
    <t>3D18_S61_L001_R2_001.fastq</t>
  </si>
  <si>
    <t>3E16ITS_S16_L001_R1_001.fastq</t>
  </si>
  <si>
    <t>3E16ITS_S16_L001_R2_001.fastq</t>
  </si>
  <si>
    <t>3E18S_S62_L001_R1_001.fastq</t>
  </si>
  <si>
    <t>3E18S_S62_L001_R2_001.fastq</t>
  </si>
  <si>
    <t>4B16ITS_S18_L001_R1_001.fastq</t>
  </si>
  <si>
    <t>4B16ITS_S18_L001_R2_001.fastq</t>
  </si>
  <si>
    <t>4B18_S64_L001_R1_001.fastq</t>
  </si>
  <si>
    <t>4B18_S64_L001_R2_001.fastq</t>
  </si>
  <si>
    <t>4C16ITS_S19_L001_R1_001.fastq</t>
  </si>
  <si>
    <t>4C16ITS_S19_L001_R2_001.fastq</t>
  </si>
  <si>
    <t>4C18_S65_L001_R1_001.fastq</t>
  </si>
  <si>
    <t>4C18_S65_L001_R2_001.fastq</t>
  </si>
  <si>
    <t>1C18_S50_L001_R2_001.fastq</t>
  </si>
  <si>
    <t>1D18_S51_L001_R2_001.fastq</t>
  </si>
  <si>
    <t>4A16ITS_S17_L001_R2_001.fastq</t>
  </si>
  <si>
    <t>4A18_S63_L001_R1_001.fastq</t>
  </si>
  <si>
    <t>4A18_S63_L001_R2_001.fastq</t>
  </si>
  <si>
    <t>4D16ITS_S20_L001_R2_001.fastq</t>
  </si>
  <si>
    <t>8A18_S78_L001_R1_001.fastq</t>
  </si>
  <si>
    <t>8A18_S78_L001_R2_001.fastq</t>
  </si>
  <si>
    <t>8A16ITS_S32_L001_R2_001.fastq</t>
  </si>
  <si>
    <t>4D18_S66_L001_R1_001.fastq</t>
  </si>
  <si>
    <t>4D16ITS_S20_L001_R1_001.fastq</t>
  </si>
  <si>
    <t>sequence_count</t>
  </si>
  <si>
    <t>Sample 16S</t>
  </si>
  <si>
    <t>Merged Reads</t>
  </si>
  <si>
    <t>ITS assigned</t>
  </si>
  <si>
    <t>% reads merged</t>
  </si>
  <si>
    <t>Sample 18S</t>
  </si>
  <si>
    <t>AVG</t>
  </si>
  <si>
    <t>16S Assigned/written</t>
  </si>
  <si>
    <t>ITS Assigned/written</t>
  </si>
  <si>
    <t>Total</t>
  </si>
  <si>
    <t>Total assigned (%)</t>
  </si>
  <si>
    <t>Unassigned (%)</t>
  </si>
  <si>
    <t>% 16S</t>
  </si>
  <si>
    <t>18S assigned/written</t>
  </si>
  <si>
    <t>% 18S</t>
  </si>
  <si>
    <t>ITS after QC</t>
  </si>
  <si>
    <t>Total (post ITS QC)</t>
  </si>
  <si>
    <t>% of total assigned</t>
  </si>
  <si>
    <t>Sample ITS</t>
  </si>
  <si>
    <t>Assigned reads</t>
  </si>
  <si>
    <t>ITSx assigned Fungi</t>
  </si>
  <si>
    <t>All search</t>
  </si>
  <si>
    <t>ITSx assigned all</t>
  </si>
  <si>
    <t>Percent fungi</t>
  </si>
  <si>
    <t>16S</t>
  </si>
  <si>
    <t>18S</t>
  </si>
  <si>
    <t>ITS</t>
  </si>
  <si>
    <t>Min</t>
  </si>
  <si>
    <t>Max</t>
  </si>
  <si>
    <t>Average</t>
  </si>
  <si>
    <t>Post ITSx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</si>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</sst>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left" indent="1"/>
    </xf>
    <xf numFmtId="2" fontId="14" fillId="0" borderId="0" xfId="0" applyNumberFormat="1" applyFont="1"/>
    <xf numFmtId="0" fontId="14" fillId="0" borderId="0" xfId="0" applyFont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workbookViewId="0">
      <selection activeCell="C1" sqref="C1"/>
    </sheetView>
  </sheetViews>
  <sheetFormatPr defaultRowHeight="15" x14ac:dyDescent="0.25"/>
  <cols>
    <col min="1" max="1" width="30.5703125" bestFit="1" customWidth="1"/>
    <col min="2" max="2" width="15.7109375" bestFit="1" customWidth="1"/>
  </cols>
  <sheetData>
    <row r="1" spans="1:2" x14ac:dyDescent="0.25">
      <c r="A1" s="1" t="s">
        <v>47</v>
      </c>
      <c r="B1" s="2" t="s">
        <v>273</v>
      </c>
    </row>
    <row r="2" spans="1:2" x14ac:dyDescent="0.25">
      <c r="A2" s="1" t="s">
        <v>63</v>
      </c>
      <c r="B2" s="2">
        <v>95685</v>
      </c>
    </row>
    <row r="3" spans="1:2" x14ac:dyDescent="0.25">
      <c r="A3" s="1" t="s">
        <v>164</v>
      </c>
      <c r="B3" s="2">
        <v>87832</v>
      </c>
    </row>
    <row r="4" spans="1:2" x14ac:dyDescent="0.25">
      <c r="A4" s="1" t="s">
        <v>165</v>
      </c>
      <c r="B4" s="2">
        <v>87832</v>
      </c>
    </row>
    <row r="5" spans="1:2" x14ac:dyDescent="0.25">
      <c r="A5" s="1" t="s">
        <v>166</v>
      </c>
      <c r="B5" s="2">
        <v>44763</v>
      </c>
    </row>
    <row r="6" spans="1:2" x14ac:dyDescent="0.25">
      <c r="A6" s="1" t="s">
        <v>167</v>
      </c>
      <c r="B6" s="2">
        <v>44763</v>
      </c>
    </row>
    <row r="7" spans="1:2" x14ac:dyDescent="0.25">
      <c r="A7" s="1" t="s">
        <v>62</v>
      </c>
      <c r="B7" s="2">
        <v>89661</v>
      </c>
    </row>
    <row r="8" spans="1:2" x14ac:dyDescent="0.25">
      <c r="A8" s="1" t="s">
        <v>168</v>
      </c>
      <c r="B8" s="2">
        <v>85509</v>
      </c>
    </row>
    <row r="9" spans="1:2" x14ac:dyDescent="0.25">
      <c r="A9" s="1" t="s">
        <v>169</v>
      </c>
      <c r="B9" s="2">
        <v>85509</v>
      </c>
    </row>
    <row r="10" spans="1:2" x14ac:dyDescent="0.25">
      <c r="A10" s="1" t="s">
        <v>170</v>
      </c>
      <c r="B10" s="2">
        <v>66802</v>
      </c>
    </row>
    <row r="11" spans="1:2" x14ac:dyDescent="0.25">
      <c r="A11" s="1" t="s">
        <v>171</v>
      </c>
      <c r="B11" s="2">
        <v>66802</v>
      </c>
    </row>
    <row r="12" spans="1:2" x14ac:dyDescent="0.25">
      <c r="A12" s="1" t="s">
        <v>58</v>
      </c>
      <c r="B12" s="2">
        <v>109349</v>
      </c>
    </row>
    <row r="13" spans="1:2" x14ac:dyDescent="0.25">
      <c r="A13" s="1" t="s">
        <v>172</v>
      </c>
      <c r="B13" s="2">
        <v>100082</v>
      </c>
    </row>
    <row r="14" spans="1:2" x14ac:dyDescent="0.25">
      <c r="A14" s="1" t="s">
        <v>173</v>
      </c>
      <c r="B14" s="2">
        <v>100082</v>
      </c>
    </row>
    <row r="15" spans="1:2" x14ac:dyDescent="0.25">
      <c r="A15" s="1" t="s">
        <v>174</v>
      </c>
      <c r="B15" s="2">
        <v>90136</v>
      </c>
    </row>
    <row r="16" spans="1:2" x14ac:dyDescent="0.25">
      <c r="A16" s="1" t="s">
        <v>175</v>
      </c>
      <c r="B16" s="2">
        <v>90136</v>
      </c>
    </row>
    <row r="17" spans="1:2" x14ac:dyDescent="0.25">
      <c r="A17" s="1" t="s">
        <v>60</v>
      </c>
      <c r="B17" s="2">
        <v>68782</v>
      </c>
    </row>
    <row r="18" spans="1:2" x14ac:dyDescent="0.25">
      <c r="A18" s="1" t="s">
        <v>176</v>
      </c>
      <c r="B18" s="2">
        <v>65348</v>
      </c>
    </row>
    <row r="19" spans="1:2" x14ac:dyDescent="0.25">
      <c r="A19" s="1" t="s">
        <v>177</v>
      </c>
      <c r="B19" s="2">
        <v>65348</v>
      </c>
    </row>
    <row r="20" spans="1:2" x14ac:dyDescent="0.25">
      <c r="A20" s="1" t="s">
        <v>178</v>
      </c>
      <c r="B20" s="2">
        <v>58592</v>
      </c>
    </row>
    <row r="21" spans="1:2" x14ac:dyDescent="0.25">
      <c r="A21" s="1" t="s">
        <v>179</v>
      </c>
      <c r="B21" s="2">
        <v>58592</v>
      </c>
    </row>
    <row r="22" spans="1:2" x14ac:dyDescent="0.25">
      <c r="A22" s="1" t="s">
        <v>53</v>
      </c>
      <c r="B22" s="2">
        <v>109281</v>
      </c>
    </row>
    <row r="23" spans="1:2" x14ac:dyDescent="0.25">
      <c r="A23" s="1" t="s">
        <v>180</v>
      </c>
      <c r="B23" s="2">
        <v>102672</v>
      </c>
    </row>
    <row r="24" spans="1:2" x14ac:dyDescent="0.25">
      <c r="A24" s="1" t="s">
        <v>181</v>
      </c>
      <c r="B24" s="2">
        <v>102672</v>
      </c>
    </row>
    <row r="25" spans="1:2" x14ac:dyDescent="0.25">
      <c r="A25" s="1" t="s">
        <v>182</v>
      </c>
      <c r="B25" s="2">
        <v>94357</v>
      </c>
    </row>
    <row r="26" spans="1:2" x14ac:dyDescent="0.25">
      <c r="A26" s="1" t="s">
        <v>183</v>
      </c>
      <c r="B26" s="2">
        <v>94357</v>
      </c>
    </row>
    <row r="27" spans="1:2" x14ac:dyDescent="0.25">
      <c r="A27" s="1" t="s">
        <v>57</v>
      </c>
      <c r="B27" s="2">
        <v>80100</v>
      </c>
    </row>
    <row r="28" spans="1:2" x14ac:dyDescent="0.25">
      <c r="A28" s="1" t="s">
        <v>184</v>
      </c>
      <c r="B28" s="2">
        <v>75630</v>
      </c>
    </row>
    <row r="29" spans="1:2" x14ac:dyDescent="0.25">
      <c r="A29" s="1" t="s">
        <v>185</v>
      </c>
      <c r="B29" s="2">
        <v>75630</v>
      </c>
    </row>
    <row r="30" spans="1:2" x14ac:dyDescent="0.25">
      <c r="A30" s="1" t="s">
        <v>186</v>
      </c>
      <c r="B30" s="2">
        <v>44186</v>
      </c>
    </row>
    <row r="31" spans="1:2" x14ac:dyDescent="0.25">
      <c r="A31" s="1" t="s">
        <v>187</v>
      </c>
      <c r="B31" s="2">
        <v>44186</v>
      </c>
    </row>
    <row r="32" spans="1:2" x14ac:dyDescent="0.25">
      <c r="A32" s="1" t="s">
        <v>56</v>
      </c>
      <c r="B32" s="2">
        <v>66201</v>
      </c>
    </row>
    <row r="33" spans="1:2" x14ac:dyDescent="0.25">
      <c r="A33" s="1" t="s">
        <v>188</v>
      </c>
      <c r="B33" s="2">
        <v>61110</v>
      </c>
    </row>
    <row r="34" spans="1:2" x14ac:dyDescent="0.25">
      <c r="A34" s="1" t="s">
        <v>189</v>
      </c>
      <c r="B34" s="2">
        <v>61110</v>
      </c>
    </row>
    <row r="35" spans="1:2" x14ac:dyDescent="0.25">
      <c r="A35" s="1" t="s">
        <v>190</v>
      </c>
      <c r="B35" s="2">
        <v>82799</v>
      </c>
    </row>
    <row r="36" spans="1:2" x14ac:dyDescent="0.25">
      <c r="A36" s="1" t="s">
        <v>191</v>
      </c>
      <c r="B36" s="2">
        <v>82799</v>
      </c>
    </row>
    <row r="37" spans="1:2" x14ac:dyDescent="0.25">
      <c r="A37" s="1" t="s">
        <v>54</v>
      </c>
      <c r="B37" s="2">
        <v>66914</v>
      </c>
    </row>
    <row r="38" spans="1:2" x14ac:dyDescent="0.25">
      <c r="A38" s="1" t="s">
        <v>192</v>
      </c>
      <c r="B38" s="2">
        <v>61150</v>
      </c>
    </row>
    <row r="39" spans="1:2" x14ac:dyDescent="0.25">
      <c r="A39" s="1" t="s">
        <v>193</v>
      </c>
      <c r="B39" s="2">
        <v>61150</v>
      </c>
    </row>
    <row r="40" spans="1:2" x14ac:dyDescent="0.25">
      <c r="A40" s="1" t="s">
        <v>194</v>
      </c>
      <c r="B40" s="2">
        <v>114286</v>
      </c>
    </row>
    <row r="41" spans="1:2" x14ac:dyDescent="0.25">
      <c r="A41" s="1" t="s">
        <v>195</v>
      </c>
      <c r="B41" s="2">
        <v>114286</v>
      </c>
    </row>
    <row r="42" spans="1:2" x14ac:dyDescent="0.25">
      <c r="A42" s="1" t="s">
        <v>55</v>
      </c>
      <c r="B42" s="2">
        <v>18778</v>
      </c>
    </row>
    <row r="43" spans="1:2" x14ac:dyDescent="0.25">
      <c r="A43" s="1" t="s">
        <v>196</v>
      </c>
      <c r="B43" s="2">
        <v>17660</v>
      </c>
    </row>
    <row r="44" spans="1:2" x14ac:dyDescent="0.25">
      <c r="A44" s="1" t="s">
        <v>197</v>
      </c>
      <c r="B44" s="2">
        <v>17660</v>
      </c>
    </row>
    <row r="45" spans="1:2" x14ac:dyDescent="0.25">
      <c r="A45" s="1" t="s">
        <v>198</v>
      </c>
      <c r="B45" s="2">
        <v>70269</v>
      </c>
    </row>
    <row r="46" spans="1:2" x14ac:dyDescent="0.25">
      <c r="A46" s="1" t="s">
        <v>199</v>
      </c>
      <c r="B46" s="2">
        <v>70269</v>
      </c>
    </row>
    <row r="47" spans="1:2" x14ac:dyDescent="0.25">
      <c r="A47" s="1" t="s">
        <v>52</v>
      </c>
      <c r="B47" s="2">
        <v>102070</v>
      </c>
    </row>
    <row r="48" spans="1:2" x14ac:dyDescent="0.25">
      <c r="A48" s="1" t="s">
        <v>200</v>
      </c>
      <c r="B48" s="2">
        <v>96313</v>
      </c>
    </row>
    <row r="49" spans="1:2" x14ac:dyDescent="0.25">
      <c r="A49" s="1" t="s">
        <v>201</v>
      </c>
      <c r="B49" s="2">
        <v>96313</v>
      </c>
    </row>
    <row r="50" spans="1:2" x14ac:dyDescent="0.25">
      <c r="A50" s="1" t="s">
        <v>202</v>
      </c>
      <c r="B50" s="2">
        <v>50189</v>
      </c>
    </row>
    <row r="51" spans="1:2" x14ac:dyDescent="0.25">
      <c r="A51" s="1" t="s">
        <v>203</v>
      </c>
      <c r="B51" s="2">
        <v>50189</v>
      </c>
    </row>
    <row r="52" spans="1:2" x14ac:dyDescent="0.25">
      <c r="A52" s="1" t="s">
        <v>208</v>
      </c>
      <c r="B52" s="2">
        <v>61743</v>
      </c>
    </row>
    <row r="53" spans="1:2" x14ac:dyDescent="0.25">
      <c r="A53" s="1" t="s">
        <v>51</v>
      </c>
      <c r="B53" s="2">
        <v>61743</v>
      </c>
    </row>
    <row r="54" spans="1:2" x14ac:dyDescent="0.25">
      <c r="A54" s="1" t="s">
        <v>95</v>
      </c>
      <c r="B54" s="2">
        <v>136930</v>
      </c>
    </row>
    <row r="55" spans="1:2" x14ac:dyDescent="0.25">
      <c r="A55" s="1" t="s">
        <v>209</v>
      </c>
      <c r="B55" s="2">
        <v>115940</v>
      </c>
    </row>
    <row r="56" spans="1:2" x14ac:dyDescent="0.25">
      <c r="A56" s="1" t="s">
        <v>210</v>
      </c>
      <c r="B56" s="2">
        <v>115940</v>
      </c>
    </row>
    <row r="57" spans="1:2" x14ac:dyDescent="0.25">
      <c r="A57" s="1" t="s">
        <v>211</v>
      </c>
      <c r="B57" s="2">
        <v>65186</v>
      </c>
    </row>
    <row r="58" spans="1:2" x14ac:dyDescent="0.25">
      <c r="A58" s="1" t="s">
        <v>212</v>
      </c>
      <c r="B58" s="2">
        <v>65186</v>
      </c>
    </row>
    <row r="59" spans="1:2" x14ac:dyDescent="0.25">
      <c r="A59" s="1" t="s">
        <v>94</v>
      </c>
      <c r="B59" s="2">
        <v>121397</v>
      </c>
    </row>
    <row r="60" spans="1:2" x14ac:dyDescent="0.25">
      <c r="A60" s="1" t="s">
        <v>213</v>
      </c>
      <c r="B60" s="2">
        <v>95699</v>
      </c>
    </row>
    <row r="61" spans="1:2" x14ac:dyDescent="0.25">
      <c r="A61" s="1" t="s">
        <v>214</v>
      </c>
      <c r="B61" s="2">
        <v>95699</v>
      </c>
    </row>
    <row r="62" spans="1:2" x14ac:dyDescent="0.25">
      <c r="A62" s="1" t="s">
        <v>215</v>
      </c>
      <c r="B62" s="2">
        <v>50094</v>
      </c>
    </row>
    <row r="63" spans="1:2" x14ac:dyDescent="0.25">
      <c r="A63" s="1" t="s">
        <v>262</v>
      </c>
      <c r="B63" s="2">
        <v>50094</v>
      </c>
    </row>
    <row r="64" spans="1:2" x14ac:dyDescent="0.25">
      <c r="A64" s="1" t="s">
        <v>92</v>
      </c>
      <c r="B64" s="2">
        <v>175173</v>
      </c>
    </row>
    <row r="65" spans="1:2" x14ac:dyDescent="0.25">
      <c r="A65" s="1" t="s">
        <v>216</v>
      </c>
      <c r="B65" s="2">
        <v>140151</v>
      </c>
    </row>
    <row r="66" spans="1:2" x14ac:dyDescent="0.25">
      <c r="A66" s="1" t="s">
        <v>217</v>
      </c>
      <c r="B66" s="2">
        <v>140151</v>
      </c>
    </row>
    <row r="67" spans="1:2" x14ac:dyDescent="0.25">
      <c r="A67" s="1" t="s">
        <v>218</v>
      </c>
      <c r="B67" s="2">
        <v>74599</v>
      </c>
    </row>
    <row r="68" spans="1:2" x14ac:dyDescent="0.25">
      <c r="A68" s="1" t="s">
        <v>263</v>
      </c>
      <c r="B68" s="2">
        <v>74599</v>
      </c>
    </row>
    <row r="69" spans="1:2" x14ac:dyDescent="0.25">
      <c r="A69" s="1" t="s">
        <v>90</v>
      </c>
      <c r="B69" s="2">
        <v>151610</v>
      </c>
    </row>
    <row r="70" spans="1:2" x14ac:dyDescent="0.25">
      <c r="A70" s="1" t="s">
        <v>219</v>
      </c>
      <c r="B70" s="2">
        <v>135844</v>
      </c>
    </row>
    <row r="71" spans="1:2" x14ac:dyDescent="0.25">
      <c r="A71" s="1" t="s">
        <v>220</v>
      </c>
      <c r="B71" s="2">
        <v>135844</v>
      </c>
    </row>
    <row r="72" spans="1:2" x14ac:dyDescent="0.25">
      <c r="A72" s="1" t="s">
        <v>222</v>
      </c>
      <c r="B72" s="2">
        <v>80335</v>
      </c>
    </row>
    <row r="73" spans="1:2" x14ac:dyDescent="0.25">
      <c r="A73" s="1" t="s">
        <v>48</v>
      </c>
      <c r="B73" s="2">
        <v>80335</v>
      </c>
    </row>
    <row r="74" spans="1:2" x14ac:dyDescent="0.25">
      <c r="A74" s="1" t="s">
        <v>91</v>
      </c>
      <c r="B74" s="2">
        <v>116307</v>
      </c>
    </row>
    <row r="75" spans="1:2" x14ac:dyDescent="0.25">
      <c r="A75" s="1" t="s">
        <v>223</v>
      </c>
      <c r="B75" s="2">
        <v>106146</v>
      </c>
    </row>
    <row r="76" spans="1:2" x14ac:dyDescent="0.25">
      <c r="A76" s="1" t="s">
        <v>224</v>
      </c>
      <c r="B76" s="2">
        <v>68473</v>
      </c>
    </row>
    <row r="77" spans="1:2" x14ac:dyDescent="0.25">
      <c r="A77" s="1" t="s">
        <v>225</v>
      </c>
      <c r="B77" s="2">
        <v>68473</v>
      </c>
    </row>
    <row r="78" spans="1:2" x14ac:dyDescent="0.25">
      <c r="A78" s="1" t="s">
        <v>88</v>
      </c>
      <c r="B78" s="2">
        <v>113506</v>
      </c>
    </row>
    <row r="79" spans="1:2" x14ac:dyDescent="0.25">
      <c r="A79" s="1" t="s">
        <v>226</v>
      </c>
      <c r="B79" s="2">
        <v>103044</v>
      </c>
    </row>
    <row r="80" spans="1:2" x14ac:dyDescent="0.25">
      <c r="A80" s="1" t="s">
        <v>227</v>
      </c>
      <c r="B80" s="2">
        <v>94805</v>
      </c>
    </row>
    <row r="81" spans="1:2" x14ac:dyDescent="0.25">
      <c r="A81" s="1" t="s">
        <v>228</v>
      </c>
      <c r="B81" s="2">
        <v>94805</v>
      </c>
    </row>
    <row r="82" spans="1:2" x14ac:dyDescent="0.25">
      <c r="A82" s="1" t="s">
        <v>93</v>
      </c>
      <c r="B82" s="2">
        <v>46049</v>
      </c>
    </row>
    <row r="83" spans="1:2" x14ac:dyDescent="0.25">
      <c r="A83" s="1" t="s">
        <v>229</v>
      </c>
      <c r="B83" s="2">
        <v>41433</v>
      </c>
    </row>
    <row r="84" spans="1:2" x14ac:dyDescent="0.25">
      <c r="A84" s="1" t="s">
        <v>230</v>
      </c>
      <c r="B84" s="2">
        <v>41433</v>
      </c>
    </row>
    <row r="85" spans="1:2" x14ac:dyDescent="0.25">
      <c r="A85" s="1" t="s">
        <v>231</v>
      </c>
      <c r="B85" s="2">
        <v>71543</v>
      </c>
    </row>
    <row r="86" spans="1:2" x14ac:dyDescent="0.25">
      <c r="A86" s="1" t="s">
        <v>232</v>
      </c>
      <c r="B86" s="2">
        <v>71543</v>
      </c>
    </row>
    <row r="87" spans="1:2" x14ac:dyDescent="0.25">
      <c r="A87" s="1" t="s">
        <v>89</v>
      </c>
      <c r="B87" s="2">
        <v>118305</v>
      </c>
    </row>
    <row r="88" spans="1:2" x14ac:dyDescent="0.25">
      <c r="A88" s="1" t="s">
        <v>235</v>
      </c>
      <c r="B88" s="2">
        <v>108700</v>
      </c>
    </row>
    <row r="89" spans="1:2" x14ac:dyDescent="0.25">
      <c r="A89" s="1" t="s">
        <v>233</v>
      </c>
      <c r="B89" s="2">
        <v>108700</v>
      </c>
    </row>
    <row r="90" spans="1:2" x14ac:dyDescent="0.25">
      <c r="A90" s="1" t="s">
        <v>96</v>
      </c>
      <c r="B90" s="2">
        <v>43921</v>
      </c>
    </row>
    <row r="91" spans="1:2" x14ac:dyDescent="0.25">
      <c r="A91" s="1" t="s">
        <v>234</v>
      </c>
      <c r="B91" s="2">
        <v>43921</v>
      </c>
    </row>
    <row r="92" spans="1:2" x14ac:dyDescent="0.25">
      <c r="A92" s="1" t="s">
        <v>86</v>
      </c>
      <c r="B92" s="2">
        <v>122459</v>
      </c>
    </row>
    <row r="93" spans="1:2" x14ac:dyDescent="0.25">
      <c r="A93" s="1" t="s">
        <v>97</v>
      </c>
      <c r="B93" s="2">
        <v>112775</v>
      </c>
    </row>
    <row r="94" spans="1:2" x14ac:dyDescent="0.25">
      <c r="A94" s="1" t="s">
        <v>98</v>
      </c>
      <c r="B94" s="2">
        <v>112775</v>
      </c>
    </row>
    <row r="95" spans="1:2" x14ac:dyDescent="0.25">
      <c r="A95" s="1" t="s">
        <v>99</v>
      </c>
      <c r="B95" s="2">
        <v>23763</v>
      </c>
    </row>
    <row r="96" spans="1:2" x14ac:dyDescent="0.25">
      <c r="A96" s="1" t="s">
        <v>100</v>
      </c>
      <c r="B96" s="2">
        <v>23763</v>
      </c>
    </row>
    <row r="97" spans="1:2" x14ac:dyDescent="0.25">
      <c r="A97" s="1" t="s">
        <v>87</v>
      </c>
      <c r="B97" s="2">
        <v>134714</v>
      </c>
    </row>
    <row r="98" spans="1:2" x14ac:dyDescent="0.25">
      <c r="A98" s="1" t="s">
        <v>236</v>
      </c>
      <c r="B98" s="2">
        <v>121009</v>
      </c>
    </row>
    <row r="99" spans="1:2" x14ac:dyDescent="0.25">
      <c r="A99" s="1" t="s">
        <v>101</v>
      </c>
      <c r="B99" s="2">
        <v>121009</v>
      </c>
    </row>
    <row r="100" spans="1:2" x14ac:dyDescent="0.25">
      <c r="A100" s="1" t="s">
        <v>237</v>
      </c>
      <c r="B100" s="2">
        <v>39923</v>
      </c>
    </row>
    <row r="101" spans="1:2" x14ac:dyDescent="0.25">
      <c r="A101" s="1" t="s">
        <v>238</v>
      </c>
      <c r="B101" s="2">
        <v>39923</v>
      </c>
    </row>
    <row r="102" spans="1:2" x14ac:dyDescent="0.25">
      <c r="A102" s="1" t="s">
        <v>85</v>
      </c>
      <c r="B102" s="2">
        <v>158531</v>
      </c>
    </row>
    <row r="103" spans="1:2" x14ac:dyDescent="0.25">
      <c r="A103" s="1" t="s">
        <v>239</v>
      </c>
      <c r="B103" s="2">
        <v>150139</v>
      </c>
    </row>
    <row r="104" spans="1:2" x14ac:dyDescent="0.25">
      <c r="A104" s="1" t="s">
        <v>240</v>
      </c>
      <c r="B104" s="2">
        <v>150139</v>
      </c>
    </row>
    <row r="105" spans="1:2" x14ac:dyDescent="0.25">
      <c r="A105" s="1" t="s">
        <v>102</v>
      </c>
      <c r="B105" s="2">
        <v>48321</v>
      </c>
    </row>
    <row r="106" spans="1:2" x14ac:dyDescent="0.25">
      <c r="A106" s="1" t="s">
        <v>241</v>
      </c>
      <c r="B106" s="2">
        <v>48321</v>
      </c>
    </row>
    <row r="107" spans="1:2" x14ac:dyDescent="0.25">
      <c r="A107" s="1" t="s">
        <v>84</v>
      </c>
      <c r="B107" s="2">
        <v>213924</v>
      </c>
    </row>
    <row r="108" spans="1:2" x14ac:dyDescent="0.25">
      <c r="A108" s="1" t="s">
        <v>242</v>
      </c>
      <c r="B108" s="2">
        <v>181328</v>
      </c>
    </row>
    <row r="109" spans="1:2" x14ac:dyDescent="0.25">
      <c r="A109" s="1" t="s">
        <v>243</v>
      </c>
      <c r="B109" s="2">
        <v>181328</v>
      </c>
    </row>
    <row r="110" spans="1:2" x14ac:dyDescent="0.25">
      <c r="A110" s="1" t="s">
        <v>244</v>
      </c>
      <c r="B110" s="2">
        <v>79803</v>
      </c>
    </row>
    <row r="111" spans="1:2" x14ac:dyDescent="0.25">
      <c r="A111" s="1" t="s">
        <v>245</v>
      </c>
      <c r="B111" s="2">
        <v>79803</v>
      </c>
    </row>
    <row r="112" spans="1:2" x14ac:dyDescent="0.25">
      <c r="A112" s="1" t="s">
        <v>81</v>
      </c>
      <c r="B112" s="2">
        <v>183754</v>
      </c>
    </row>
    <row r="113" spans="1:2" x14ac:dyDescent="0.25">
      <c r="A113" s="1" t="s">
        <v>246</v>
      </c>
      <c r="B113" s="2">
        <v>171229</v>
      </c>
    </row>
    <row r="114" spans="1:2" x14ac:dyDescent="0.25">
      <c r="A114" s="1" t="s">
        <v>247</v>
      </c>
      <c r="B114" s="2">
        <v>171229</v>
      </c>
    </row>
    <row r="115" spans="1:2" x14ac:dyDescent="0.25">
      <c r="A115" s="1" t="s">
        <v>248</v>
      </c>
      <c r="B115" s="2">
        <v>78638</v>
      </c>
    </row>
    <row r="116" spans="1:2" x14ac:dyDescent="0.25">
      <c r="A116" s="1" t="s">
        <v>249</v>
      </c>
      <c r="B116" s="2">
        <v>78638</v>
      </c>
    </row>
    <row r="117" spans="1:2" x14ac:dyDescent="0.25">
      <c r="A117" s="1" t="s">
        <v>83</v>
      </c>
      <c r="B117" s="2">
        <v>131581</v>
      </c>
    </row>
    <row r="118" spans="1:2" x14ac:dyDescent="0.25">
      <c r="A118" s="1" t="s">
        <v>250</v>
      </c>
      <c r="B118" s="2">
        <v>118383</v>
      </c>
    </row>
    <row r="119" spans="1:2" x14ac:dyDescent="0.25">
      <c r="A119" s="1" t="s">
        <v>251</v>
      </c>
      <c r="B119" s="2">
        <v>118383</v>
      </c>
    </row>
    <row r="120" spans="1:2" x14ac:dyDescent="0.25">
      <c r="A120" s="1" t="s">
        <v>252</v>
      </c>
      <c r="B120" s="2">
        <v>44033</v>
      </c>
    </row>
    <row r="121" spans="1:2" x14ac:dyDescent="0.25">
      <c r="A121" s="1" t="s">
        <v>253</v>
      </c>
      <c r="B121" s="2">
        <v>44033</v>
      </c>
    </row>
    <row r="122" spans="1:2" x14ac:dyDescent="0.25">
      <c r="A122" s="1" t="s">
        <v>82</v>
      </c>
      <c r="B122" s="2">
        <v>173590</v>
      </c>
    </row>
    <row r="123" spans="1:2" x14ac:dyDescent="0.25">
      <c r="A123" s="1" t="s">
        <v>103</v>
      </c>
      <c r="B123" s="2">
        <v>155145</v>
      </c>
    </row>
    <row r="124" spans="1:2" x14ac:dyDescent="0.25">
      <c r="A124" s="1" t="s">
        <v>264</v>
      </c>
      <c r="B124" s="2">
        <v>155145</v>
      </c>
    </row>
    <row r="125" spans="1:2" x14ac:dyDescent="0.25">
      <c r="A125" s="1" t="s">
        <v>265</v>
      </c>
      <c r="B125" s="2">
        <v>60491</v>
      </c>
    </row>
    <row r="126" spans="1:2" x14ac:dyDescent="0.25">
      <c r="A126" s="1" t="s">
        <v>266</v>
      </c>
      <c r="B126" s="2">
        <v>60491</v>
      </c>
    </row>
    <row r="127" spans="1:2" x14ac:dyDescent="0.25">
      <c r="A127" s="1" t="s">
        <v>80</v>
      </c>
      <c r="B127" s="2">
        <v>223975</v>
      </c>
    </row>
    <row r="128" spans="1:2" x14ac:dyDescent="0.25">
      <c r="A128" s="1" t="s">
        <v>254</v>
      </c>
      <c r="B128" s="2">
        <v>184261</v>
      </c>
    </row>
    <row r="129" spans="1:2" x14ac:dyDescent="0.25">
      <c r="A129" s="1" t="s">
        <v>255</v>
      </c>
      <c r="B129" s="2">
        <v>184261</v>
      </c>
    </row>
    <row r="130" spans="1:2" x14ac:dyDescent="0.25">
      <c r="A130" s="1" t="s">
        <v>256</v>
      </c>
      <c r="B130" s="2">
        <v>39979</v>
      </c>
    </row>
    <row r="131" spans="1:2" x14ac:dyDescent="0.25">
      <c r="A131" s="1" t="s">
        <v>257</v>
      </c>
      <c r="B131" s="2">
        <v>39979</v>
      </c>
    </row>
    <row r="132" spans="1:2" x14ac:dyDescent="0.25">
      <c r="A132" s="1" t="s">
        <v>78</v>
      </c>
      <c r="B132" s="2">
        <v>142834</v>
      </c>
    </row>
    <row r="133" spans="1:2" x14ac:dyDescent="0.25">
      <c r="A133" s="1" t="s">
        <v>258</v>
      </c>
      <c r="B133" s="2">
        <v>131567</v>
      </c>
    </row>
    <row r="134" spans="1:2" x14ac:dyDescent="0.25">
      <c r="A134" s="1" t="s">
        <v>259</v>
      </c>
      <c r="B134" s="2">
        <v>131567</v>
      </c>
    </row>
    <row r="135" spans="1:2" x14ac:dyDescent="0.25">
      <c r="A135" s="1" t="s">
        <v>260</v>
      </c>
      <c r="B135" s="2">
        <v>63819</v>
      </c>
    </row>
    <row r="136" spans="1:2" x14ac:dyDescent="0.25">
      <c r="A136" s="1" t="s">
        <v>261</v>
      </c>
      <c r="B136" s="2">
        <v>63819</v>
      </c>
    </row>
    <row r="137" spans="1:2" x14ac:dyDescent="0.25">
      <c r="A137" s="1" t="s">
        <v>79</v>
      </c>
      <c r="B137" s="2">
        <v>127881</v>
      </c>
    </row>
    <row r="138" spans="1:2" x14ac:dyDescent="0.25">
      <c r="A138" s="1" t="s">
        <v>272</v>
      </c>
      <c r="B138" s="2">
        <v>119115</v>
      </c>
    </row>
    <row r="139" spans="1:2" x14ac:dyDescent="0.25">
      <c r="A139" s="1" t="s">
        <v>267</v>
      </c>
      <c r="B139" s="2">
        <v>119115</v>
      </c>
    </row>
    <row r="140" spans="1:2" x14ac:dyDescent="0.25">
      <c r="A140" s="1" t="s">
        <v>271</v>
      </c>
      <c r="B140" s="2">
        <v>50050</v>
      </c>
    </row>
    <row r="141" spans="1:2" x14ac:dyDescent="0.25">
      <c r="A141" s="1" t="s">
        <v>50</v>
      </c>
      <c r="B141" s="2">
        <v>50050</v>
      </c>
    </row>
    <row r="142" spans="1:2" x14ac:dyDescent="0.25">
      <c r="A142" s="1" t="s">
        <v>77</v>
      </c>
      <c r="B142" s="2">
        <v>45998</v>
      </c>
    </row>
    <row r="143" spans="1:2" x14ac:dyDescent="0.25">
      <c r="A143" s="1" t="s">
        <v>104</v>
      </c>
      <c r="B143" s="2">
        <v>37519</v>
      </c>
    </row>
    <row r="144" spans="1:2" x14ac:dyDescent="0.25">
      <c r="A144" s="1" t="s">
        <v>105</v>
      </c>
      <c r="B144" s="2">
        <v>37519</v>
      </c>
    </row>
    <row r="145" spans="1:2" x14ac:dyDescent="0.25">
      <c r="A145" s="1" t="s">
        <v>106</v>
      </c>
      <c r="B145" s="2">
        <v>26771</v>
      </c>
    </row>
    <row r="146" spans="1:2" x14ac:dyDescent="0.25">
      <c r="A146" s="1" t="s">
        <v>107</v>
      </c>
      <c r="B146" s="2">
        <v>26771</v>
      </c>
    </row>
    <row r="147" spans="1:2" x14ac:dyDescent="0.25">
      <c r="A147" s="1" t="s">
        <v>76</v>
      </c>
      <c r="B147" s="2">
        <v>154190</v>
      </c>
    </row>
    <row r="148" spans="1:2" x14ac:dyDescent="0.25">
      <c r="A148" s="1" t="s">
        <v>108</v>
      </c>
      <c r="B148" s="2">
        <v>127588</v>
      </c>
    </row>
    <row r="149" spans="1:2" x14ac:dyDescent="0.25">
      <c r="A149" s="1" t="s">
        <v>109</v>
      </c>
      <c r="B149" s="2">
        <v>127588</v>
      </c>
    </row>
    <row r="150" spans="1:2" x14ac:dyDescent="0.25">
      <c r="A150" s="1" t="s">
        <v>110</v>
      </c>
      <c r="B150" s="2">
        <v>57295</v>
      </c>
    </row>
    <row r="151" spans="1:2" x14ac:dyDescent="0.25">
      <c r="A151" s="1" t="s">
        <v>111</v>
      </c>
      <c r="B151" s="2">
        <v>57295</v>
      </c>
    </row>
    <row r="152" spans="1:2" x14ac:dyDescent="0.25">
      <c r="A152" s="1" t="s">
        <v>75</v>
      </c>
      <c r="B152" s="2">
        <v>162375</v>
      </c>
    </row>
    <row r="153" spans="1:2" x14ac:dyDescent="0.25">
      <c r="A153" s="1" t="s">
        <v>112</v>
      </c>
      <c r="B153" s="2">
        <v>148113</v>
      </c>
    </row>
    <row r="154" spans="1:2" x14ac:dyDescent="0.25">
      <c r="A154" s="1" t="s">
        <v>113</v>
      </c>
      <c r="B154" s="2">
        <v>148113</v>
      </c>
    </row>
    <row r="155" spans="1:2" x14ac:dyDescent="0.25">
      <c r="A155" s="1" t="s">
        <v>114</v>
      </c>
      <c r="B155" s="2">
        <v>17500</v>
      </c>
    </row>
    <row r="156" spans="1:2" x14ac:dyDescent="0.25">
      <c r="A156" s="1" t="s">
        <v>115</v>
      </c>
      <c r="B156" s="2">
        <v>17500</v>
      </c>
    </row>
    <row r="157" spans="1:2" x14ac:dyDescent="0.25">
      <c r="A157" s="1" t="s">
        <v>74</v>
      </c>
      <c r="B157" s="2">
        <v>164446</v>
      </c>
    </row>
    <row r="158" spans="1:2" x14ac:dyDescent="0.25">
      <c r="A158" s="1" t="s">
        <v>116</v>
      </c>
      <c r="B158" s="2">
        <v>150255</v>
      </c>
    </row>
    <row r="159" spans="1:2" x14ac:dyDescent="0.25">
      <c r="A159" s="1" t="s">
        <v>117</v>
      </c>
      <c r="B159" s="2">
        <v>150255</v>
      </c>
    </row>
    <row r="160" spans="1:2" x14ac:dyDescent="0.25">
      <c r="A160" s="1" t="s">
        <v>118</v>
      </c>
      <c r="B160" s="2">
        <v>41875</v>
      </c>
    </row>
    <row r="161" spans="1:2" x14ac:dyDescent="0.25">
      <c r="A161" s="1" t="s">
        <v>119</v>
      </c>
      <c r="B161" s="2">
        <v>41875</v>
      </c>
    </row>
    <row r="162" spans="1:2" x14ac:dyDescent="0.25">
      <c r="A162" s="1" t="s">
        <v>73</v>
      </c>
      <c r="B162" s="2">
        <v>161019</v>
      </c>
    </row>
    <row r="163" spans="1:2" x14ac:dyDescent="0.25">
      <c r="A163" s="1" t="s">
        <v>120</v>
      </c>
      <c r="B163" s="2">
        <v>149850</v>
      </c>
    </row>
    <row r="164" spans="1:2" x14ac:dyDescent="0.25">
      <c r="A164" s="1" t="s">
        <v>121</v>
      </c>
      <c r="B164" s="2">
        <v>149850</v>
      </c>
    </row>
    <row r="165" spans="1:2" x14ac:dyDescent="0.25">
      <c r="A165" s="1" t="s">
        <v>122</v>
      </c>
      <c r="B165" s="2">
        <v>51306</v>
      </c>
    </row>
    <row r="166" spans="1:2" x14ac:dyDescent="0.25">
      <c r="A166" s="1" t="s">
        <v>123</v>
      </c>
      <c r="B166" s="2">
        <v>51306</v>
      </c>
    </row>
    <row r="167" spans="1:2" x14ac:dyDescent="0.25">
      <c r="A167" s="1" t="s">
        <v>72</v>
      </c>
      <c r="B167" s="2">
        <v>99896</v>
      </c>
    </row>
    <row r="168" spans="1:2" x14ac:dyDescent="0.25">
      <c r="A168" s="1" t="s">
        <v>124</v>
      </c>
      <c r="B168" s="2">
        <v>88144</v>
      </c>
    </row>
    <row r="169" spans="1:2" x14ac:dyDescent="0.25">
      <c r="A169" s="1" t="s">
        <v>125</v>
      </c>
      <c r="B169" s="2">
        <v>88144</v>
      </c>
    </row>
    <row r="170" spans="1:2" x14ac:dyDescent="0.25">
      <c r="A170" s="1" t="s">
        <v>126</v>
      </c>
      <c r="B170" s="2">
        <v>91559</v>
      </c>
    </row>
    <row r="171" spans="1:2" x14ac:dyDescent="0.25">
      <c r="A171" s="1" t="s">
        <v>127</v>
      </c>
      <c r="B171" s="2">
        <v>91559</v>
      </c>
    </row>
    <row r="172" spans="1:2" x14ac:dyDescent="0.25">
      <c r="A172" s="1" t="s">
        <v>70</v>
      </c>
      <c r="B172" s="2">
        <v>168453</v>
      </c>
    </row>
    <row r="173" spans="1:2" x14ac:dyDescent="0.25">
      <c r="A173" s="1" t="s">
        <v>128</v>
      </c>
      <c r="B173" s="2">
        <v>161157</v>
      </c>
    </row>
    <row r="174" spans="1:2" x14ac:dyDescent="0.25">
      <c r="A174" s="1" t="s">
        <v>129</v>
      </c>
      <c r="B174" s="2">
        <v>161157</v>
      </c>
    </row>
    <row r="175" spans="1:2" x14ac:dyDescent="0.25">
      <c r="A175" s="1" t="s">
        <v>130</v>
      </c>
      <c r="B175" s="2">
        <v>60698</v>
      </c>
    </row>
    <row r="176" spans="1:2" x14ac:dyDescent="0.25">
      <c r="A176" s="1" t="s">
        <v>131</v>
      </c>
      <c r="B176" s="2">
        <v>60698</v>
      </c>
    </row>
    <row r="177" spans="1:2" x14ac:dyDescent="0.25">
      <c r="A177" s="1" t="s">
        <v>71</v>
      </c>
      <c r="B177" s="2">
        <v>134174</v>
      </c>
    </row>
    <row r="178" spans="1:2" x14ac:dyDescent="0.25">
      <c r="A178" s="1" t="s">
        <v>132</v>
      </c>
      <c r="B178" s="2">
        <v>127133</v>
      </c>
    </row>
    <row r="179" spans="1:2" x14ac:dyDescent="0.25">
      <c r="A179" s="1" t="s">
        <v>133</v>
      </c>
      <c r="B179" s="2">
        <v>127133</v>
      </c>
    </row>
    <row r="180" spans="1:2" x14ac:dyDescent="0.25">
      <c r="A180" s="1" t="s">
        <v>134</v>
      </c>
      <c r="B180" s="2">
        <v>50062</v>
      </c>
    </row>
    <row r="181" spans="1:2" x14ac:dyDescent="0.25">
      <c r="A181" s="1" t="s">
        <v>135</v>
      </c>
      <c r="B181" s="2">
        <v>50062</v>
      </c>
    </row>
    <row r="182" spans="1:2" x14ac:dyDescent="0.25">
      <c r="A182" s="1" t="s">
        <v>69</v>
      </c>
      <c r="B182" s="2">
        <v>129270</v>
      </c>
    </row>
    <row r="183" spans="1:2" x14ac:dyDescent="0.25">
      <c r="A183" s="1" t="s">
        <v>136</v>
      </c>
      <c r="B183" s="2">
        <v>120403</v>
      </c>
    </row>
    <row r="184" spans="1:2" x14ac:dyDescent="0.25">
      <c r="A184" s="1" t="s">
        <v>137</v>
      </c>
      <c r="B184" s="2">
        <v>120403</v>
      </c>
    </row>
    <row r="185" spans="1:2" x14ac:dyDescent="0.25">
      <c r="A185" s="1" t="s">
        <v>138</v>
      </c>
      <c r="B185" s="2">
        <v>66776</v>
      </c>
    </row>
    <row r="186" spans="1:2" x14ac:dyDescent="0.25">
      <c r="A186" s="1" t="s">
        <v>139</v>
      </c>
      <c r="B186" s="2">
        <v>66776</v>
      </c>
    </row>
    <row r="187" spans="1:2" x14ac:dyDescent="0.25">
      <c r="A187" s="1" t="s">
        <v>65</v>
      </c>
      <c r="B187" s="2">
        <v>140870</v>
      </c>
    </row>
    <row r="188" spans="1:2" x14ac:dyDescent="0.25">
      <c r="A188" s="1" t="s">
        <v>140</v>
      </c>
      <c r="B188" s="2">
        <v>133883</v>
      </c>
    </row>
    <row r="189" spans="1:2" x14ac:dyDescent="0.25">
      <c r="A189" s="1" t="s">
        <v>141</v>
      </c>
      <c r="B189" s="2">
        <v>133883</v>
      </c>
    </row>
    <row r="190" spans="1:2" x14ac:dyDescent="0.25">
      <c r="A190" s="1" t="s">
        <v>142</v>
      </c>
      <c r="B190" s="2">
        <v>30992</v>
      </c>
    </row>
    <row r="191" spans="1:2" x14ac:dyDescent="0.25">
      <c r="A191" s="1" t="s">
        <v>143</v>
      </c>
      <c r="B191" s="2">
        <v>30992</v>
      </c>
    </row>
    <row r="192" spans="1:2" x14ac:dyDescent="0.25">
      <c r="A192" s="1" t="s">
        <v>68</v>
      </c>
      <c r="B192" s="2">
        <v>122335</v>
      </c>
    </row>
    <row r="193" spans="1:2" x14ac:dyDescent="0.25">
      <c r="A193" s="1" t="s">
        <v>144</v>
      </c>
      <c r="B193" s="2">
        <v>112960</v>
      </c>
    </row>
    <row r="194" spans="1:2" x14ac:dyDescent="0.25">
      <c r="A194" s="1" t="s">
        <v>145</v>
      </c>
      <c r="B194" s="2">
        <v>112960</v>
      </c>
    </row>
    <row r="195" spans="1:2" x14ac:dyDescent="0.25">
      <c r="A195" s="1" t="s">
        <v>146</v>
      </c>
      <c r="B195" s="2">
        <v>46469</v>
      </c>
    </row>
    <row r="196" spans="1:2" x14ac:dyDescent="0.25">
      <c r="A196" s="1" t="s">
        <v>147</v>
      </c>
      <c r="B196" s="2">
        <v>46469</v>
      </c>
    </row>
    <row r="197" spans="1:2" x14ac:dyDescent="0.25">
      <c r="A197" s="1" t="s">
        <v>66</v>
      </c>
      <c r="B197" s="2">
        <v>124991</v>
      </c>
    </row>
    <row r="198" spans="1:2" x14ac:dyDescent="0.25">
      <c r="A198" s="1" t="s">
        <v>148</v>
      </c>
      <c r="B198" s="2">
        <v>111934</v>
      </c>
    </row>
    <row r="199" spans="1:2" x14ac:dyDescent="0.25">
      <c r="A199" s="1" t="s">
        <v>270</v>
      </c>
      <c r="B199" s="2">
        <v>111934</v>
      </c>
    </row>
    <row r="200" spans="1:2" x14ac:dyDescent="0.25">
      <c r="A200" s="1" t="s">
        <v>268</v>
      </c>
      <c r="B200" s="2">
        <v>47843</v>
      </c>
    </row>
    <row r="201" spans="1:2" x14ac:dyDescent="0.25">
      <c r="A201" s="1" t="s">
        <v>269</v>
      </c>
      <c r="B201" s="2">
        <v>47843</v>
      </c>
    </row>
    <row r="202" spans="1:2" x14ac:dyDescent="0.25">
      <c r="A202" s="1" t="s">
        <v>67</v>
      </c>
      <c r="B202" s="2">
        <v>59267</v>
      </c>
    </row>
    <row r="203" spans="1:2" x14ac:dyDescent="0.25">
      <c r="A203" s="1" t="s">
        <v>149</v>
      </c>
      <c r="B203" s="2">
        <v>52117</v>
      </c>
    </row>
    <row r="204" spans="1:2" x14ac:dyDescent="0.25">
      <c r="A204" s="1" t="s">
        <v>150</v>
      </c>
      <c r="B204" s="2">
        <v>52117</v>
      </c>
    </row>
    <row r="205" spans="1:2" x14ac:dyDescent="0.25">
      <c r="A205" s="1" t="s">
        <v>151</v>
      </c>
      <c r="B205" s="2">
        <v>61332</v>
      </c>
    </row>
    <row r="206" spans="1:2" x14ac:dyDescent="0.25">
      <c r="A206" s="1" t="s">
        <v>221</v>
      </c>
      <c r="B206" s="2">
        <v>61332</v>
      </c>
    </row>
    <row r="207" spans="1:2" x14ac:dyDescent="0.25">
      <c r="A207" s="1" t="s">
        <v>64</v>
      </c>
      <c r="B207" s="2">
        <v>129534</v>
      </c>
    </row>
    <row r="208" spans="1:2" x14ac:dyDescent="0.25">
      <c r="A208" s="1" t="s">
        <v>152</v>
      </c>
      <c r="B208" s="2">
        <v>121727</v>
      </c>
    </row>
    <row r="209" spans="1:2" x14ac:dyDescent="0.25">
      <c r="A209" s="1" t="s">
        <v>153</v>
      </c>
      <c r="B209" s="2">
        <v>121727</v>
      </c>
    </row>
    <row r="210" spans="1:2" x14ac:dyDescent="0.25">
      <c r="A210" s="1" t="s">
        <v>154</v>
      </c>
      <c r="B210" s="2">
        <v>50288</v>
      </c>
    </row>
    <row r="211" spans="1:2" x14ac:dyDescent="0.25">
      <c r="A211" s="1" t="s">
        <v>155</v>
      </c>
      <c r="B211" s="2">
        <v>50288</v>
      </c>
    </row>
    <row r="212" spans="1:2" x14ac:dyDescent="0.25">
      <c r="A212" s="1" t="s">
        <v>61</v>
      </c>
      <c r="B212" s="2">
        <v>150995</v>
      </c>
    </row>
    <row r="213" spans="1:2" x14ac:dyDescent="0.25">
      <c r="A213" s="1" t="s">
        <v>156</v>
      </c>
      <c r="B213" s="2">
        <v>142104</v>
      </c>
    </row>
    <row r="214" spans="1:2" x14ac:dyDescent="0.25">
      <c r="A214" s="1" t="s">
        <v>157</v>
      </c>
      <c r="B214" s="2">
        <v>142104</v>
      </c>
    </row>
    <row r="215" spans="1:2" x14ac:dyDescent="0.25">
      <c r="A215" s="1" t="s">
        <v>158</v>
      </c>
      <c r="B215" s="2">
        <v>15901</v>
      </c>
    </row>
    <row r="216" spans="1:2" x14ac:dyDescent="0.25">
      <c r="A216" s="1" t="s">
        <v>159</v>
      </c>
      <c r="B216" s="2">
        <v>15901</v>
      </c>
    </row>
    <row r="217" spans="1:2" x14ac:dyDescent="0.25">
      <c r="A217" s="1" t="s">
        <v>59</v>
      </c>
      <c r="B217" s="2">
        <v>166560</v>
      </c>
    </row>
    <row r="218" spans="1:2" x14ac:dyDescent="0.25">
      <c r="A218" s="1" t="s">
        <v>160</v>
      </c>
      <c r="B218" s="2">
        <v>156428</v>
      </c>
    </row>
    <row r="219" spans="1:2" x14ac:dyDescent="0.25">
      <c r="A219" s="1" t="s">
        <v>161</v>
      </c>
      <c r="B219" s="2">
        <v>156428</v>
      </c>
    </row>
    <row r="220" spans="1:2" x14ac:dyDescent="0.25">
      <c r="A220" s="1" t="s">
        <v>162</v>
      </c>
      <c r="B220" s="2">
        <v>67001</v>
      </c>
    </row>
    <row r="221" spans="1:2" x14ac:dyDescent="0.25">
      <c r="A221" s="1" t="s">
        <v>163</v>
      </c>
      <c r="B221" s="2">
        <v>67001</v>
      </c>
    </row>
    <row r="222" spans="1:2" x14ac:dyDescent="0.25">
      <c r="A222" s="1" t="s">
        <v>49</v>
      </c>
      <c r="B222" s="2">
        <v>76224</v>
      </c>
    </row>
    <row r="223" spans="1:2" x14ac:dyDescent="0.25">
      <c r="A223" s="1" t="s">
        <v>204</v>
      </c>
      <c r="B223" s="2">
        <v>71029</v>
      </c>
    </row>
    <row r="224" spans="1:2" x14ac:dyDescent="0.25">
      <c r="A224" s="1" t="s">
        <v>205</v>
      </c>
      <c r="B224" s="2">
        <v>71029</v>
      </c>
    </row>
    <row r="225" spans="1:2" x14ac:dyDescent="0.25">
      <c r="A225" s="1" t="s">
        <v>206</v>
      </c>
      <c r="B225" s="2">
        <v>28547</v>
      </c>
    </row>
    <row r="226" spans="1:2" x14ac:dyDescent="0.25">
      <c r="A226" s="1" t="s">
        <v>207</v>
      </c>
      <c r="B226" s="2">
        <v>28547</v>
      </c>
    </row>
  </sheetData>
  <sortState ref="A2:B22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0"/>
  <sheetViews>
    <sheetView tabSelected="1" topLeftCell="A94" workbookViewId="0">
      <selection activeCell="F108" sqref="F108"/>
    </sheetView>
  </sheetViews>
  <sheetFormatPr defaultRowHeight="15" x14ac:dyDescent="0.25"/>
  <cols>
    <col min="1" max="1" width="11" bestFit="1" customWidth="1"/>
    <col min="2" max="2" width="14.42578125" bestFit="1" customWidth="1"/>
    <col min="3" max="3" width="18.28515625" bestFit="1" customWidth="1"/>
    <col min="4" max="4" width="22.7109375" bestFit="1" customWidth="1"/>
    <col min="5" max="5" width="19.85546875" bestFit="1" customWidth="1"/>
    <col min="6" max="6" width="20.140625" bestFit="1" customWidth="1"/>
    <col min="7" max="7" width="19.7109375" bestFit="1" customWidth="1"/>
    <col min="8" max="8" width="19.7109375" style="2" customWidth="1"/>
    <col min="10" max="10" width="17.85546875" style="2" bestFit="1" customWidth="1"/>
    <col min="11" max="11" width="17.42578125" style="2" bestFit="1" customWidth="1"/>
    <col min="12" max="12" width="9.140625" style="2"/>
    <col min="13" max="13" width="15.28515625" style="2" bestFit="1" customWidth="1"/>
    <col min="14" max="14" width="16.140625" bestFit="1" customWidth="1"/>
    <col min="15" max="15" width="14.7109375" bestFit="1" customWidth="1"/>
  </cols>
  <sheetData>
    <row r="1" spans="1:15" x14ac:dyDescent="0.25">
      <c r="A1" t="s">
        <v>274</v>
      </c>
      <c r="B1" t="s">
        <v>0</v>
      </c>
      <c r="C1" t="s">
        <v>275</v>
      </c>
      <c r="D1" t="s">
        <v>276</v>
      </c>
      <c r="E1" t="s">
        <v>277</v>
      </c>
      <c r="F1" t="s">
        <v>280</v>
      </c>
      <c r="G1" s="2" t="s">
        <v>281</v>
      </c>
      <c r="H1" s="7" t="s">
        <v>288</v>
      </c>
      <c r="I1" t="s">
        <v>282</v>
      </c>
      <c r="J1" s="2" t="s">
        <v>290</v>
      </c>
      <c r="K1" s="2" t="s">
        <v>289</v>
      </c>
      <c r="L1" s="2" t="s">
        <v>285</v>
      </c>
      <c r="N1" t="s">
        <v>283</v>
      </c>
      <c r="O1" t="s">
        <v>284</v>
      </c>
    </row>
    <row r="2" spans="1:15" x14ac:dyDescent="0.25">
      <c r="A2" t="s">
        <v>1</v>
      </c>
      <c r="B2" s="2">
        <v>71029</v>
      </c>
      <c r="C2">
        <v>62093</v>
      </c>
      <c r="E2" s="4">
        <f>C2/B2*100</f>
        <v>87.419223134212785</v>
      </c>
      <c r="F2">
        <v>38516</v>
      </c>
      <c r="G2">
        <v>26510</v>
      </c>
      <c r="I2" s="2">
        <f>SUM(F2:G2)</f>
        <v>65026</v>
      </c>
      <c r="J2" s="2">
        <f>I2/B2*100</f>
        <v>91.54852243449858</v>
      </c>
      <c r="L2" s="2">
        <f>F2/C2*100</f>
        <v>62.029536340650317</v>
      </c>
      <c r="N2" s="2">
        <f>I2/B2*100</f>
        <v>91.54852243449858</v>
      </c>
      <c r="O2" s="2">
        <f>(SUM(F2:G2)-B2)/B2*-100</f>
        <v>8.4514775655014152</v>
      </c>
    </row>
    <row r="3" spans="1:15" x14ac:dyDescent="0.25">
      <c r="A3" t="s">
        <v>2</v>
      </c>
      <c r="B3">
        <v>91244</v>
      </c>
      <c r="C3">
        <v>79682</v>
      </c>
      <c r="E3" s="4">
        <f>C3/B3*100</f>
        <v>87.328481872780671</v>
      </c>
      <c r="F3" s="2">
        <v>37949</v>
      </c>
      <c r="G3" s="2">
        <v>49182</v>
      </c>
      <c r="I3">
        <f>SUM(F3:G3)</f>
        <v>87131</v>
      </c>
      <c r="J3" s="2">
        <f>I3/B3*100</f>
        <v>95.492306343430798</v>
      </c>
      <c r="L3" s="2">
        <f>F3/C3*100</f>
        <v>47.625561607389372</v>
      </c>
      <c r="N3">
        <f>I3/B3*100</f>
        <v>95.492306343430798</v>
      </c>
      <c r="O3">
        <f>(SUM(F3:G3)-B3)/B3*-100</f>
        <v>4.5076936565691987</v>
      </c>
    </row>
    <row r="4" spans="1:15" x14ac:dyDescent="0.25">
      <c r="A4" t="s">
        <v>3</v>
      </c>
      <c r="B4" s="2">
        <v>115940</v>
      </c>
      <c r="C4">
        <v>96600</v>
      </c>
      <c r="E4" s="4">
        <f t="shared" ref="E4:E47" si="0">C4/B4*100</f>
        <v>83.318958081766425</v>
      </c>
      <c r="F4">
        <v>46500</v>
      </c>
      <c r="G4">
        <v>61329</v>
      </c>
      <c r="I4" s="2">
        <f t="shared" ref="I4:I47" si="1">SUM(F4:G4)</f>
        <v>107829</v>
      </c>
      <c r="J4" s="2">
        <f t="shared" ref="J4:J47" si="2">I4/B4*100</f>
        <v>93.004140072451264</v>
      </c>
      <c r="L4" s="2">
        <f t="shared" ref="L4:L21" si="3">F4/C4*100</f>
        <v>48.136645962732921</v>
      </c>
    </row>
    <row r="5" spans="1:15" x14ac:dyDescent="0.25">
      <c r="A5" t="s">
        <v>4</v>
      </c>
      <c r="B5" s="2">
        <v>95699</v>
      </c>
      <c r="C5">
        <v>81364</v>
      </c>
      <c r="E5" s="4">
        <f t="shared" si="0"/>
        <v>85.020742118517433</v>
      </c>
      <c r="F5">
        <v>38546</v>
      </c>
      <c r="G5">
        <v>50873</v>
      </c>
      <c r="I5" s="2">
        <f t="shared" si="1"/>
        <v>89419</v>
      </c>
      <c r="J5" s="2">
        <f t="shared" si="2"/>
        <v>93.437757970302712</v>
      </c>
      <c r="L5" s="2">
        <f t="shared" si="3"/>
        <v>47.374760336266654</v>
      </c>
    </row>
    <row r="6" spans="1:15" x14ac:dyDescent="0.25">
      <c r="A6" t="s">
        <v>5</v>
      </c>
      <c r="B6" s="2">
        <v>140151</v>
      </c>
      <c r="C6">
        <v>121097</v>
      </c>
      <c r="E6" s="4">
        <f t="shared" si="0"/>
        <v>86.404663541465993</v>
      </c>
      <c r="F6">
        <v>58491</v>
      </c>
      <c r="G6">
        <v>72854</v>
      </c>
      <c r="I6" s="2">
        <f t="shared" si="1"/>
        <v>131345</v>
      </c>
      <c r="J6" s="2">
        <f t="shared" si="2"/>
        <v>93.716776904909707</v>
      </c>
      <c r="L6" s="2">
        <f t="shared" si="3"/>
        <v>48.300948826147632</v>
      </c>
    </row>
    <row r="7" spans="1:15" x14ac:dyDescent="0.25">
      <c r="A7" t="s">
        <v>6</v>
      </c>
      <c r="B7" s="2">
        <v>135844</v>
      </c>
      <c r="C7">
        <v>118311</v>
      </c>
      <c r="E7" s="4">
        <f t="shared" si="0"/>
        <v>87.093283472218133</v>
      </c>
      <c r="F7">
        <v>63863</v>
      </c>
      <c r="G7">
        <v>64872</v>
      </c>
      <c r="I7" s="2">
        <f t="shared" si="1"/>
        <v>128735</v>
      </c>
      <c r="J7" s="2">
        <f t="shared" si="2"/>
        <v>94.766791319454668</v>
      </c>
      <c r="L7" s="2">
        <f t="shared" si="3"/>
        <v>53.97891996517653</v>
      </c>
    </row>
    <row r="8" spans="1:15" x14ac:dyDescent="0.25">
      <c r="A8" t="s">
        <v>7</v>
      </c>
      <c r="B8" s="2">
        <v>106146</v>
      </c>
      <c r="C8">
        <v>98356</v>
      </c>
      <c r="E8" s="4">
        <f t="shared" si="0"/>
        <v>92.661051758898111</v>
      </c>
      <c r="F8">
        <v>52570</v>
      </c>
      <c r="G8">
        <v>48775</v>
      </c>
      <c r="I8" s="2">
        <f t="shared" si="1"/>
        <v>101345</v>
      </c>
      <c r="J8" s="2">
        <f t="shared" si="2"/>
        <v>95.47698453074068</v>
      </c>
      <c r="L8" s="2">
        <f t="shared" si="3"/>
        <v>53.448696571637718</v>
      </c>
    </row>
    <row r="9" spans="1:15" x14ac:dyDescent="0.25">
      <c r="A9" t="s">
        <v>8</v>
      </c>
      <c r="B9" s="2">
        <v>103044</v>
      </c>
      <c r="C9">
        <v>94376</v>
      </c>
      <c r="E9" s="4">
        <f t="shared" si="0"/>
        <v>91.588059469741083</v>
      </c>
      <c r="F9">
        <v>49899</v>
      </c>
      <c r="G9">
        <v>48112</v>
      </c>
      <c r="I9" s="2">
        <f t="shared" si="1"/>
        <v>98011</v>
      </c>
      <c r="J9" s="2">
        <f t="shared" si="2"/>
        <v>95.115678739179373</v>
      </c>
      <c r="L9" s="2">
        <f t="shared" si="3"/>
        <v>52.872552343816224</v>
      </c>
    </row>
    <row r="10" spans="1:15" x14ac:dyDescent="0.25">
      <c r="A10" t="s">
        <v>9</v>
      </c>
      <c r="B10" s="2">
        <v>41433</v>
      </c>
      <c r="C10">
        <v>36683</v>
      </c>
      <c r="E10" s="4">
        <f t="shared" si="0"/>
        <v>88.535708251876528</v>
      </c>
      <c r="F10">
        <v>14926</v>
      </c>
      <c r="G10">
        <v>23920</v>
      </c>
      <c r="I10" s="2">
        <f t="shared" si="1"/>
        <v>38846</v>
      </c>
      <c r="J10" s="2">
        <f t="shared" si="2"/>
        <v>93.756184683706223</v>
      </c>
      <c r="L10" s="2">
        <f t="shared" si="3"/>
        <v>40.689147561540764</v>
      </c>
    </row>
    <row r="11" spans="1:15" x14ac:dyDescent="0.25">
      <c r="A11" t="s">
        <v>10</v>
      </c>
      <c r="B11" s="2">
        <v>108700</v>
      </c>
      <c r="C11">
        <v>101114</v>
      </c>
      <c r="E11" s="4">
        <f t="shared" si="0"/>
        <v>93.02115915363386</v>
      </c>
      <c r="F11">
        <v>50985</v>
      </c>
      <c r="G11">
        <v>52353</v>
      </c>
      <c r="I11" s="2">
        <f t="shared" si="1"/>
        <v>103338</v>
      </c>
      <c r="J11" s="2">
        <f t="shared" si="2"/>
        <v>95.067157313707455</v>
      </c>
      <c r="L11" s="2">
        <f t="shared" si="3"/>
        <v>50.423284609450711</v>
      </c>
    </row>
    <row r="12" spans="1:15" x14ac:dyDescent="0.25">
      <c r="A12" t="s">
        <v>11</v>
      </c>
      <c r="B12" s="2">
        <v>112775</v>
      </c>
      <c r="C12">
        <v>105115</v>
      </c>
      <c r="E12" s="4">
        <f t="shared" si="0"/>
        <v>93.207714475725993</v>
      </c>
      <c r="F12">
        <v>61033</v>
      </c>
      <c r="G12">
        <v>46024</v>
      </c>
      <c r="I12" s="2">
        <f t="shared" si="1"/>
        <v>107057</v>
      </c>
      <c r="J12" s="2">
        <f t="shared" si="2"/>
        <v>94.929727333185539</v>
      </c>
      <c r="L12" s="2">
        <f t="shared" si="3"/>
        <v>58.063073776340204</v>
      </c>
    </row>
    <row r="13" spans="1:15" x14ac:dyDescent="0.25">
      <c r="A13" t="s">
        <v>12</v>
      </c>
      <c r="B13" s="2">
        <v>121009</v>
      </c>
      <c r="C13">
        <v>109823</v>
      </c>
      <c r="E13" s="4">
        <f t="shared" si="0"/>
        <v>90.756059466651237</v>
      </c>
      <c r="F13">
        <v>53179</v>
      </c>
      <c r="G13">
        <v>61674</v>
      </c>
      <c r="I13" s="2">
        <f t="shared" si="1"/>
        <v>114853</v>
      </c>
      <c r="J13" s="2">
        <f t="shared" si="2"/>
        <v>94.912775082845087</v>
      </c>
      <c r="L13" s="2">
        <f t="shared" si="3"/>
        <v>48.42246159729747</v>
      </c>
    </row>
    <row r="14" spans="1:15" x14ac:dyDescent="0.25">
      <c r="A14" t="s">
        <v>13</v>
      </c>
      <c r="B14" s="2">
        <v>150139</v>
      </c>
      <c r="C14">
        <v>139654</v>
      </c>
      <c r="E14" s="4">
        <f t="shared" si="0"/>
        <v>93.016471403166406</v>
      </c>
      <c r="F14">
        <v>74079</v>
      </c>
      <c r="G14">
        <v>69817</v>
      </c>
      <c r="I14" s="2">
        <f t="shared" si="1"/>
        <v>143896</v>
      </c>
      <c r="J14" s="2">
        <f t="shared" si="2"/>
        <v>95.841853216019828</v>
      </c>
      <c r="L14" s="2">
        <f t="shared" si="3"/>
        <v>53.044667535480549</v>
      </c>
    </row>
    <row r="15" spans="1:15" x14ac:dyDescent="0.25">
      <c r="A15" t="s">
        <v>14</v>
      </c>
      <c r="B15" s="2">
        <v>181328</v>
      </c>
      <c r="C15">
        <v>161489</v>
      </c>
      <c r="E15" s="4">
        <f t="shared" si="0"/>
        <v>89.059053207447278</v>
      </c>
      <c r="F15">
        <v>62862</v>
      </c>
      <c r="G15">
        <v>107606</v>
      </c>
      <c r="I15" s="2">
        <f t="shared" si="1"/>
        <v>170468</v>
      </c>
      <c r="J15" s="2">
        <f t="shared" si="2"/>
        <v>94.010853260390022</v>
      </c>
      <c r="L15" s="6">
        <f t="shared" si="3"/>
        <v>38.926490349187873</v>
      </c>
    </row>
    <row r="16" spans="1:15" x14ac:dyDescent="0.25">
      <c r="A16" t="s">
        <v>15</v>
      </c>
      <c r="B16" s="2">
        <v>171229</v>
      </c>
      <c r="C16">
        <v>149781</v>
      </c>
      <c r="E16" s="4">
        <f t="shared" si="0"/>
        <v>87.474084413271115</v>
      </c>
      <c r="F16">
        <v>63741</v>
      </c>
      <c r="G16">
        <v>99159</v>
      </c>
      <c r="I16" s="2">
        <f t="shared" si="1"/>
        <v>162900</v>
      </c>
      <c r="J16" s="2">
        <f t="shared" si="2"/>
        <v>95.135753873467692</v>
      </c>
      <c r="L16" s="2">
        <f t="shared" si="3"/>
        <v>42.556131952650873</v>
      </c>
    </row>
    <row r="17" spans="1:12" x14ac:dyDescent="0.25">
      <c r="A17" t="s">
        <v>16</v>
      </c>
      <c r="B17" s="2">
        <v>118383</v>
      </c>
      <c r="C17">
        <v>110476</v>
      </c>
      <c r="E17" s="4">
        <f t="shared" si="0"/>
        <v>93.320831538312092</v>
      </c>
      <c r="F17">
        <v>62193</v>
      </c>
      <c r="G17">
        <v>49901</v>
      </c>
      <c r="I17" s="2">
        <f t="shared" si="1"/>
        <v>112094</v>
      </c>
      <c r="J17" s="2">
        <f t="shared" si="2"/>
        <v>94.687581831850849</v>
      </c>
      <c r="L17" s="2">
        <f t="shared" si="3"/>
        <v>56.295484992215506</v>
      </c>
    </row>
    <row r="18" spans="1:12" x14ac:dyDescent="0.25">
      <c r="A18" t="s">
        <v>17</v>
      </c>
      <c r="B18" s="2">
        <v>155145</v>
      </c>
      <c r="C18">
        <v>147315</v>
      </c>
      <c r="E18" s="4">
        <f t="shared" si="0"/>
        <v>94.953108382480906</v>
      </c>
      <c r="F18">
        <v>62793</v>
      </c>
      <c r="G18">
        <v>85931</v>
      </c>
      <c r="I18" s="2">
        <f t="shared" si="1"/>
        <v>148724</v>
      </c>
      <c r="J18" s="2">
        <f t="shared" si="2"/>
        <v>95.86129105030777</v>
      </c>
      <c r="L18" s="2">
        <f t="shared" si="3"/>
        <v>42.624987272171879</v>
      </c>
    </row>
    <row r="19" spans="1:12" x14ac:dyDescent="0.25">
      <c r="A19" t="s">
        <v>18</v>
      </c>
      <c r="B19" s="2">
        <v>184261</v>
      </c>
      <c r="C19">
        <v>165413</v>
      </c>
      <c r="E19" s="4">
        <f t="shared" si="0"/>
        <v>89.771031308849942</v>
      </c>
      <c r="F19">
        <v>58589</v>
      </c>
      <c r="G19">
        <v>115464</v>
      </c>
      <c r="I19" s="2">
        <f t="shared" si="1"/>
        <v>174053</v>
      </c>
      <c r="J19" s="2">
        <f t="shared" si="2"/>
        <v>94.460032236881375</v>
      </c>
      <c r="L19" s="6">
        <f t="shared" si="3"/>
        <v>35.419827945808372</v>
      </c>
    </row>
    <row r="20" spans="1:12" x14ac:dyDescent="0.25">
      <c r="A20" t="s">
        <v>19</v>
      </c>
      <c r="B20" s="2">
        <v>131567</v>
      </c>
      <c r="C20">
        <v>122518</v>
      </c>
      <c r="E20" s="4">
        <f t="shared" si="0"/>
        <v>93.122135489902476</v>
      </c>
      <c r="F20">
        <v>71131</v>
      </c>
      <c r="G20">
        <v>53609</v>
      </c>
      <c r="I20" s="2">
        <f t="shared" si="1"/>
        <v>124740</v>
      </c>
      <c r="J20" s="2">
        <f t="shared" si="2"/>
        <v>94.811008839602636</v>
      </c>
      <c r="L20" s="2">
        <f t="shared" si="3"/>
        <v>58.057591537569984</v>
      </c>
    </row>
    <row r="21" spans="1:12" x14ac:dyDescent="0.25">
      <c r="A21" t="s">
        <v>20</v>
      </c>
      <c r="B21" s="2">
        <v>119115</v>
      </c>
      <c r="C21">
        <v>111001</v>
      </c>
      <c r="E21" s="4">
        <f t="shared" si="0"/>
        <v>93.188095537925534</v>
      </c>
      <c r="F21">
        <v>72941</v>
      </c>
      <c r="G21">
        <v>39864</v>
      </c>
      <c r="I21" s="2">
        <f t="shared" si="1"/>
        <v>112805</v>
      </c>
      <c r="J21" s="2">
        <f t="shared" si="2"/>
        <v>94.702598329345591</v>
      </c>
      <c r="L21" s="2">
        <f t="shared" si="3"/>
        <v>65.712020612426912</v>
      </c>
    </row>
    <row r="22" spans="1:12" x14ac:dyDescent="0.25">
      <c r="A22" t="s">
        <v>21</v>
      </c>
      <c r="B22" s="2">
        <v>37519</v>
      </c>
      <c r="C22">
        <v>34655</v>
      </c>
      <c r="E22" s="4">
        <f t="shared" si="0"/>
        <v>92.366534289293426</v>
      </c>
      <c r="F22">
        <v>22008</v>
      </c>
      <c r="G22">
        <v>13153</v>
      </c>
      <c r="I22" s="2">
        <f t="shared" si="1"/>
        <v>35161</v>
      </c>
      <c r="J22" s="2">
        <f t="shared" si="2"/>
        <v>93.715184306617985</v>
      </c>
      <c r="L22" s="2">
        <f>F22/C22*100</f>
        <v>63.505987591978077</v>
      </c>
    </row>
    <row r="23" spans="1:12" x14ac:dyDescent="0.25">
      <c r="A23" t="s">
        <v>22</v>
      </c>
      <c r="B23" s="2">
        <v>127588</v>
      </c>
      <c r="C23">
        <v>121631</v>
      </c>
      <c r="E23" s="4">
        <f t="shared" si="0"/>
        <v>95.33106561745619</v>
      </c>
      <c r="F23">
        <v>68551</v>
      </c>
      <c r="G23">
        <v>52731</v>
      </c>
      <c r="I23" s="2">
        <f t="shared" si="1"/>
        <v>121282</v>
      </c>
      <c r="J23" s="2">
        <f t="shared" si="2"/>
        <v>95.057528921215166</v>
      </c>
      <c r="L23" s="2">
        <f>F23/C23*100</f>
        <v>56.359809588016205</v>
      </c>
    </row>
    <row r="24" spans="1:12" x14ac:dyDescent="0.25">
      <c r="A24" t="s">
        <v>23</v>
      </c>
      <c r="B24" s="2">
        <v>148113</v>
      </c>
      <c r="C24">
        <v>138686</v>
      </c>
      <c r="E24" s="4">
        <f t="shared" si="0"/>
        <v>93.635264966613335</v>
      </c>
      <c r="F24">
        <v>86702</v>
      </c>
      <c r="G24">
        <v>52825</v>
      </c>
      <c r="I24" s="2">
        <f t="shared" si="1"/>
        <v>139527</v>
      </c>
      <c r="J24" s="2">
        <f t="shared" si="2"/>
        <v>94.203074679467704</v>
      </c>
      <c r="L24" s="2">
        <f t="shared" ref="L24:L40" si="4">F24/C24*100</f>
        <v>62.516764489566356</v>
      </c>
    </row>
    <row r="25" spans="1:12" x14ac:dyDescent="0.25">
      <c r="A25" t="s">
        <v>24</v>
      </c>
      <c r="B25" s="2">
        <v>150255</v>
      </c>
      <c r="C25">
        <v>137860</v>
      </c>
      <c r="E25" s="4">
        <f t="shared" si="0"/>
        <v>91.750690492828852</v>
      </c>
      <c r="F25">
        <v>76820</v>
      </c>
      <c r="G25">
        <v>65608</v>
      </c>
      <c r="I25" s="2">
        <f t="shared" si="1"/>
        <v>142428</v>
      </c>
      <c r="J25" s="2">
        <f t="shared" si="2"/>
        <v>94.790855545572526</v>
      </c>
      <c r="L25" s="2">
        <f t="shared" si="4"/>
        <v>55.723197446685049</v>
      </c>
    </row>
    <row r="26" spans="1:12" x14ac:dyDescent="0.25">
      <c r="A26" t="s">
        <v>25</v>
      </c>
      <c r="B26" s="2">
        <v>149850</v>
      </c>
      <c r="C26">
        <v>143063</v>
      </c>
      <c r="E26" s="4">
        <f t="shared" si="0"/>
        <v>95.470804137470793</v>
      </c>
      <c r="F26">
        <v>88502</v>
      </c>
      <c r="G26">
        <v>54657</v>
      </c>
      <c r="I26" s="2">
        <f t="shared" si="1"/>
        <v>143159</v>
      </c>
      <c r="J26" s="2">
        <f t="shared" si="2"/>
        <v>95.534868201534877</v>
      </c>
      <c r="L26" s="2">
        <f t="shared" si="4"/>
        <v>61.862256488400213</v>
      </c>
    </row>
    <row r="27" spans="1:12" x14ac:dyDescent="0.25">
      <c r="A27" t="s">
        <v>26</v>
      </c>
      <c r="B27" s="2">
        <v>88144</v>
      </c>
      <c r="C27">
        <v>78886</v>
      </c>
      <c r="E27" s="4">
        <f t="shared" si="0"/>
        <v>89.496732619350155</v>
      </c>
      <c r="F27">
        <v>36412</v>
      </c>
      <c r="G27">
        <v>46619</v>
      </c>
      <c r="I27" s="2">
        <f t="shared" si="1"/>
        <v>83031</v>
      </c>
      <c r="J27" s="2">
        <f t="shared" si="2"/>
        <v>94.199264839353773</v>
      </c>
      <c r="L27" s="2">
        <f t="shared" si="4"/>
        <v>46.157746621707275</v>
      </c>
    </row>
    <row r="28" spans="1:12" x14ac:dyDescent="0.25">
      <c r="A28" t="s">
        <v>27</v>
      </c>
      <c r="B28" s="2">
        <v>161157</v>
      </c>
      <c r="C28">
        <v>152586</v>
      </c>
      <c r="E28" s="4">
        <f t="shared" si="0"/>
        <v>94.681583797166738</v>
      </c>
      <c r="F28">
        <v>74035</v>
      </c>
      <c r="G28">
        <v>80747</v>
      </c>
      <c r="I28" s="2">
        <f t="shared" si="1"/>
        <v>154782</v>
      </c>
      <c r="J28" s="2">
        <f t="shared" si="2"/>
        <v>96.044230160650784</v>
      </c>
      <c r="L28" s="2">
        <f t="shared" si="4"/>
        <v>48.520178784423216</v>
      </c>
    </row>
    <row r="29" spans="1:12" x14ac:dyDescent="0.25">
      <c r="A29" t="s">
        <v>28</v>
      </c>
      <c r="B29" s="2">
        <v>127133</v>
      </c>
      <c r="C29">
        <v>121167</v>
      </c>
      <c r="E29" s="4">
        <f t="shared" si="0"/>
        <v>95.307276631559077</v>
      </c>
      <c r="F29">
        <v>49724</v>
      </c>
      <c r="G29">
        <v>72026</v>
      </c>
      <c r="I29" s="2">
        <f t="shared" si="1"/>
        <v>121750</v>
      </c>
      <c r="J29" s="2">
        <f t="shared" si="2"/>
        <v>95.765851509836153</v>
      </c>
      <c r="L29" s="2">
        <f t="shared" si="4"/>
        <v>41.0375762377545</v>
      </c>
    </row>
    <row r="30" spans="1:12" x14ac:dyDescent="0.25">
      <c r="A30" t="s">
        <v>29</v>
      </c>
      <c r="B30" s="2">
        <v>120403</v>
      </c>
      <c r="C30">
        <v>114629</v>
      </c>
      <c r="E30" s="4">
        <f t="shared" si="0"/>
        <v>95.204438427613923</v>
      </c>
      <c r="F30">
        <v>61645</v>
      </c>
      <c r="G30">
        <v>49734</v>
      </c>
      <c r="I30" s="2">
        <f t="shared" si="1"/>
        <v>111379</v>
      </c>
      <c r="J30" s="2">
        <f t="shared" si="2"/>
        <v>92.505170136956721</v>
      </c>
      <c r="L30" s="2">
        <f t="shared" si="4"/>
        <v>53.777839813659725</v>
      </c>
    </row>
    <row r="31" spans="1:12" x14ac:dyDescent="0.25">
      <c r="A31" t="s">
        <v>30</v>
      </c>
      <c r="B31" s="2">
        <v>133883</v>
      </c>
      <c r="C31">
        <v>128393</v>
      </c>
      <c r="E31" s="4">
        <f t="shared" si="0"/>
        <v>95.899404704107312</v>
      </c>
      <c r="F31">
        <v>83702</v>
      </c>
      <c r="G31">
        <v>43172</v>
      </c>
      <c r="I31" s="2">
        <f t="shared" si="1"/>
        <v>126874</v>
      </c>
      <c r="J31" s="2">
        <f t="shared" si="2"/>
        <v>94.764831980161773</v>
      </c>
      <c r="L31" s="2">
        <f t="shared" si="4"/>
        <v>65.192027602750926</v>
      </c>
    </row>
    <row r="32" spans="1:12" x14ac:dyDescent="0.25">
      <c r="A32" t="s">
        <v>31</v>
      </c>
      <c r="B32" s="2">
        <v>112960</v>
      </c>
      <c r="C32">
        <v>107759</v>
      </c>
      <c r="E32" s="4">
        <f t="shared" si="0"/>
        <v>95.395715297450423</v>
      </c>
      <c r="F32">
        <v>67096</v>
      </c>
      <c r="G32">
        <v>37292</v>
      </c>
      <c r="I32" s="2">
        <f t="shared" si="1"/>
        <v>104388</v>
      </c>
      <c r="J32" s="2">
        <f t="shared" si="2"/>
        <v>92.411473087818692</v>
      </c>
      <c r="L32" s="2">
        <f t="shared" si="4"/>
        <v>62.264868827661722</v>
      </c>
    </row>
    <row r="33" spans="1:12" x14ac:dyDescent="0.25">
      <c r="A33" t="s">
        <v>32</v>
      </c>
      <c r="B33" s="2">
        <v>111934</v>
      </c>
      <c r="C33">
        <v>105603</v>
      </c>
      <c r="E33" s="4">
        <f t="shared" si="0"/>
        <v>94.34398842174852</v>
      </c>
      <c r="F33">
        <v>48987</v>
      </c>
      <c r="G33">
        <v>57101</v>
      </c>
      <c r="I33" s="2">
        <f t="shared" si="1"/>
        <v>106088</v>
      </c>
      <c r="J33" s="2">
        <f t="shared" si="2"/>
        <v>94.777279468258087</v>
      </c>
      <c r="L33" s="2">
        <f t="shared" si="4"/>
        <v>46.38788670776399</v>
      </c>
    </row>
    <row r="34" spans="1:12" x14ac:dyDescent="0.25">
      <c r="A34" t="s">
        <v>33</v>
      </c>
      <c r="B34" s="2">
        <v>52117</v>
      </c>
      <c r="C34">
        <v>49469</v>
      </c>
      <c r="E34" s="4">
        <f t="shared" si="0"/>
        <v>94.919124278066661</v>
      </c>
      <c r="F34">
        <v>21347</v>
      </c>
      <c r="G34">
        <v>27944</v>
      </c>
      <c r="I34" s="2">
        <f t="shared" si="1"/>
        <v>49291</v>
      </c>
      <c r="J34" s="2">
        <f t="shared" si="2"/>
        <v>94.577585049024322</v>
      </c>
      <c r="L34" s="2">
        <f t="shared" si="4"/>
        <v>43.152277183690799</v>
      </c>
    </row>
    <row r="35" spans="1:12" x14ac:dyDescent="0.25">
      <c r="A35" t="s">
        <v>34</v>
      </c>
      <c r="B35" s="2">
        <v>121727</v>
      </c>
      <c r="C35">
        <v>116357</v>
      </c>
      <c r="E35" s="4">
        <f t="shared" si="0"/>
        <v>95.588488995867806</v>
      </c>
      <c r="F35">
        <v>69088</v>
      </c>
      <c r="G35">
        <v>44485</v>
      </c>
      <c r="I35" s="2">
        <f t="shared" si="1"/>
        <v>113573</v>
      </c>
      <c r="J35" s="2">
        <f t="shared" si="2"/>
        <v>93.301403961323288</v>
      </c>
      <c r="L35" s="2">
        <f t="shared" si="4"/>
        <v>59.375886281014466</v>
      </c>
    </row>
    <row r="36" spans="1:12" x14ac:dyDescent="0.25">
      <c r="A36" t="s">
        <v>35</v>
      </c>
      <c r="B36" s="2">
        <v>142104</v>
      </c>
      <c r="C36">
        <v>134701</v>
      </c>
      <c r="E36" s="4">
        <f t="shared" si="0"/>
        <v>94.790435174238581</v>
      </c>
      <c r="F36">
        <v>83400</v>
      </c>
      <c r="G36">
        <v>51156</v>
      </c>
      <c r="I36" s="2">
        <f t="shared" si="1"/>
        <v>134556</v>
      </c>
      <c r="J36" s="2">
        <f t="shared" si="2"/>
        <v>94.688397230197594</v>
      </c>
      <c r="L36" s="2">
        <f t="shared" si="4"/>
        <v>61.914907832903985</v>
      </c>
    </row>
    <row r="37" spans="1:12" x14ac:dyDescent="0.25">
      <c r="A37" t="s">
        <v>36</v>
      </c>
      <c r="B37" s="2">
        <v>156428</v>
      </c>
      <c r="C37">
        <v>143651</v>
      </c>
      <c r="E37" s="4">
        <f t="shared" si="0"/>
        <v>91.832024957168784</v>
      </c>
      <c r="F37">
        <v>84351</v>
      </c>
      <c r="G37">
        <v>63099</v>
      </c>
      <c r="I37" s="2">
        <f t="shared" si="1"/>
        <v>147450</v>
      </c>
      <c r="J37" s="2">
        <f t="shared" si="2"/>
        <v>94.260618303628505</v>
      </c>
      <c r="L37" s="2">
        <f t="shared" si="4"/>
        <v>58.719396314679329</v>
      </c>
    </row>
    <row r="38" spans="1:12" x14ac:dyDescent="0.25">
      <c r="A38" t="s">
        <v>37</v>
      </c>
      <c r="B38" s="2">
        <v>87832</v>
      </c>
      <c r="C38">
        <v>81138</v>
      </c>
      <c r="E38" s="4">
        <f t="shared" si="0"/>
        <v>92.378631933691594</v>
      </c>
      <c r="F38">
        <v>50038</v>
      </c>
      <c r="G38">
        <v>32669</v>
      </c>
      <c r="I38" s="2">
        <f t="shared" si="1"/>
        <v>82707</v>
      </c>
      <c r="J38" s="2">
        <f t="shared" si="2"/>
        <v>94.164996812095822</v>
      </c>
      <c r="L38" s="2">
        <f t="shared" si="4"/>
        <v>61.670240824274693</v>
      </c>
    </row>
    <row r="39" spans="1:12" x14ac:dyDescent="0.25">
      <c r="A39" t="s">
        <v>38</v>
      </c>
      <c r="B39" s="2">
        <v>85509</v>
      </c>
      <c r="C39">
        <v>80438</v>
      </c>
      <c r="E39" s="4">
        <f t="shared" si="0"/>
        <v>94.069630097416649</v>
      </c>
      <c r="F39">
        <v>61682</v>
      </c>
      <c r="G39">
        <v>18211</v>
      </c>
      <c r="I39" s="2">
        <f t="shared" si="1"/>
        <v>79893</v>
      </c>
      <c r="J39" s="2">
        <f t="shared" si="2"/>
        <v>93.43227028733817</v>
      </c>
      <c r="L39" s="2">
        <f t="shared" si="4"/>
        <v>76.682662423232813</v>
      </c>
    </row>
    <row r="40" spans="1:12" x14ac:dyDescent="0.25">
      <c r="A40" t="s">
        <v>39</v>
      </c>
      <c r="B40" s="2">
        <v>100082</v>
      </c>
      <c r="C40">
        <v>89653</v>
      </c>
      <c r="E40" s="4">
        <f t="shared" si="0"/>
        <v>89.579544773285903</v>
      </c>
      <c r="F40">
        <v>49452</v>
      </c>
      <c r="G40">
        <v>44067</v>
      </c>
      <c r="I40" s="2">
        <f t="shared" si="1"/>
        <v>93519</v>
      </c>
      <c r="J40" s="2">
        <f t="shared" si="2"/>
        <v>93.442377250654459</v>
      </c>
      <c r="L40" s="2">
        <f t="shared" si="4"/>
        <v>55.159336553154944</v>
      </c>
    </row>
    <row r="41" spans="1:12" x14ac:dyDescent="0.25">
      <c r="A41" t="s">
        <v>40</v>
      </c>
      <c r="B41" s="2">
        <v>65348</v>
      </c>
      <c r="C41">
        <v>60117</v>
      </c>
      <c r="E41" s="4">
        <f t="shared" si="0"/>
        <v>91.995164350860009</v>
      </c>
      <c r="F41">
        <v>30493</v>
      </c>
      <c r="G41">
        <v>31457</v>
      </c>
      <c r="I41" s="2">
        <f t="shared" si="1"/>
        <v>61950</v>
      </c>
      <c r="J41" s="2">
        <f t="shared" si="2"/>
        <v>94.800146905796652</v>
      </c>
      <c r="L41" s="2">
        <f t="shared" ref="L41:L47" si="5">F41/C41*100</f>
        <v>50.722757289951261</v>
      </c>
    </row>
    <row r="42" spans="1:12" x14ac:dyDescent="0.25">
      <c r="A42" t="s">
        <v>41</v>
      </c>
      <c r="B42" s="2">
        <v>102672</v>
      </c>
      <c r="C42">
        <v>94715</v>
      </c>
      <c r="E42" s="4">
        <f t="shared" si="0"/>
        <v>92.250077918030243</v>
      </c>
      <c r="F42">
        <v>53870</v>
      </c>
      <c r="G42">
        <v>42385</v>
      </c>
      <c r="I42" s="2">
        <f t="shared" si="1"/>
        <v>96255</v>
      </c>
      <c r="J42" s="2">
        <f t="shared" si="2"/>
        <v>93.75</v>
      </c>
      <c r="L42" s="2">
        <f t="shared" si="5"/>
        <v>56.875890830385892</v>
      </c>
    </row>
    <row r="43" spans="1:12" x14ac:dyDescent="0.25">
      <c r="A43" t="s">
        <v>42</v>
      </c>
      <c r="B43" s="2">
        <v>75630</v>
      </c>
      <c r="C43">
        <v>68671</v>
      </c>
      <c r="E43" s="4">
        <f t="shared" si="0"/>
        <v>90.79862488430517</v>
      </c>
      <c r="F43">
        <v>33690</v>
      </c>
      <c r="G43">
        <v>38178</v>
      </c>
      <c r="I43" s="2">
        <f t="shared" si="1"/>
        <v>71868</v>
      </c>
      <c r="J43" s="2">
        <f t="shared" si="2"/>
        <v>95.025783419278071</v>
      </c>
      <c r="L43" s="2">
        <f t="shared" si="5"/>
        <v>49.060010776018991</v>
      </c>
    </row>
    <row r="44" spans="1:12" x14ac:dyDescent="0.25">
      <c r="A44" t="s">
        <v>43</v>
      </c>
      <c r="B44" s="2">
        <v>61110</v>
      </c>
      <c r="C44">
        <v>53991</v>
      </c>
      <c r="E44" s="4">
        <f t="shared" si="0"/>
        <v>88.350515463917517</v>
      </c>
      <c r="F44">
        <v>28099</v>
      </c>
      <c r="G44">
        <v>29919</v>
      </c>
      <c r="I44" s="2">
        <f t="shared" si="1"/>
        <v>58018</v>
      </c>
      <c r="J44" s="2">
        <f t="shared" si="2"/>
        <v>94.940271641302559</v>
      </c>
      <c r="L44" s="2">
        <f t="shared" si="5"/>
        <v>52.043859161712135</v>
      </c>
    </row>
    <row r="45" spans="1:12" x14ac:dyDescent="0.25">
      <c r="A45" t="s">
        <v>44</v>
      </c>
      <c r="B45" s="2">
        <v>61150</v>
      </c>
      <c r="C45">
        <v>54788</v>
      </c>
      <c r="E45" s="4">
        <f t="shared" si="0"/>
        <v>89.596075224856904</v>
      </c>
      <c r="F45">
        <v>31096</v>
      </c>
      <c r="G45">
        <v>26211</v>
      </c>
      <c r="I45" s="2">
        <f t="shared" si="1"/>
        <v>57307</v>
      </c>
      <c r="J45" s="2">
        <f t="shared" si="2"/>
        <v>93.715453802125921</v>
      </c>
      <c r="L45" s="2">
        <f t="shared" si="5"/>
        <v>56.756954077535227</v>
      </c>
    </row>
    <row r="46" spans="1:12" x14ac:dyDescent="0.25">
      <c r="A46" t="s">
        <v>45</v>
      </c>
      <c r="B46" s="2">
        <v>17660</v>
      </c>
      <c r="C46">
        <v>16122</v>
      </c>
      <c r="E46" s="4">
        <f t="shared" si="0"/>
        <v>91.291053227633071</v>
      </c>
      <c r="F46">
        <v>9244</v>
      </c>
      <c r="G46">
        <v>7544</v>
      </c>
      <c r="I46" s="2">
        <f t="shared" si="1"/>
        <v>16788</v>
      </c>
      <c r="J46" s="2">
        <f t="shared" si="2"/>
        <v>95.062287655719132</v>
      </c>
      <c r="L46" s="2">
        <f t="shared" si="5"/>
        <v>57.337799280486287</v>
      </c>
    </row>
    <row r="47" spans="1:12" x14ac:dyDescent="0.25">
      <c r="A47" t="s">
        <v>46</v>
      </c>
      <c r="B47" s="2">
        <v>96313</v>
      </c>
      <c r="C47">
        <v>88000</v>
      </c>
      <c r="E47" s="4">
        <f t="shared" si="0"/>
        <v>91.368766417825213</v>
      </c>
      <c r="F47">
        <v>61908</v>
      </c>
      <c r="G47">
        <v>27986</v>
      </c>
      <c r="I47" s="2">
        <f t="shared" si="1"/>
        <v>89894</v>
      </c>
      <c r="J47" s="2">
        <f t="shared" si="2"/>
        <v>93.335271458681589</v>
      </c>
      <c r="L47" s="2">
        <f t="shared" si="5"/>
        <v>70.349999999999994</v>
      </c>
    </row>
    <row r="48" spans="1:12" s="2" customFormat="1" x14ac:dyDescent="0.25">
      <c r="A48" s="2" t="s">
        <v>279</v>
      </c>
      <c r="E48" s="4">
        <f>AVERAGE(E2:E47)</f>
        <v>91.694599416927545</v>
      </c>
    </row>
    <row r="49" spans="1:6" x14ac:dyDescent="0.25">
      <c r="A49" s="2" t="s">
        <v>278</v>
      </c>
      <c r="B49" s="2" t="s">
        <v>0</v>
      </c>
      <c r="C49" s="2" t="s">
        <v>275</v>
      </c>
      <c r="D49" s="2" t="s">
        <v>277</v>
      </c>
      <c r="E49" s="2" t="s">
        <v>286</v>
      </c>
      <c r="F49" s="2" t="s">
        <v>287</v>
      </c>
    </row>
    <row r="50" spans="1:6" x14ac:dyDescent="0.25">
      <c r="A50" s="2" t="s">
        <v>1</v>
      </c>
      <c r="B50" s="2">
        <v>28547</v>
      </c>
      <c r="C50">
        <v>26283</v>
      </c>
      <c r="D50" s="3">
        <f>C50/B50*100</f>
        <v>92.069219182400957</v>
      </c>
      <c r="E50" s="2">
        <v>25444</v>
      </c>
      <c r="F50" s="2">
        <f>E50/C50*100</f>
        <v>96.807822546893433</v>
      </c>
    </row>
    <row r="51" spans="1:6" x14ac:dyDescent="0.25">
      <c r="A51" s="2" t="s">
        <v>2</v>
      </c>
      <c r="B51" s="2">
        <v>61743</v>
      </c>
      <c r="C51">
        <v>54693</v>
      </c>
      <c r="D51" s="3">
        <f t="shared" ref="D51:D95" si="6">C51/B51*100</f>
        <v>88.581701569408679</v>
      </c>
      <c r="E51" s="2">
        <v>53294</v>
      </c>
      <c r="F51">
        <f>E51/C51*100</f>
        <v>97.442085824511366</v>
      </c>
    </row>
    <row r="52" spans="1:6" x14ac:dyDescent="0.25">
      <c r="A52" s="2" t="s">
        <v>3</v>
      </c>
      <c r="B52" s="2">
        <v>65186</v>
      </c>
      <c r="C52">
        <v>62470</v>
      </c>
      <c r="D52" s="3">
        <f t="shared" si="6"/>
        <v>95.833461172644434</v>
      </c>
      <c r="E52" s="2">
        <v>61016</v>
      </c>
      <c r="F52" s="2">
        <f t="shared" ref="F52:F83" si="7">E52/C52*100</f>
        <v>97.672482791740038</v>
      </c>
    </row>
    <row r="53" spans="1:6" x14ac:dyDescent="0.25">
      <c r="A53" s="2" t="s">
        <v>4</v>
      </c>
      <c r="B53" s="2">
        <v>50094</v>
      </c>
      <c r="C53">
        <v>45602</v>
      </c>
      <c r="D53" s="3">
        <f t="shared" si="6"/>
        <v>91.032858226534117</v>
      </c>
      <c r="E53" s="2">
        <v>44538</v>
      </c>
      <c r="F53" s="2">
        <f t="shared" si="7"/>
        <v>97.666769001359583</v>
      </c>
    </row>
    <row r="54" spans="1:6" x14ac:dyDescent="0.25">
      <c r="A54" s="2" t="s">
        <v>5</v>
      </c>
      <c r="B54" s="2">
        <v>74599</v>
      </c>
      <c r="C54">
        <v>71487</v>
      </c>
      <c r="D54" s="3">
        <f t="shared" si="6"/>
        <v>95.828362310486739</v>
      </c>
      <c r="E54" s="2">
        <v>69812</v>
      </c>
      <c r="F54" s="2">
        <f t="shared" si="7"/>
        <v>97.656916642186687</v>
      </c>
    </row>
    <row r="55" spans="1:6" x14ac:dyDescent="0.25">
      <c r="A55" s="2" t="s">
        <v>6</v>
      </c>
      <c r="B55" s="2">
        <v>80335</v>
      </c>
      <c r="C55">
        <v>60460</v>
      </c>
      <c r="D55" s="5">
        <f t="shared" si="6"/>
        <v>75.259849380718251</v>
      </c>
      <c r="E55" s="2">
        <v>59132</v>
      </c>
      <c r="F55" s="2">
        <f t="shared" si="7"/>
        <v>97.803506450545825</v>
      </c>
    </row>
    <row r="56" spans="1:6" x14ac:dyDescent="0.25">
      <c r="A56" s="2" t="s">
        <v>7</v>
      </c>
      <c r="B56" s="2">
        <v>68473</v>
      </c>
      <c r="C56">
        <v>64546</v>
      </c>
      <c r="D56" s="3">
        <f t="shared" si="6"/>
        <v>94.264892731441591</v>
      </c>
      <c r="E56" s="2">
        <v>63123</v>
      </c>
      <c r="F56" s="2">
        <f t="shared" si="7"/>
        <v>97.795370743345828</v>
      </c>
    </row>
    <row r="57" spans="1:6" x14ac:dyDescent="0.25">
      <c r="A57" s="2" t="s">
        <v>8</v>
      </c>
      <c r="B57" s="2">
        <v>94805</v>
      </c>
      <c r="C57">
        <v>90754</v>
      </c>
      <c r="D57" s="3">
        <f t="shared" si="6"/>
        <v>95.727018617161548</v>
      </c>
      <c r="E57" s="2">
        <v>88545</v>
      </c>
      <c r="F57" s="2">
        <f t="shared" si="7"/>
        <v>97.565947506445994</v>
      </c>
    </row>
    <row r="58" spans="1:6" x14ac:dyDescent="0.25">
      <c r="A58" s="2" t="s">
        <v>9</v>
      </c>
      <c r="B58" s="2">
        <v>71543</v>
      </c>
      <c r="C58">
        <v>68099</v>
      </c>
      <c r="D58" s="3">
        <f t="shared" si="6"/>
        <v>95.186111848818186</v>
      </c>
      <c r="E58" s="2">
        <v>66459</v>
      </c>
      <c r="F58" s="2">
        <f t="shared" si="7"/>
        <v>97.591741435263373</v>
      </c>
    </row>
    <row r="59" spans="1:6" x14ac:dyDescent="0.25">
      <c r="A59" s="2" t="s">
        <v>10</v>
      </c>
      <c r="B59" s="2">
        <v>43921</v>
      </c>
      <c r="C59">
        <v>42151</v>
      </c>
      <c r="D59" s="3">
        <f t="shared" si="6"/>
        <v>95.97003711208761</v>
      </c>
      <c r="E59" s="2">
        <v>41214</v>
      </c>
      <c r="F59" s="2">
        <f t="shared" si="7"/>
        <v>97.777039690636045</v>
      </c>
    </row>
    <row r="60" spans="1:6" x14ac:dyDescent="0.25">
      <c r="A60" s="2" t="s">
        <v>11</v>
      </c>
      <c r="B60" s="2">
        <v>23763</v>
      </c>
      <c r="C60">
        <v>22730</v>
      </c>
      <c r="D60" s="3">
        <f t="shared" si="6"/>
        <v>95.652905777889998</v>
      </c>
      <c r="E60" s="2">
        <v>22225</v>
      </c>
      <c r="F60" s="2">
        <f t="shared" si="7"/>
        <v>97.77826660800703</v>
      </c>
    </row>
    <row r="61" spans="1:6" x14ac:dyDescent="0.25">
      <c r="A61" s="2" t="s">
        <v>12</v>
      </c>
      <c r="B61" s="2">
        <v>39923</v>
      </c>
      <c r="C61">
        <v>38111</v>
      </c>
      <c r="D61" s="3">
        <f t="shared" si="6"/>
        <v>95.461262931142457</v>
      </c>
      <c r="E61" s="2">
        <v>37264</v>
      </c>
      <c r="F61" s="2">
        <f t="shared" si="7"/>
        <v>97.777544540946181</v>
      </c>
    </row>
    <row r="62" spans="1:6" x14ac:dyDescent="0.25">
      <c r="A62" s="2" t="s">
        <v>13</v>
      </c>
      <c r="B62" s="2">
        <v>48321</v>
      </c>
      <c r="C62">
        <v>45829</v>
      </c>
      <c r="D62" s="3">
        <f t="shared" si="6"/>
        <v>94.842821961466029</v>
      </c>
      <c r="E62" s="2">
        <v>44776</v>
      </c>
      <c r="F62" s="2">
        <f t="shared" si="7"/>
        <v>97.702328220122624</v>
      </c>
    </row>
    <row r="63" spans="1:6" x14ac:dyDescent="0.25">
      <c r="A63" s="2" t="s">
        <v>14</v>
      </c>
      <c r="B63" s="2">
        <v>79803</v>
      </c>
      <c r="C63">
        <v>75190</v>
      </c>
      <c r="D63" s="3">
        <f t="shared" si="6"/>
        <v>94.219515557059268</v>
      </c>
      <c r="E63" s="2">
        <v>73347</v>
      </c>
      <c r="F63" s="2">
        <f t="shared" si="7"/>
        <v>97.548876180343143</v>
      </c>
    </row>
    <row r="64" spans="1:6" x14ac:dyDescent="0.25">
      <c r="A64" s="2" t="s">
        <v>15</v>
      </c>
      <c r="B64" s="2">
        <v>78638</v>
      </c>
      <c r="C64">
        <v>74911</v>
      </c>
      <c r="D64" s="3">
        <f t="shared" si="6"/>
        <v>95.260561051908738</v>
      </c>
      <c r="E64" s="2">
        <v>73149</v>
      </c>
      <c r="F64" s="2">
        <f t="shared" si="7"/>
        <v>97.647875478901625</v>
      </c>
    </row>
    <row r="65" spans="1:6" x14ac:dyDescent="0.25">
      <c r="A65" s="2" t="s">
        <v>16</v>
      </c>
      <c r="B65" s="2">
        <v>44033</v>
      </c>
      <c r="C65">
        <v>41264</v>
      </c>
      <c r="D65" s="3">
        <f t="shared" si="6"/>
        <v>93.711534530919991</v>
      </c>
      <c r="E65" s="2">
        <v>40270</v>
      </c>
      <c r="F65" s="2">
        <f t="shared" si="7"/>
        <v>97.59112058937572</v>
      </c>
    </row>
    <row r="66" spans="1:6" x14ac:dyDescent="0.25">
      <c r="A66" s="2" t="s">
        <v>17</v>
      </c>
      <c r="B66" s="2">
        <v>60491</v>
      </c>
      <c r="C66">
        <v>57278</v>
      </c>
      <c r="D66" s="3">
        <f t="shared" si="6"/>
        <v>94.688466052801246</v>
      </c>
      <c r="E66" s="2">
        <v>55941</v>
      </c>
      <c r="F66" s="2">
        <f t="shared" si="7"/>
        <v>97.665770452878945</v>
      </c>
    </row>
    <row r="67" spans="1:6" x14ac:dyDescent="0.25">
      <c r="A67" s="2" t="s">
        <v>18</v>
      </c>
      <c r="B67" s="2">
        <v>39979</v>
      </c>
      <c r="C67">
        <v>38362</v>
      </c>
      <c r="D67" s="3">
        <f t="shared" si="6"/>
        <v>95.955376572700672</v>
      </c>
      <c r="E67" s="2">
        <v>37336</v>
      </c>
      <c r="F67" s="2">
        <f t="shared" si="7"/>
        <v>97.325478337938591</v>
      </c>
    </row>
    <row r="68" spans="1:6" x14ac:dyDescent="0.25">
      <c r="A68" s="2" t="s">
        <v>19</v>
      </c>
      <c r="B68" s="2">
        <v>63819</v>
      </c>
      <c r="C68">
        <v>60494</v>
      </c>
      <c r="D68" s="3">
        <f t="shared" si="6"/>
        <v>94.789952835362513</v>
      </c>
      <c r="E68" s="2">
        <v>59076</v>
      </c>
      <c r="F68" s="2">
        <f t="shared" si="7"/>
        <v>97.655965880913811</v>
      </c>
    </row>
    <row r="69" spans="1:6" x14ac:dyDescent="0.25">
      <c r="A69" s="2" t="s">
        <v>20</v>
      </c>
      <c r="B69" s="2">
        <v>50050</v>
      </c>
      <c r="C69">
        <v>47710</v>
      </c>
      <c r="D69" s="3">
        <f t="shared" si="6"/>
        <v>95.324675324675326</v>
      </c>
      <c r="E69" s="2">
        <v>46607</v>
      </c>
      <c r="F69" s="2">
        <f t="shared" si="7"/>
        <v>97.688115699014872</v>
      </c>
    </row>
    <row r="70" spans="1:6" x14ac:dyDescent="0.25">
      <c r="A70" s="2" t="s">
        <v>21</v>
      </c>
      <c r="B70" s="2">
        <v>26771</v>
      </c>
      <c r="C70">
        <v>25122</v>
      </c>
      <c r="D70" s="3">
        <f t="shared" si="6"/>
        <v>93.840349632064544</v>
      </c>
      <c r="E70" s="2">
        <v>24520</v>
      </c>
      <c r="F70" s="2">
        <f t="shared" si="7"/>
        <v>97.603693973409761</v>
      </c>
    </row>
    <row r="71" spans="1:6" x14ac:dyDescent="0.25">
      <c r="A71" s="2" t="s">
        <v>22</v>
      </c>
      <c r="B71" s="2">
        <v>57295</v>
      </c>
      <c r="C71">
        <v>54378</v>
      </c>
      <c r="D71" s="3">
        <f t="shared" si="6"/>
        <v>94.908805305873116</v>
      </c>
      <c r="E71" s="2">
        <v>53062</v>
      </c>
      <c r="F71" s="2">
        <f t="shared" si="7"/>
        <v>97.579903637500465</v>
      </c>
    </row>
    <row r="72" spans="1:6" x14ac:dyDescent="0.25">
      <c r="A72" s="2" t="s">
        <v>23</v>
      </c>
      <c r="B72" s="2">
        <v>17500</v>
      </c>
      <c r="C72">
        <v>16634</v>
      </c>
      <c r="D72" s="3">
        <f t="shared" si="6"/>
        <v>95.051428571428573</v>
      </c>
      <c r="E72" s="2">
        <v>16228</v>
      </c>
      <c r="F72" s="2">
        <f t="shared" si="7"/>
        <v>97.559216063484428</v>
      </c>
    </row>
    <row r="73" spans="1:6" x14ac:dyDescent="0.25">
      <c r="A73" s="2" t="s">
        <v>24</v>
      </c>
      <c r="B73" s="2">
        <v>41875</v>
      </c>
      <c r="C73">
        <v>39012</v>
      </c>
      <c r="D73" s="3">
        <f t="shared" si="6"/>
        <v>93.162985074626874</v>
      </c>
      <c r="E73" s="2">
        <v>37999</v>
      </c>
      <c r="F73" s="2">
        <f t="shared" si="7"/>
        <v>97.403363067774023</v>
      </c>
    </row>
    <row r="74" spans="1:6" x14ac:dyDescent="0.25">
      <c r="A74" s="2" t="s">
        <v>25</v>
      </c>
      <c r="B74" s="2">
        <v>51306</v>
      </c>
      <c r="C74">
        <v>47757</v>
      </c>
      <c r="D74" s="3">
        <f t="shared" si="6"/>
        <v>93.082680388258694</v>
      </c>
      <c r="E74" s="2">
        <v>46644</v>
      </c>
      <c r="F74" s="2">
        <f t="shared" si="7"/>
        <v>97.66945159871851</v>
      </c>
    </row>
    <row r="75" spans="1:6" x14ac:dyDescent="0.25">
      <c r="A75" s="2" t="s">
        <v>26</v>
      </c>
      <c r="B75" s="2">
        <v>91559</v>
      </c>
      <c r="C75">
        <v>87533</v>
      </c>
      <c r="D75" s="3">
        <f t="shared" si="6"/>
        <v>95.602835330224224</v>
      </c>
      <c r="E75" s="2">
        <v>85853</v>
      </c>
      <c r="F75" s="2">
        <f t="shared" si="7"/>
        <v>98.080723841294144</v>
      </c>
    </row>
    <row r="76" spans="1:6" x14ac:dyDescent="0.25">
      <c r="A76" s="2" t="s">
        <v>27</v>
      </c>
      <c r="B76" s="2">
        <v>60698</v>
      </c>
      <c r="C76">
        <v>56372</v>
      </c>
      <c r="D76" s="3">
        <f t="shared" si="6"/>
        <v>92.872911792810314</v>
      </c>
      <c r="E76" s="2">
        <v>55079</v>
      </c>
      <c r="F76" s="2">
        <f t="shared" si="7"/>
        <v>97.706308096217981</v>
      </c>
    </row>
    <row r="77" spans="1:6" x14ac:dyDescent="0.25">
      <c r="A77" s="2" t="s">
        <v>28</v>
      </c>
      <c r="B77" s="2">
        <v>50062</v>
      </c>
      <c r="C77">
        <v>47333</v>
      </c>
      <c r="D77" s="3">
        <f t="shared" si="6"/>
        <v>94.548759538172661</v>
      </c>
      <c r="E77" s="2">
        <v>46379</v>
      </c>
      <c r="F77" s="2">
        <f t="shared" si="7"/>
        <v>97.98449284854118</v>
      </c>
    </row>
    <row r="78" spans="1:6" x14ac:dyDescent="0.25">
      <c r="A78" s="2" t="s">
        <v>29</v>
      </c>
      <c r="B78" s="2">
        <v>66776</v>
      </c>
      <c r="C78">
        <v>63069</v>
      </c>
      <c r="D78" s="3">
        <f t="shared" si="6"/>
        <v>94.448604288966095</v>
      </c>
      <c r="E78" s="2">
        <v>61554</v>
      </c>
      <c r="F78" s="2">
        <f t="shared" si="7"/>
        <v>97.597869000618374</v>
      </c>
    </row>
    <row r="79" spans="1:6" x14ac:dyDescent="0.25">
      <c r="A79" s="2" t="s">
        <v>30</v>
      </c>
      <c r="B79" s="2">
        <v>30992</v>
      </c>
      <c r="C79">
        <v>19153</v>
      </c>
      <c r="D79" s="5">
        <f t="shared" si="6"/>
        <v>61.799819308208569</v>
      </c>
      <c r="E79" s="2">
        <v>18721</v>
      </c>
      <c r="F79" s="2">
        <f t="shared" si="7"/>
        <v>97.744478671748553</v>
      </c>
    </row>
    <row r="80" spans="1:6" x14ac:dyDescent="0.25">
      <c r="A80" s="2" t="s">
        <v>31</v>
      </c>
      <c r="B80" s="2">
        <v>46469</v>
      </c>
      <c r="C80">
        <v>44028</v>
      </c>
      <c r="D80" s="3">
        <f t="shared" si="6"/>
        <v>94.747035658180721</v>
      </c>
      <c r="E80" s="2">
        <v>42984</v>
      </c>
      <c r="F80" s="2">
        <f t="shared" si="7"/>
        <v>97.628781684382673</v>
      </c>
    </row>
    <row r="81" spans="1:8" x14ac:dyDescent="0.25">
      <c r="A81" s="2" t="s">
        <v>32</v>
      </c>
      <c r="B81" s="2">
        <v>47843</v>
      </c>
      <c r="C81">
        <v>45338</v>
      </c>
      <c r="D81" s="3">
        <f t="shared" si="6"/>
        <v>94.764124323307485</v>
      </c>
      <c r="E81" s="2">
        <v>44285</v>
      </c>
      <c r="F81" s="2">
        <f t="shared" si="7"/>
        <v>97.677444968900261</v>
      </c>
    </row>
    <row r="82" spans="1:8" x14ac:dyDescent="0.25">
      <c r="A82" s="2" t="s">
        <v>33</v>
      </c>
      <c r="B82" s="2">
        <v>61332</v>
      </c>
      <c r="C82">
        <v>57253</v>
      </c>
      <c r="D82" s="3">
        <f t="shared" si="6"/>
        <v>93.349311941563954</v>
      </c>
      <c r="E82" s="2">
        <v>55858</v>
      </c>
      <c r="F82" s="2">
        <f t="shared" si="7"/>
        <v>97.56344645695421</v>
      </c>
    </row>
    <row r="83" spans="1:8" x14ac:dyDescent="0.25">
      <c r="A83" s="2" t="s">
        <v>34</v>
      </c>
      <c r="B83" s="2">
        <v>50288</v>
      </c>
      <c r="C83">
        <v>47591</v>
      </c>
      <c r="D83" s="3">
        <f t="shared" si="6"/>
        <v>94.636891504931597</v>
      </c>
      <c r="E83" s="2">
        <v>46397</v>
      </c>
      <c r="F83" s="2">
        <f t="shared" si="7"/>
        <v>97.49112227101763</v>
      </c>
    </row>
    <row r="84" spans="1:8" x14ac:dyDescent="0.25">
      <c r="A84" s="2" t="s">
        <v>35</v>
      </c>
      <c r="B84" s="2">
        <v>15901</v>
      </c>
      <c r="C84">
        <v>15027</v>
      </c>
      <c r="D84" s="3">
        <f t="shared" si="6"/>
        <v>94.503490346519087</v>
      </c>
      <c r="E84" s="2">
        <v>14679</v>
      </c>
      <c r="F84" s="2">
        <f>E84/C84*100</f>
        <v>97.684168496705922</v>
      </c>
    </row>
    <row r="85" spans="1:8" x14ac:dyDescent="0.25">
      <c r="A85" s="2" t="s">
        <v>36</v>
      </c>
      <c r="B85" s="2">
        <v>67001</v>
      </c>
      <c r="C85">
        <v>63963</v>
      </c>
      <c r="D85" s="3">
        <f t="shared" si="6"/>
        <v>95.46573931732361</v>
      </c>
      <c r="E85" s="2">
        <v>62401</v>
      </c>
      <c r="F85" s="2">
        <f>E85/C85*100</f>
        <v>97.557963197473541</v>
      </c>
    </row>
    <row r="86" spans="1:8" x14ac:dyDescent="0.25">
      <c r="A86" s="2" t="s">
        <v>37</v>
      </c>
      <c r="B86" s="2">
        <v>44763</v>
      </c>
      <c r="C86">
        <v>42211</v>
      </c>
      <c r="D86" s="3">
        <f t="shared" si="6"/>
        <v>94.298862900163087</v>
      </c>
      <c r="E86" s="2">
        <v>41207</v>
      </c>
      <c r="F86" s="2">
        <f t="shared" ref="F86:F95" si="8">E86/C86*100</f>
        <v>97.62147307573855</v>
      </c>
    </row>
    <row r="87" spans="1:8" x14ac:dyDescent="0.25">
      <c r="A87" s="2" t="s">
        <v>38</v>
      </c>
      <c r="B87" s="2">
        <v>66802</v>
      </c>
      <c r="C87">
        <v>63364</v>
      </c>
      <c r="D87" s="3">
        <f t="shared" si="6"/>
        <v>94.853447501571807</v>
      </c>
      <c r="E87" s="2">
        <v>61868</v>
      </c>
      <c r="F87" s="2">
        <f t="shared" si="8"/>
        <v>97.639037939524016</v>
      </c>
    </row>
    <row r="88" spans="1:8" x14ac:dyDescent="0.25">
      <c r="A88" s="2" t="s">
        <v>39</v>
      </c>
      <c r="B88" s="2">
        <v>90136</v>
      </c>
      <c r="C88">
        <v>85314</v>
      </c>
      <c r="D88" s="3">
        <f t="shared" si="6"/>
        <v>94.650306203958465</v>
      </c>
      <c r="E88" s="2">
        <v>83213</v>
      </c>
      <c r="F88" s="2">
        <f t="shared" si="8"/>
        <v>97.537332676934625</v>
      </c>
    </row>
    <row r="89" spans="1:8" x14ac:dyDescent="0.25">
      <c r="A89" s="2" t="s">
        <v>40</v>
      </c>
      <c r="B89" s="2">
        <v>58592</v>
      </c>
      <c r="C89">
        <v>54992</v>
      </c>
      <c r="D89" s="3">
        <f t="shared" si="6"/>
        <v>93.855816493719274</v>
      </c>
      <c r="E89" s="2">
        <v>53801</v>
      </c>
      <c r="F89" s="2">
        <f t="shared" si="8"/>
        <v>97.834230433517604</v>
      </c>
    </row>
    <row r="90" spans="1:8" x14ac:dyDescent="0.25">
      <c r="A90" s="2" t="s">
        <v>41</v>
      </c>
      <c r="B90" s="2">
        <v>94357</v>
      </c>
      <c r="C90">
        <v>88605</v>
      </c>
      <c r="D90" s="3">
        <f t="shared" si="6"/>
        <v>93.904002882669019</v>
      </c>
      <c r="E90" s="2">
        <v>85634</v>
      </c>
      <c r="F90" s="2">
        <f t="shared" si="8"/>
        <v>96.646916088256873</v>
      </c>
    </row>
    <row r="91" spans="1:8" x14ac:dyDescent="0.25">
      <c r="A91" s="2" t="s">
        <v>42</v>
      </c>
      <c r="B91" s="2">
        <v>44186</v>
      </c>
      <c r="C91">
        <v>42087</v>
      </c>
      <c r="D91" s="3">
        <f t="shared" si="6"/>
        <v>95.249626578554285</v>
      </c>
      <c r="E91" s="2">
        <v>41123</v>
      </c>
      <c r="F91" s="2">
        <f t="shared" si="8"/>
        <v>97.709506498443702</v>
      </c>
    </row>
    <row r="92" spans="1:8" x14ac:dyDescent="0.25">
      <c r="A92" s="2" t="s">
        <v>43</v>
      </c>
      <c r="B92" s="2">
        <v>82799</v>
      </c>
      <c r="C92">
        <v>76742</v>
      </c>
      <c r="D92" s="3">
        <f t="shared" si="6"/>
        <v>92.684694259592504</v>
      </c>
      <c r="E92" s="2">
        <v>74539</v>
      </c>
      <c r="F92" s="2">
        <f t="shared" si="8"/>
        <v>97.129342472179516</v>
      </c>
    </row>
    <row r="93" spans="1:8" x14ac:dyDescent="0.25">
      <c r="A93" s="2" t="s">
        <v>44</v>
      </c>
      <c r="B93" s="2">
        <v>114286</v>
      </c>
      <c r="C93">
        <v>106527</v>
      </c>
      <c r="D93" s="3">
        <f t="shared" si="6"/>
        <v>93.210891972770071</v>
      </c>
      <c r="E93" s="2">
        <v>103956</v>
      </c>
      <c r="F93" s="2">
        <f t="shared" si="8"/>
        <v>97.586527359261027</v>
      </c>
    </row>
    <row r="94" spans="1:8" x14ac:dyDescent="0.25">
      <c r="A94" s="2" t="s">
        <v>45</v>
      </c>
      <c r="B94" s="2">
        <v>70269</v>
      </c>
      <c r="C94">
        <v>66068</v>
      </c>
      <c r="D94" s="3">
        <f t="shared" si="6"/>
        <v>94.02154577409668</v>
      </c>
      <c r="E94" s="2">
        <v>64493</v>
      </c>
      <c r="F94" s="2">
        <f t="shared" si="8"/>
        <v>97.616092510746498</v>
      </c>
    </row>
    <row r="95" spans="1:8" x14ac:dyDescent="0.25">
      <c r="A95" s="2" t="s">
        <v>46</v>
      </c>
      <c r="B95" s="2">
        <v>50189</v>
      </c>
      <c r="C95">
        <v>47404</v>
      </c>
      <c r="D95" s="3">
        <f t="shared" si="6"/>
        <v>94.450975313315666</v>
      </c>
      <c r="E95" s="2">
        <v>46204</v>
      </c>
      <c r="F95" s="2">
        <f t="shared" si="8"/>
        <v>97.468568053328823</v>
      </c>
      <c r="H95" s="2">
        <f>B96+B48</f>
        <v>2668113</v>
      </c>
    </row>
    <row r="96" spans="1:8" x14ac:dyDescent="0.25">
      <c r="A96" t="s">
        <v>279</v>
      </c>
      <c r="B96">
        <f>SUM(B50:B95)</f>
        <v>2668113</v>
      </c>
      <c r="D96" s="3">
        <f>AVERAGE(D50:D95)</f>
        <v>93.209272325010872</v>
      </c>
      <c r="E96" s="3">
        <f>AVERAGE(E50:E95)</f>
        <v>52853.239130434784</v>
      </c>
    </row>
    <row r="97" spans="1:5" s="2" customFormat="1" x14ac:dyDescent="0.25">
      <c r="C97" s="11" t="s">
        <v>294</v>
      </c>
      <c r="D97" s="10"/>
    </row>
    <row r="98" spans="1:5" s="8" customFormat="1" x14ac:dyDescent="0.25">
      <c r="A98" s="8" t="s">
        <v>291</v>
      </c>
      <c r="B98" s="11" t="s">
        <v>292</v>
      </c>
      <c r="C98" s="11" t="s">
        <v>295</v>
      </c>
      <c r="D98" s="11" t="s">
        <v>293</v>
      </c>
      <c r="E98" s="11" t="s">
        <v>296</v>
      </c>
    </row>
    <row r="99" spans="1:5" s="2" customFormat="1" x14ac:dyDescent="0.25">
      <c r="A99" s="2" t="s">
        <v>1</v>
      </c>
      <c r="B99" s="2">
        <v>26510</v>
      </c>
      <c r="C99" s="2">
        <v>24881</v>
      </c>
      <c r="D99" s="2">
        <v>2104</v>
      </c>
      <c r="E99" s="9">
        <f>D99/C99*100</f>
        <v>8.4562517583698398</v>
      </c>
    </row>
    <row r="100" spans="1:5" s="2" customFormat="1" x14ac:dyDescent="0.25">
      <c r="A100" s="2" t="s">
        <v>2</v>
      </c>
      <c r="B100" s="2">
        <v>49182</v>
      </c>
      <c r="C100" s="2">
        <v>47520</v>
      </c>
      <c r="D100" s="2">
        <v>36376</v>
      </c>
      <c r="E100" s="9">
        <f t="shared" ref="E100:E144" si="9">D100/C100*100</f>
        <v>76.54882154882155</v>
      </c>
    </row>
    <row r="101" spans="1:5" s="2" customFormat="1" x14ac:dyDescent="0.25">
      <c r="A101" s="2" t="s">
        <v>3</v>
      </c>
      <c r="B101" s="2">
        <v>61329</v>
      </c>
      <c r="C101" s="2">
        <v>53802</v>
      </c>
      <c r="D101" s="2">
        <v>36036</v>
      </c>
      <c r="E101" s="9">
        <f t="shared" si="9"/>
        <v>66.978922716627636</v>
      </c>
    </row>
    <row r="102" spans="1:5" s="2" customFormat="1" x14ac:dyDescent="0.25">
      <c r="A102" s="2" t="s">
        <v>4</v>
      </c>
      <c r="B102" s="2">
        <v>50873</v>
      </c>
      <c r="C102" s="2">
        <v>50321</v>
      </c>
      <c r="D102" s="2">
        <v>40705</v>
      </c>
      <c r="E102" s="9">
        <f t="shared" si="9"/>
        <v>80.890681822698269</v>
      </c>
    </row>
    <row r="103" spans="1:5" s="2" customFormat="1" x14ac:dyDescent="0.25">
      <c r="A103" s="2" t="s">
        <v>5</v>
      </c>
      <c r="B103" s="2">
        <v>72854</v>
      </c>
      <c r="C103" s="2">
        <v>70548</v>
      </c>
      <c r="D103" s="2">
        <v>52722</v>
      </c>
      <c r="E103" s="9">
        <f t="shared" si="9"/>
        <v>74.732097295458416</v>
      </c>
    </row>
    <row r="104" spans="1:5" x14ac:dyDescent="0.25">
      <c r="A104" s="2" t="s">
        <v>6</v>
      </c>
      <c r="B104" s="2">
        <v>64872</v>
      </c>
      <c r="C104" s="2">
        <v>64663</v>
      </c>
      <c r="D104" s="2">
        <v>47355</v>
      </c>
      <c r="E104" s="9">
        <f t="shared" si="9"/>
        <v>73.233533860167327</v>
      </c>
    </row>
    <row r="105" spans="1:5" x14ac:dyDescent="0.25">
      <c r="A105" s="2" t="s">
        <v>7</v>
      </c>
      <c r="B105" s="2">
        <v>48775</v>
      </c>
      <c r="C105" s="2">
        <v>42590</v>
      </c>
      <c r="D105" s="2">
        <v>29206</v>
      </c>
      <c r="E105" s="9">
        <f t="shared" si="9"/>
        <v>68.574782812866871</v>
      </c>
    </row>
    <row r="106" spans="1:5" x14ac:dyDescent="0.25">
      <c r="A106" s="2" t="s">
        <v>8</v>
      </c>
      <c r="B106" s="2">
        <v>48112</v>
      </c>
      <c r="C106" s="2">
        <v>43664</v>
      </c>
      <c r="D106" s="2">
        <v>31946</v>
      </c>
      <c r="E106" s="9">
        <f t="shared" si="9"/>
        <v>73.16324661048003</v>
      </c>
    </row>
    <row r="107" spans="1:5" x14ac:dyDescent="0.25">
      <c r="A107" s="2" t="s">
        <v>9</v>
      </c>
      <c r="B107" s="2">
        <v>23920</v>
      </c>
      <c r="C107" s="2">
        <v>21812</v>
      </c>
      <c r="D107" s="2">
        <v>14364</v>
      </c>
      <c r="E107" s="9">
        <f t="shared" si="9"/>
        <v>65.853658536585371</v>
      </c>
    </row>
    <row r="108" spans="1:5" x14ac:dyDescent="0.25">
      <c r="A108" s="2" t="s">
        <v>10</v>
      </c>
      <c r="B108" s="2">
        <v>52353</v>
      </c>
      <c r="C108" s="2">
        <v>47551</v>
      </c>
      <c r="D108" s="2">
        <v>28622</v>
      </c>
      <c r="E108" s="9">
        <f t="shared" si="9"/>
        <v>60.192214674770248</v>
      </c>
    </row>
    <row r="109" spans="1:5" x14ac:dyDescent="0.25">
      <c r="A109" s="2" t="s">
        <v>11</v>
      </c>
      <c r="B109" s="2">
        <v>46024</v>
      </c>
      <c r="C109" s="2">
        <v>39616</v>
      </c>
      <c r="D109" s="2">
        <v>25401</v>
      </c>
      <c r="E109" s="9">
        <f t="shared" si="9"/>
        <v>64.118033117932143</v>
      </c>
    </row>
    <row r="110" spans="1:5" x14ac:dyDescent="0.25">
      <c r="A110" s="2" t="s">
        <v>12</v>
      </c>
      <c r="B110" s="2">
        <v>61674</v>
      </c>
      <c r="C110" s="2">
        <v>49155</v>
      </c>
      <c r="D110" s="2">
        <v>30946</v>
      </c>
      <c r="E110" s="9">
        <f t="shared" si="9"/>
        <v>62.955955650493337</v>
      </c>
    </row>
    <row r="111" spans="1:5" x14ac:dyDescent="0.25">
      <c r="A111" s="2" t="s">
        <v>13</v>
      </c>
      <c r="B111" s="2">
        <v>69817</v>
      </c>
      <c r="C111" s="2">
        <v>62636</v>
      </c>
      <c r="D111" s="2">
        <v>42504</v>
      </c>
      <c r="E111" s="9">
        <f t="shared" si="9"/>
        <v>67.858739383102375</v>
      </c>
    </row>
    <row r="112" spans="1:5" x14ac:dyDescent="0.25">
      <c r="A112" s="2" t="s">
        <v>14</v>
      </c>
      <c r="B112" s="2">
        <v>107606</v>
      </c>
      <c r="C112" s="2">
        <v>85422</v>
      </c>
      <c r="D112" s="2">
        <v>62552</v>
      </c>
      <c r="E112" s="9">
        <f t="shared" si="9"/>
        <v>73.227037531315119</v>
      </c>
    </row>
    <row r="113" spans="1:5" x14ac:dyDescent="0.25">
      <c r="A113" s="2" t="s">
        <v>15</v>
      </c>
      <c r="B113" s="2">
        <v>99159</v>
      </c>
      <c r="C113" s="2">
        <v>92541</v>
      </c>
      <c r="D113" s="2">
        <v>62198</v>
      </c>
      <c r="E113" s="9">
        <f t="shared" si="9"/>
        <v>67.211290130860917</v>
      </c>
    </row>
    <row r="114" spans="1:5" x14ac:dyDescent="0.25">
      <c r="A114" s="2" t="s">
        <v>16</v>
      </c>
      <c r="B114" s="2">
        <v>49901</v>
      </c>
      <c r="C114" s="2">
        <v>45868</v>
      </c>
      <c r="D114" s="2">
        <v>34128</v>
      </c>
      <c r="E114" s="9">
        <f t="shared" si="9"/>
        <v>74.404813813551925</v>
      </c>
    </row>
    <row r="115" spans="1:5" x14ac:dyDescent="0.25">
      <c r="A115" s="2" t="s">
        <v>17</v>
      </c>
      <c r="B115" s="2">
        <v>85931</v>
      </c>
      <c r="C115" s="2">
        <v>75196</v>
      </c>
      <c r="D115" s="2">
        <v>61539</v>
      </c>
      <c r="E115" s="9">
        <f t="shared" si="9"/>
        <v>81.838129687749344</v>
      </c>
    </row>
    <row r="116" spans="1:5" x14ac:dyDescent="0.25">
      <c r="A116" s="2" t="s">
        <v>18</v>
      </c>
      <c r="B116" s="2">
        <v>115464</v>
      </c>
      <c r="C116" s="2">
        <v>86712</v>
      </c>
      <c r="D116" s="2">
        <v>73416</v>
      </c>
      <c r="E116" s="9">
        <f t="shared" si="9"/>
        <v>84.666482147799613</v>
      </c>
    </row>
    <row r="117" spans="1:5" x14ac:dyDescent="0.25">
      <c r="A117" s="2" t="s">
        <v>19</v>
      </c>
      <c r="B117" s="2">
        <v>53609</v>
      </c>
      <c r="C117" s="2">
        <v>43817</v>
      </c>
      <c r="D117" s="2">
        <v>27944</v>
      </c>
      <c r="E117" s="9">
        <f t="shared" si="9"/>
        <v>63.77433416253966</v>
      </c>
    </row>
    <row r="118" spans="1:5" x14ac:dyDescent="0.25">
      <c r="A118" s="2" t="s">
        <v>20</v>
      </c>
      <c r="B118" s="2">
        <v>39864</v>
      </c>
      <c r="C118" s="2">
        <v>34128</v>
      </c>
      <c r="D118" s="2">
        <v>28369</v>
      </c>
      <c r="E118" s="9">
        <f t="shared" si="9"/>
        <v>83.125293014533526</v>
      </c>
    </row>
    <row r="119" spans="1:5" x14ac:dyDescent="0.25">
      <c r="A119" s="2" t="s">
        <v>21</v>
      </c>
      <c r="B119" s="2">
        <v>13153</v>
      </c>
      <c r="C119" s="2">
        <v>12087</v>
      </c>
      <c r="D119" s="2">
        <v>9535</v>
      </c>
      <c r="E119" s="9">
        <f t="shared" si="9"/>
        <v>78.886406883428478</v>
      </c>
    </row>
    <row r="120" spans="1:5" x14ac:dyDescent="0.25">
      <c r="A120" s="2" t="s">
        <v>22</v>
      </c>
      <c r="B120" s="2">
        <v>52731</v>
      </c>
      <c r="C120" s="2">
        <v>45929</v>
      </c>
      <c r="D120" s="2">
        <v>40685</v>
      </c>
      <c r="E120" s="9">
        <f t="shared" si="9"/>
        <v>88.582377147336118</v>
      </c>
    </row>
    <row r="121" spans="1:5" x14ac:dyDescent="0.25">
      <c r="A121" s="2" t="s">
        <v>23</v>
      </c>
      <c r="B121" s="2">
        <v>52825</v>
      </c>
      <c r="C121" s="2">
        <v>40161</v>
      </c>
      <c r="D121" s="2">
        <v>32780</v>
      </c>
      <c r="E121" s="9">
        <f t="shared" si="9"/>
        <v>81.621473568885236</v>
      </c>
    </row>
    <row r="122" spans="1:5" x14ac:dyDescent="0.25">
      <c r="A122" s="2" t="s">
        <v>24</v>
      </c>
      <c r="B122" s="2">
        <v>65608</v>
      </c>
      <c r="C122" s="2">
        <v>52089</v>
      </c>
      <c r="D122" s="2">
        <v>34817</v>
      </c>
      <c r="E122" s="9">
        <f t="shared" si="9"/>
        <v>66.841367659198681</v>
      </c>
    </row>
    <row r="123" spans="1:5" x14ac:dyDescent="0.25">
      <c r="A123" s="2" t="s">
        <v>25</v>
      </c>
      <c r="B123" s="2">
        <v>54657</v>
      </c>
      <c r="C123" s="2">
        <v>46791</v>
      </c>
      <c r="D123" s="2">
        <v>39890</v>
      </c>
      <c r="E123" s="9">
        <f t="shared" si="9"/>
        <v>85.251437242204702</v>
      </c>
    </row>
    <row r="124" spans="1:5" x14ac:dyDescent="0.25">
      <c r="A124" s="2" t="s">
        <v>26</v>
      </c>
      <c r="B124" s="2">
        <v>46619</v>
      </c>
      <c r="C124" s="2">
        <v>31122</v>
      </c>
      <c r="D124" s="2">
        <v>16174</v>
      </c>
      <c r="E124" s="9">
        <f t="shared" si="9"/>
        <v>51.969667759141444</v>
      </c>
    </row>
    <row r="125" spans="1:5" x14ac:dyDescent="0.25">
      <c r="A125" s="2" t="s">
        <v>27</v>
      </c>
      <c r="B125" s="2">
        <v>80747</v>
      </c>
      <c r="C125" s="2">
        <v>61106</v>
      </c>
      <c r="D125" s="2">
        <v>47783</v>
      </c>
      <c r="E125" s="9">
        <f t="shared" si="9"/>
        <v>78.19690374104016</v>
      </c>
    </row>
    <row r="126" spans="1:5" x14ac:dyDescent="0.25">
      <c r="A126" s="2" t="s">
        <v>28</v>
      </c>
      <c r="B126" s="2">
        <v>72026</v>
      </c>
      <c r="C126" s="2">
        <v>46454</v>
      </c>
      <c r="D126" s="2">
        <v>38746</v>
      </c>
      <c r="E126" s="9">
        <f t="shared" si="9"/>
        <v>83.407241572308095</v>
      </c>
    </row>
    <row r="127" spans="1:5" x14ac:dyDescent="0.25">
      <c r="A127" s="2" t="s">
        <v>29</v>
      </c>
      <c r="B127" s="2">
        <v>49734</v>
      </c>
      <c r="C127" s="2">
        <v>19642</v>
      </c>
      <c r="D127" s="2">
        <v>16445</v>
      </c>
      <c r="E127" s="9">
        <f t="shared" si="9"/>
        <v>83.723653395784552</v>
      </c>
    </row>
    <row r="128" spans="1:5" x14ac:dyDescent="0.25">
      <c r="A128" s="2" t="s">
        <v>30</v>
      </c>
      <c r="B128" s="2">
        <v>43172</v>
      </c>
      <c r="C128" s="2">
        <v>26188</v>
      </c>
      <c r="D128" s="2">
        <v>20917</v>
      </c>
      <c r="E128" s="9">
        <f t="shared" si="9"/>
        <v>79.872460669008703</v>
      </c>
    </row>
    <row r="129" spans="1:5" x14ac:dyDescent="0.25">
      <c r="A129" s="2" t="s">
        <v>31</v>
      </c>
      <c r="B129" s="2">
        <v>37292</v>
      </c>
      <c r="C129" s="2">
        <v>16897</v>
      </c>
      <c r="D129" s="2">
        <v>13298</v>
      </c>
      <c r="E129" s="9">
        <f>D129/C129*100</f>
        <v>78.700361010830321</v>
      </c>
    </row>
    <row r="130" spans="1:5" x14ac:dyDescent="0.25">
      <c r="A130" s="2" t="s">
        <v>32</v>
      </c>
      <c r="B130" s="2">
        <v>57101</v>
      </c>
      <c r="C130" s="2">
        <v>40709</v>
      </c>
      <c r="D130" s="2">
        <v>34962</v>
      </c>
      <c r="E130" s="9">
        <f t="shared" si="9"/>
        <v>85.882728634945593</v>
      </c>
    </row>
    <row r="131" spans="1:5" x14ac:dyDescent="0.25">
      <c r="A131" s="2" t="s">
        <v>33</v>
      </c>
      <c r="B131" s="2">
        <v>27944</v>
      </c>
      <c r="C131" s="2">
        <v>21754</v>
      </c>
      <c r="D131" s="2">
        <v>16934</v>
      </c>
      <c r="E131" s="9">
        <f t="shared" si="9"/>
        <v>77.843155281787261</v>
      </c>
    </row>
    <row r="132" spans="1:5" x14ac:dyDescent="0.25">
      <c r="A132" s="2" t="s">
        <v>34</v>
      </c>
      <c r="B132" s="2">
        <v>44485</v>
      </c>
      <c r="C132" s="2">
        <v>16836</v>
      </c>
      <c r="D132" s="2">
        <v>12050</v>
      </c>
      <c r="E132" s="9">
        <f t="shared" si="9"/>
        <v>71.572820147303389</v>
      </c>
    </row>
    <row r="133" spans="1:5" x14ac:dyDescent="0.25">
      <c r="A133" s="2" t="s">
        <v>35</v>
      </c>
      <c r="B133" s="2">
        <v>51156</v>
      </c>
      <c r="C133" s="2">
        <v>33279</v>
      </c>
      <c r="D133" s="2">
        <v>27721</v>
      </c>
      <c r="E133" s="9">
        <f t="shared" si="9"/>
        <v>83.298777006520623</v>
      </c>
    </row>
    <row r="134" spans="1:5" x14ac:dyDescent="0.25">
      <c r="A134" s="2" t="s">
        <v>36</v>
      </c>
      <c r="B134" s="2">
        <v>63099</v>
      </c>
      <c r="C134" s="2">
        <v>28915</v>
      </c>
      <c r="D134" s="2">
        <v>17362</v>
      </c>
      <c r="E134" s="9">
        <f t="shared" si="9"/>
        <v>60.044959363652083</v>
      </c>
    </row>
    <row r="135" spans="1:5" x14ac:dyDescent="0.25">
      <c r="A135" s="2" t="s">
        <v>37</v>
      </c>
      <c r="B135" s="2">
        <v>32669</v>
      </c>
      <c r="C135" s="2">
        <v>18778</v>
      </c>
      <c r="D135" s="2">
        <v>14363</v>
      </c>
      <c r="E135" s="9">
        <f t="shared" si="9"/>
        <v>76.488443923740547</v>
      </c>
    </row>
    <row r="136" spans="1:5" x14ac:dyDescent="0.25">
      <c r="A136" s="2" t="s">
        <v>38</v>
      </c>
      <c r="B136" s="2">
        <v>18211</v>
      </c>
      <c r="C136" s="2">
        <v>13949</v>
      </c>
      <c r="D136" s="2">
        <v>11558</v>
      </c>
      <c r="E136" s="9">
        <f t="shared" si="9"/>
        <v>82.858986307262171</v>
      </c>
    </row>
    <row r="137" spans="1:5" x14ac:dyDescent="0.25">
      <c r="A137" s="2" t="s">
        <v>39</v>
      </c>
      <c r="B137" s="2">
        <v>44067</v>
      </c>
      <c r="C137" s="2">
        <v>21038</v>
      </c>
      <c r="D137" s="2">
        <v>14604</v>
      </c>
      <c r="E137" s="9">
        <f t="shared" si="9"/>
        <v>69.417244985264759</v>
      </c>
    </row>
    <row r="138" spans="1:5" x14ac:dyDescent="0.25">
      <c r="A138" s="2" t="s">
        <v>40</v>
      </c>
      <c r="B138" s="2">
        <v>31457</v>
      </c>
      <c r="C138" s="2">
        <v>21538</v>
      </c>
      <c r="D138" s="2">
        <v>18105</v>
      </c>
      <c r="E138" s="9">
        <f t="shared" si="9"/>
        <v>84.060729872782986</v>
      </c>
    </row>
    <row r="139" spans="1:5" x14ac:dyDescent="0.25">
      <c r="A139" s="2" t="s">
        <v>41</v>
      </c>
      <c r="B139" s="2">
        <v>42385</v>
      </c>
      <c r="C139" s="2">
        <v>26297</v>
      </c>
      <c r="D139" s="2">
        <v>20191</v>
      </c>
      <c r="E139" s="9">
        <f t="shared" si="9"/>
        <v>76.780621363653651</v>
      </c>
    </row>
    <row r="140" spans="1:5" x14ac:dyDescent="0.25">
      <c r="A140" s="2" t="s">
        <v>42</v>
      </c>
      <c r="B140" s="2">
        <v>38178</v>
      </c>
      <c r="C140" s="2">
        <v>24999</v>
      </c>
      <c r="D140" s="2">
        <v>21371</v>
      </c>
      <c r="E140" s="9">
        <f t="shared" si="9"/>
        <v>85.487419496779864</v>
      </c>
    </row>
    <row r="141" spans="1:5" x14ac:dyDescent="0.25">
      <c r="A141" s="2" t="s">
        <v>43</v>
      </c>
      <c r="B141" s="2">
        <v>29919</v>
      </c>
      <c r="C141" s="2">
        <v>19865</v>
      </c>
      <c r="D141" s="2">
        <v>15046</v>
      </c>
      <c r="E141" s="9">
        <f t="shared" si="9"/>
        <v>75.741253460860818</v>
      </c>
    </row>
    <row r="142" spans="1:5" x14ac:dyDescent="0.25">
      <c r="A142" s="2" t="s">
        <v>44</v>
      </c>
      <c r="B142" s="2">
        <v>26211</v>
      </c>
      <c r="C142" s="2">
        <v>15516</v>
      </c>
      <c r="D142" s="2">
        <v>13216</v>
      </c>
      <c r="E142" s="9">
        <f t="shared" si="9"/>
        <v>85.176591905130181</v>
      </c>
    </row>
    <row r="143" spans="1:5" x14ac:dyDescent="0.25">
      <c r="A143" s="2" t="s">
        <v>45</v>
      </c>
      <c r="B143" s="2">
        <v>7544</v>
      </c>
      <c r="C143" s="2">
        <v>5785</v>
      </c>
      <c r="D143" s="2">
        <v>4858</v>
      </c>
      <c r="E143" s="9">
        <f t="shared" si="9"/>
        <v>83.975799481417454</v>
      </c>
    </row>
    <row r="144" spans="1:5" x14ac:dyDescent="0.25">
      <c r="A144" s="2" t="s">
        <v>46</v>
      </c>
      <c r="B144" s="2">
        <v>27986</v>
      </c>
      <c r="C144" s="2">
        <v>16152</v>
      </c>
      <c r="D144" s="2">
        <v>10874</v>
      </c>
      <c r="E144" s="9">
        <f t="shared" si="9"/>
        <v>67.322932144626051</v>
      </c>
    </row>
    <row r="145" spans="1:4" ht="15.75" thickBot="1" x14ac:dyDescent="0.3">
      <c r="A145" s="14"/>
      <c r="B145" s="14"/>
      <c r="C145" s="14"/>
      <c r="D145" s="14"/>
    </row>
    <row r="146" spans="1:4" ht="15.75" thickBot="1" x14ac:dyDescent="0.3">
      <c r="A146" s="15" t="s">
        <v>304</v>
      </c>
      <c r="B146" s="16" t="s">
        <v>300</v>
      </c>
      <c r="C146" s="16" t="s">
        <v>301</v>
      </c>
      <c r="D146" s="16" t="s">
        <v>302</v>
      </c>
    </row>
    <row r="147" spans="1:4" x14ac:dyDescent="0.25">
      <c r="A147" s="13" t="s">
        <v>297</v>
      </c>
      <c r="B147" s="7">
        <f>MIN(F2:F47)</f>
        <v>9244</v>
      </c>
      <c r="C147" s="7">
        <f>MAX(F2:F47)</f>
        <v>88502</v>
      </c>
      <c r="D147" s="12">
        <f>AVERAGE(F2:F47)</f>
        <v>54928.869565217392</v>
      </c>
    </row>
    <row r="148" spans="1:4" x14ac:dyDescent="0.25">
      <c r="A148" s="13" t="s">
        <v>298</v>
      </c>
      <c r="B148" s="7">
        <f>MIN(E50:E95)</f>
        <v>14679</v>
      </c>
      <c r="C148" s="7">
        <f>MAX(E50:E95)</f>
        <v>103956</v>
      </c>
      <c r="D148" s="12">
        <f>AVERAGE(E50:E95)</f>
        <v>52853.239130434784</v>
      </c>
    </row>
    <row r="149" spans="1:4" x14ac:dyDescent="0.25">
      <c r="A149" s="13" t="s">
        <v>299</v>
      </c>
      <c r="B149" s="7">
        <f>MIN(G2:G47)</f>
        <v>7544</v>
      </c>
      <c r="C149" s="7">
        <f>MAX(G2:G47)</f>
        <v>115464</v>
      </c>
      <c r="D149" s="12">
        <f>AVERAGE(G2:G47)</f>
        <v>50843.586956521736</v>
      </c>
    </row>
    <row r="150" spans="1:4" ht="15.75" thickBot="1" x14ac:dyDescent="0.3">
      <c r="A150" s="17" t="s">
        <v>303</v>
      </c>
      <c r="B150" s="18">
        <f>MIN(D99:D144)</f>
        <v>2104</v>
      </c>
      <c r="C150" s="18">
        <f>MAX(D99:D144)</f>
        <v>73416</v>
      </c>
      <c r="D150" s="19">
        <f>AVERAGE(D99:D144)</f>
        <v>28972.130434782608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stats</vt:lpstr>
      <vt:lpstr>Sheet1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Leadbeater</dc:creator>
  <cp:lastModifiedBy>Daniel Leadbeater</cp:lastModifiedBy>
  <dcterms:created xsi:type="dcterms:W3CDTF">2016-09-14T16:03:09Z</dcterms:created>
  <dcterms:modified xsi:type="dcterms:W3CDTF">2016-11-16T17:09:16Z</dcterms:modified>
</cp:coreProperties>
</file>