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Hoja1" sheetId="1" r:id="rId1"/>
    <sheet name="Hoja2" sheetId="2" state="hidden" r:id="rId2"/>
  </sheets>
  <calcPr calcId="125725"/>
</workbook>
</file>

<file path=xl/calcChain.xml><?xml version="1.0" encoding="utf-8"?>
<calcChain xmlns="http://schemas.openxmlformats.org/spreadsheetml/2006/main">
  <c r="I28" i="1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6"/>
  <c r="L37"/>
  <c r="L35"/>
  <c r="L34"/>
  <c r="L33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F54"/>
  <c r="F56"/>
  <c r="F55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</calcChain>
</file>

<file path=xl/sharedStrings.xml><?xml version="1.0" encoding="utf-8"?>
<sst xmlns="http://schemas.openxmlformats.org/spreadsheetml/2006/main" count="197" uniqueCount="70">
  <si>
    <t>RUTINA POWERBUILDING 4 DÍAS</t>
  </si>
  <si>
    <t>Frecuencia por Grupo Muscular: 2</t>
  </si>
  <si>
    <t>Objetivo: Aumentar fuerza (mejorando en los básicos) y aumentar masa muscular</t>
  </si>
  <si>
    <t>Distribución rutina: TORSO - PIERNA</t>
  </si>
  <si>
    <t>TORSO 1</t>
  </si>
  <si>
    <t>PIERNA 1</t>
  </si>
  <si>
    <t>TORSO 2</t>
  </si>
  <si>
    <t>PIERNA 2</t>
  </si>
  <si>
    <t>Press banca 3 series</t>
  </si>
  <si>
    <t>Press militar 3 series</t>
  </si>
  <si>
    <t>Remo con barra 3 series</t>
  </si>
  <si>
    <t>Fondos en paralelas 3s</t>
  </si>
  <si>
    <t>Elevac laterales 3x12</t>
  </si>
  <si>
    <t>Pulldown polea 3x12</t>
  </si>
  <si>
    <t>Sentadillas 3 series</t>
  </si>
  <si>
    <t>PROGRESIÓN DE BÁSICOS: 5-3-1</t>
  </si>
  <si>
    <t>Peso M Rumano 3x8</t>
  </si>
  <si>
    <t>Ext Cuadríceps 3x12</t>
  </si>
  <si>
    <t>Leg curl 3x12</t>
  </si>
  <si>
    <t>Hip thrust 3 series</t>
  </si>
  <si>
    <t>Gemelos 4x20</t>
  </si>
  <si>
    <t>3 Series abdominales</t>
  </si>
  <si>
    <t>Dominadas 3 series</t>
  </si>
  <si>
    <t>Remo polea/maq 3x10</t>
  </si>
  <si>
    <t>Press inclinado 3x12</t>
  </si>
  <si>
    <t>Curl con barra 3x10</t>
  </si>
  <si>
    <t>3 series abdominales</t>
  </si>
  <si>
    <t>Peso muerto 3 series</t>
  </si>
  <si>
    <t>Prensa 3x8</t>
  </si>
  <si>
    <t>Ext cuadríceps 3x12</t>
  </si>
  <si>
    <t>PROGRESIÓN 5-3-1</t>
  </si>
  <si>
    <t xml:space="preserve">Instrucciones para calcular el peso por sesión: </t>
  </si>
  <si>
    <t>1) Introduce tu 1RM en cada ejercicio propuesto para la progresión</t>
  </si>
  <si>
    <t>2) Si no conoces el 1RM calculalo en base a las reps máximas con x peso,</t>
  </si>
  <si>
    <t>recuerda que esto será una aproximación y cuanto más cerca del 1RM sea este</t>
  </si>
  <si>
    <t xml:space="preserve">peso más fiable será. Recomiendo que no puedas hacer más de 10 reps para </t>
  </si>
  <si>
    <t>calcular el 1RM con este método</t>
  </si>
  <si>
    <t>3) En la última series de las 3 propuestas hay que tirar tantas repeticiones como</t>
  </si>
  <si>
    <t>puedas, aunque recomiendo que no falles y dejes una en recámara para evitar</t>
  </si>
  <si>
    <t>una fatiga central innecesaria</t>
  </si>
  <si>
    <t>4) Cuando termines el ciclo propuesto de 3 sesiones puedes hacer una descarga</t>
  </si>
  <si>
    <t>o pasar al siguiente, para ello aumenta 2,5kgs en el básico donde hayas cumplido</t>
  </si>
  <si>
    <t>lo propuesto, en los ejercicios donde no hayas podido cumplirlo repite.</t>
  </si>
  <si>
    <t>Si haces 2 ciclos seguidos seguidos, la próxima recomiendo descargar.</t>
  </si>
  <si>
    <t>Press de Banca</t>
  </si>
  <si>
    <t>Press militar</t>
  </si>
  <si>
    <t>Remo con barra</t>
  </si>
  <si>
    <t>Fondos en paralelas</t>
  </si>
  <si>
    <t>Sentadillas</t>
  </si>
  <si>
    <t>Hip Thrust</t>
  </si>
  <si>
    <t>Peso muerto</t>
  </si>
  <si>
    <t>Dominadas</t>
  </si>
  <si>
    <t>Ejercicios básicos</t>
  </si>
  <si>
    <t>Estimación 1RM (leer instrucciones)</t>
  </si>
  <si>
    <t>Repeticiones</t>
  </si>
  <si>
    <t>Peso  en KG</t>
  </si>
  <si>
    <t>1 RM en KG</t>
  </si>
  <si>
    <t>1RM estim</t>
  </si>
  <si>
    <t>Sesión 1</t>
  </si>
  <si>
    <t>Sesión 2</t>
  </si>
  <si>
    <t>Sesión 3</t>
  </si>
  <si>
    <t>Sesión descarga</t>
  </si>
  <si>
    <t>Press banca</t>
  </si>
  <si>
    <t>x5</t>
  </si>
  <si>
    <t>x5 (máximas)</t>
  </si>
  <si>
    <t>x3</t>
  </si>
  <si>
    <t>x3 (maximas)</t>
  </si>
  <si>
    <t>x1 (maximas)</t>
  </si>
  <si>
    <t>YOUTUBE:</t>
  </si>
  <si>
    <t>AMAESTHETICS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</si>
</sst>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2" borderId="10" xfId="0" applyFont="1" applyFill="1" applyBorder="1" applyProtection="1"/>
    <xf numFmtId="0" fontId="3" fillId="2" borderId="11" xfId="0" applyFont="1" applyFill="1" applyBorder="1" applyProtection="1"/>
    <xf numFmtId="0" fontId="0" fillId="2" borderId="11" xfId="0" applyFill="1" applyBorder="1" applyProtection="1"/>
    <xf numFmtId="0" fontId="0" fillId="2" borderId="12" xfId="0" applyFill="1" applyBorder="1" applyProtection="1"/>
    <xf numFmtId="0" fontId="0" fillId="0" borderId="0" xfId="0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1" fillId="3" borderId="4" xfId="0" applyFont="1" applyFill="1" applyBorder="1" applyProtection="1"/>
    <xf numFmtId="0" fontId="2" fillId="3" borderId="5" xfId="0" applyFont="1" applyFill="1" applyBorder="1" applyProtection="1"/>
    <xf numFmtId="0" fontId="2" fillId="3" borderId="0" xfId="0" applyFont="1" applyFill="1" applyBorder="1" applyProtection="1"/>
    <xf numFmtId="0" fontId="1" fillId="3" borderId="6" xfId="0" applyFont="1" applyFill="1" applyBorder="1" applyProtection="1"/>
    <xf numFmtId="0" fontId="2" fillId="3" borderId="7" xfId="0" applyFont="1" applyFill="1" applyBorder="1" applyProtection="1"/>
    <xf numFmtId="0" fontId="0" fillId="3" borderId="8" xfId="0" applyFill="1" applyBorder="1" applyProtection="1"/>
    <xf numFmtId="0" fontId="0" fillId="3" borderId="9" xfId="0" applyFill="1" applyBorder="1" applyProtection="1"/>
    <xf numFmtId="0" fontId="6" fillId="3" borderId="1" xfId="0" applyFont="1" applyFill="1" applyBorder="1" applyProtection="1"/>
    <xf numFmtId="0" fontId="5" fillId="4" borderId="1" xfId="0" applyFont="1" applyFill="1" applyBorder="1" applyProtection="1"/>
    <xf numFmtId="0" fontId="5" fillId="0" borderId="1" xfId="0" applyFont="1" applyBorder="1" applyProtection="1"/>
    <xf numFmtId="0" fontId="4" fillId="0" borderId="2" xfId="0" applyFont="1" applyFill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Fill="1" applyBorder="1" applyProtection="1"/>
    <xf numFmtId="0" fontId="4" fillId="0" borderId="0" xfId="0" applyFont="1" applyBorder="1" applyProtection="1"/>
    <xf numFmtId="0" fontId="4" fillId="0" borderId="6" xfId="0" applyFont="1" applyBorder="1" applyProtection="1"/>
    <xf numFmtId="0" fontId="4" fillId="0" borderId="5" xfId="0" applyFont="1" applyBorder="1" applyProtection="1"/>
    <xf numFmtId="0" fontId="4" fillId="0" borderId="7" xfId="0" applyFont="1" applyFill="1" applyBorder="1" applyProtection="1"/>
    <xf numFmtId="0" fontId="4" fillId="0" borderId="8" xfId="0" applyFont="1" applyBorder="1" applyProtection="1"/>
    <xf numFmtId="0" fontId="4" fillId="0" borderId="9" xfId="0" applyFont="1" applyBorder="1" applyProtection="1"/>
    <xf numFmtId="0" fontId="7" fillId="3" borderId="10" xfId="0" applyFont="1" applyFill="1" applyBorder="1" applyProtection="1"/>
    <xf numFmtId="0" fontId="0" fillId="3" borderId="12" xfId="0" applyFill="1" applyBorder="1" applyProtection="1"/>
    <xf numFmtId="0" fontId="6" fillId="5" borderId="0" xfId="0" applyFont="1" applyFill="1" applyProtection="1"/>
    <xf numFmtId="0" fontId="0" fillId="0" borderId="1" xfId="0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56"/>
  <sheetViews>
    <sheetView tabSelected="1" zoomScaleNormal="100" workbookViewId="0">
      <selection activeCell="E20" sqref="E20"/>
    </sheetView>
  </sheetViews>
  <sheetFormatPr baseColWidth="10" defaultRowHeight="15"/>
  <cols>
    <col min="1" max="1" width="11.42578125" style="3"/>
    <col min="2" max="2" width="23.42578125" style="3" customWidth="1"/>
    <col min="3" max="3" width="23.5703125" style="3" customWidth="1"/>
    <col min="4" max="4" width="25.140625" style="3" customWidth="1"/>
    <col min="5" max="5" width="21.5703125" style="3" customWidth="1"/>
    <col min="6" max="6" width="11.42578125" style="3"/>
    <col min="7" max="7" width="14.42578125" style="3" customWidth="1"/>
    <col min="8" max="8" width="18.7109375" style="3" customWidth="1"/>
    <col min="9" max="9" width="12.85546875" style="3" customWidth="1"/>
    <col min="10" max="10" width="13.28515625" style="3" customWidth="1"/>
    <col min="11" max="11" width="18.5703125" style="3" customWidth="1"/>
    <col min="12" max="16384" width="11.42578125" style="3"/>
  </cols>
  <sheetData>
    <row r="1" spans="2:13" ht="15.75" thickBot="1"/>
    <row r="2" spans="2:13" ht="27" thickBot="1">
      <c r="B2" s="6" t="s">
        <v>0</v>
      </c>
      <c r="C2" s="7"/>
      <c r="D2" s="7"/>
      <c r="E2" s="8"/>
      <c r="F2" s="9"/>
      <c r="G2" s="10"/>
      <c r="H2" s="10"/>
      <c r="I2" s="10"/>
    </row>
    <row r="3" spans="2:13" ht="15.75" thickBot="1">
      <c r="B3" s="10"/>
      <c r="C3" s="10"/>
      <c r="D3" s="10"/>
      <c r="E3" s="10"/>
      <c r="F3" s="10"/>
      <c r="G3" s="10"/>
      <c r="H3" s="10"/>
      <c r="I3" s="10"/>
    </row>
    <row r="4" spans="2:13" ht="18.75">
      <c r="B4" s="11" t="s">
        <v>1</v>
      </c>
      <c r="C4" s="12"/>
      <c r="D4" s="12"/>
      <c r="E4" s="12"/>
      <c r="F4" s="12"/>
      <c r="G4" s="12"/>
      <c r="H4" s="12"/>
      <c r="I4" s="13"/>
    </row>
    <row r="5" spans="2:13" ht="18.75">
      <c r="B5" s="14" t="s">
        <v>2</v>
      </c>
      <c r="C5" s="15"/>
      <c r="D5" s="15"/>
      <c r="E5" s="15"/>
      <c r="F5" s="15"/>
      <c r="G5" s="15"/>
      <c r="H5" s="15"/>
      <c r="I5" s="16"/>
    </row>
    <row r="6" spans="2:13" ht="18.75">
      <c r="B6" s="14" t="s">
        <v>3</v>
      </c>
      <c r="C6" s="15"/>
      <c r="D6" s="15"/>
      <c r="E6" s="15"/>
      <c r="F6" s="15"/>
      <c r="G6" s="15"/>
      <c r="H6" s="15"/>
      <c r="I6" s="16"/>
    </row>
    <row r="7" spans="2:13" ht="19.5" thickBot="1">
      <c r="B7" s="17" t="s">
        <v>15</v>
      </c>
      <c r="C7" s="18"/>
      <c r="D7" s="18"/>
      <c r="E7" s="18"/>
      <c r="F7" s="18"/>
      <c r="G7" s="18"/>
      <c r="H7" s="18"/>
      <c r="I7" s="19"/>
    </row>
    <row r="9" spans="2:13" ht="16.5" thickBot="1">
      <c r="B9" s="20" t="s">
        <v>4</v>
      </c>
      <c r="C9" s="20" t="s">
        <v>5</v>
      </c>
      <c r="D9" s="20" t="s">
        <v>6</v>
      </c>
      <c r="E9" s="20" t="s">
        <v>7</v>
      </c>
    </row>
    <row r="10" spans="2:13" ht="15.75">
      <c r="B10" s="21" t="s">
        <v>8</v>
      </c>
      <c r="C10" s="22" t="s">
        <v>14</v>
      </c>
      <c r="D10" s="22" t="s">
        <v>22</v>
      </c>
      <c r="E10" s="22" t="s">
        <v>27</v>
      </c>
      <c r="G10" s="23" t="s">
        <v>31</v>
      </c>
      <c r="H10" s="24"/>
      <c r="I10" s="24"/>
      <c r="J10" s="24"/>
      <c r="K10" s="24"/>
      <c r="L10" s="24"/>
      <c r="M10" s="25"/>
    </row>
    <row r="11" spans="2:13" ht="15.75">
      <c r="B11" s="22" t="s">
        <v>9</v>
      </c>
      <c r="C11" s="22" t="s">
        <v>19</v>
      </c>
      <c r="D11" s="22" t="s">
        <v>8</v>
      </c>
      <c r="E11" s="22" t="s">
        <v>19</v>
      </c>
      <c r="G11" s="26" t="s">
        <v>32</v>
      </c>
      <c r="H11" s="27"/>
      <c r="I11" s="27"/>
      <c r="J11" s="27"/>
      <c r="K11" s="27"/>
      <c r="L11" s="27"/>
      <c r="M11" s="28"/>
    </row>
    <row r="12" spans="2:13" ht="15.75">
      <c r="B12" s="22" t="s">
        <v>10</v>
      </c>
      <c r="C12" s="22" t="s">
        <v>16</v>
      </c>
      <c r="D12" s="22" t="s">
        <v>9</v>
      </c>
      <c r="E12" s="22" t="s">
        <v>28</v>
      </c>
      <c r="G12" s="26" t="s">
        <v>33</v>
      </c>
      <c r="H12" s="27"/>
      <c r="I12" s="27"/>
      <c r="J12" s="27"/>
      <c r="K12" s="27"/>
      <c r="L12" s="27"/>
      <c r="M12" s="28"/>
    </row>
    <row r="13" spans="2:13" ht="15.75">
      <c r="B13" s="22" t="s">
        <v>11</v>
      </c>
      <c r="C13" s="22" t="s">
        <v>17</v>
      </c>
      <c r="D13" s="22" t="s">
        <v>23</v>
      </c>
      <c r="E13" s="22" t="s">
        <v>18</v>
      </c>
      <c r="G13" s="26" t="s">
        <v>34</v>
      </c>
      <c r="H13" s="27"/>
      <c r="I13" s="27"/>
      <c r="J13" s="27"/>
      <c r="K13" s="27"/>
      <c r="L13" s="27"/>
      <c r="M13" s="28"/>
    </row>
    <row r="14" spans="2:13" ht="15.75">
      <c r="B14" s="22" t="s">
        <v>12</v>
      </c>
      <c r="C14" s="22" t="s">
        <v>18</v>
      </c>
      <c r="D14" s="22" t="s">
        <v>24</v>
      </c>
      <c r="E14" s="22" t="s">
        <v>29</v>
      </c>
      <c r="G14" s="26" t="s">
        <v>35</v>
      </c>
      <c r="H14" s="27"/>
      <c r="I14" s="27"/>
      <c r="J14" s="27"/>
      <c r="K14" s="27"/>
      <c r="L14" s="27"/>
      <c r="M14" s="28"/>
    </row>
    <row r="15" spans="2:13" ht="15.75">
      <c r="B15" s="22" t="s">
        <v>13</v>
      </c>
      <c r="C15" s="22" t="s">
        <v>20</v>
      </c>
      <c r="D15" s="22" t="s">
        <v>25</v>
      </c>
      <c r="E15" s="22" t="s">
        <v>20</v>
      </c>
      <c r="G15" s="26" t="s">
        <v>36</v>
      </c>
      <c r="H15" s="27"/>
      <c r="I15" s="27"/>
      <c r="J15" s="27"/>
      <c r="K15" s="27"/>
      <c r="L15" s="27"/>
      <c r="M15" s="28"/>
    </row>
    <row r="16" spans="2:13" ht="15.75">
      <c r="B16" s="22" t="s">
        <v>21</v>
      </c>
      <c r="C16" s="22"/>
      <c r="D16" s="22" t="s">
        <v>26</v>
      </c>
      <c r="E16" s="22"/>
      <c r="G16" s="26" t="s">
        <v>37</v>
      </c>
      <c r="H16" s="27"/>
      <c r="I16" s="27"/>
      <c r="J16" s="27"/>
      <c r="K16" s="27"/>
      <c r="L16" s="27"/>
      <c r="M16" s="28"/>
    </row>
    <row r="17" spans="2:13">
      <c r="G17" s="26" t="s">
        <v>38</v>
      </c>
      <c r="H17" s="27"/>
      <c r="I17" s="27"/>
      <c r="J17" s="27"/>
      <c r="K17" s="27"/>
      <c r="L17" s="27"/>
      <c r="M17" s="28"/>
    </row>
    <row r="18" spans="2:13" ht="15.75" thickBot="1">
      <c r="G18" s="26" t="s">
        <v>39</v>
      </c>
      <c r="H18" s="27"/>
      <c r="I18" s="27"/>
      <c r="J18" s="27"/>
      <c r="K18" s="27"/>
      <c r="L18" s="27"/>
      <c r="M18" s="28"/>
    </row>
    <row r="19" spans="2:13" ht="27" thickBot="1">
      <c r="B19" s="33" t="s">
        <v>30</v>
      </c>
      <c r="C19" s="34"/>
      <c r="E19" s="35" t="s">
        <v>68</v>
      </c>
      <c r="G19" s="29"/>
      <c r="H19" s="27"/>
      <c r="I19" s="27"/>
      <c r="J19" s="27"/>
      <c r="K19" s="27"/>
      <c r="L19" s="27"/>
      <c r="M19" s="28"/>
    </row>
    <row r="20" spans="2:13" ht="15.75">
      <c r="E20" s="35" t="s">
        <v>69</v>
      </c>
      <c r="G20" s="26" t="s">
        <v>40</v>
      </c>
      <c r="H20" s="27"/>
      <c r="I20" s="27"/>
      <c r="J20" s="27"/>
      <c r="K20" s="27"/>
      <c r="L20" s="27"/>
      <c r="M20" s="28"/>
    </row>
    <row r="21" spans="2:13">
      <c r="B21" s="4" t="s">
        <v>52</v>
      </c>
      <c r="C21" s="4" t="s">
        <v>56</v>
      </c>
      <c r="G21" s="26" t="s">
        <v>41</v>
      </c>
      <c r="H21" s="27"/>
      <c r="I21" s="27"/>
      <c r="J21" s="27"/>
      <c r="K21" s="27"/>
      <c r="L21" s="27"/>
      <c r="M21" s="28"/>
    </row>
    <row r="22" spans="2:13">
      <c r="B22" s="2" t="s">
        <v>44</v>
      </c>
      <c r="C22" s="1"/>
      <c r="G22" s="26" t="s">
        <v>42</v>
      </c>
      <c r="H22" s="27"/>
      <c r="I22" s="27"/>
      <c r="J22" s="27"/>
      <c r="K22" s="27"/>
      <c r="L22" s="27"/>
      <c r="M22" s="28"/>
    </row>
    <row r="23" spans="2:13" ht="15.75" thickBot="1">
      <c r="B23" s="2" t="s">
        <v>45</v>
      </c>
      <c r="C23" s="1"/>
      <c r="G23" s="30" t="s">
        <v>43</v>
      </c>
      <c r="H23" s="31"/>
      <c r="I23" s="31"/>
      <c r="J23" s="31"/>
      <c r="K23" s="31"/>
      <c r="L23" s="31"/>
      <c r="M23" s="32"/>
    </row>
    <row r="24" spans="2:13">
      <c r="B24" s="2" t="s">
        <v>46</v>
      </c>
      <c r="C24" s="1"/>
    </row>
    <row r="25" spans="2:13">
      <c r="B25" s="2" t="s">
        <v>47</v>
      </c>
      <c r="C25" s="1"/>
    </row>
    <row r="26" spans="2:13">
      <c r="B26" s="2" t="s">
        <v>48</v>
      </c>
      <c r="C26" s="1"/>
    </row>
    <row r="27" spans="2:13">
      <c r="B27" s="2" t="s">
        <v>49</v>
      </c>
      <c r="C27" s="1"/>
      <c r="E27" s="3" t="s">
        <v>53</v>
      </c>
      <c r="G27" s="4" t="s">
        <v>54</v>
      </c>
      <c r="H27" s="4" t="s">
        <v>55</v>
      </c>
      <c r="I27" s="4" t="s">
        <v>57</v>
      </c>
    </row>
    <row r="28" spans="2:13">
      <c r="B28" s="2" t="s">
        <v>50</v>
      </c>
      <c r="C28" s="1"/>
      <c r="G28" s="1"/>
      <c r="H28" s="1"/>
      <c r="I28" s="36">
        <f>CEILING(G28*H28*0.0333+H28,1)</f>
        <v>0</v>
      </c>
    </row>
    <row r="29" spans="2:13">
      <c r="B29" s="2" t="s">
        <v>51</v>
      </c>
      <c r="C29" s="1"/>
    </row>
    <row r="32" spans="2:13">
      <c r="B32" s="5" t="s">
        <v>58</v>
      </c>
      <c r="C32" s="5"/>
      <c r="D32" s="5"/>
      <c r="E32" s="5" t="s">
        <v>59</v>
      </c>
      <c r="F32" s="5"/>
      <c r="G32" s="5"/>
      <c r="H32" s="5" t="s">
        <v>60</v>
      </c>
      <c r="I32" s="5"/>
      <c r="J32" s="5"/>
      <c r="K32" s="5" t="s">
        <v>61</v>
      </c>
      <c r="L32" s="5"/>
      <c r="M32" s="5"/>
    </row>
    <row r="33" spans="2:13">
      <c r="B33" s="1" t="s">
        <v>62</v>
      </c>
      <c r="C33" s="36">
        <f>CEILING(0.65*C22,2.5)</f>
        <v>0</v>
      </c>
      <c r="D33" s="1" t="s">
        <v>63</v>
      </c>
      <c r="E33" s="1" t="s">
        <v>62</v>
      </c>
      <c r="F33" s="36">
        <f>CEILING(C22*0.7,2.5)</f>
        <v>0</v>
      </c>
      <c r="G33" s="1" t="s">
        <v>65</v>
      </c>
      <c r="H33" s="1" t="s">
        <v>62</v>
      </c>
      <c r="I33" s="36">
        <f>CEILING(C22*0.75,2.5)</f>
        <v>0</v>
      </c>
      <c r="J33" s="1" t="s">
        <v>63</v>
      </c>
      <c r="K33" s="1" t="s">
        <v>62</v>
      </c>
      <c r="L33" s="36">
        <f>CEILING(C22*0.4,2.5)</f>
        <v>0</v>
      </c>
      <c r="M33" s="1" t="s">
        <v>63</v>
      </c>
    </row>
    <row r="34" spans="2:13">
      <c r="B34" s="1"/>
      <c r="C34" s="36">
        <f>CEILING(0.75*C22,2.5)</f>
        <v>0</v>
      </c>
      <c r="D34" s="1" t="s">
        <v>63</v>
      </c>
      <c r="E34" s="1"/>
      <c r="F34" s="36">
        <f>CEILING(C22*0.8,2.5)</f>
        <v>0</v>
      </c>
      <c r="G34" s="1" t="s">
        <v>65</v>
      </c>
      <c r="H34" s="1"/>
      <c r="I34" s="36">
        <f>CEILING(C22*0.85,2.5)</f>
        <v>0</v>
      </c>
      <c r="J34" s="1" t="s">
        <v>65</v>
      </c>
      <c r="K34" s="1"/>
      <c r="L34" s="36">
        <f>CEILING(C22*0.5,2.5)</f>
        <v>0</v>
      </c>
      <c r="M34" s="1" t="s">
        <v>63</v>
      </c>
    </row>
    <row r="35" spans="2:13">
      <c r="B35" s="1"/>
      <c r="C35" s="36">
        <f>CEILING(0.85*C22,2.5)</f>
        <v>0</v>
      </c>
      <c r="D35" s="1" t="s">
        <v>64</v>
      </c>
      <c r="E35" s="1"/>
      <c r="F35" s="36">
        <f>CEILING(C22*0.9,2.5)</f>
        <v>0</v>
      </c>
      <c r="G35" s="1" t="s">
        <v>66</v>
      </c>
      <c r="H35" s="1"/>
      <c r="I35" s="36">
        <f>CEILING(C22*0.95,2.5)</f>
        <v>0</v>
      </c>
      <c r="J35" s="1" t="s">
        <v>67</v>
      </c>
      <c r="K35" s="1"/>
      <c r="L35" s="36">
        <f>CEILING(C22*0.6,2.5)</f>
        <v>0</v>
      </c>
      <c r="M35" s="1" t="s">
        <v>63</v>
      </c>
    </row>
    <row r="36" spans="2:13">
      <c r="B36" s="1" t="s">
        <v>45</v>
      </c>
      <c r="C36" s="36">
        <f>CEILING(0.65*C23,2.5)</f>
        <v>0</v>
      </c>
      <c r="D36" s="1" t="s">
        <v>63</v>
      </c>
      <c r="E36" s="1" t="s">
        <v>45</v>
      </c>
      <c r="F36" s="36">
        <f>CEILING(C23*0.7,2.5)</f>
        <v>0</v>
      </c>
      <c r="G36" s="1" t="s">
        <v>65</v>
      </c>
      <c r="H36" s="1" t="s">
        <v>45</v>
      </c>
      <c r="I36" s="36">
        <f>CEILING(C23*0.75,2.5)</f>
        <v>0</v>
      </c>
      <c r="J36" s="1" t="s">
        <v>63</v>
      </c>
      <c r="K36" s="1" t="s">
        <v>45</v>
      </c>
      <c r="L36" s="36">
        <f>CEILING(C23*0.4,2.5)</f>
        <v>0</v>
      </c>
      <c r="M36" s="1" t="s">
        <v>63</v>
      </c>
    </row>
    <row r="37" spans="2:13">
      <c r="B37" s="1"/>
      <c r="C37" s="36">
        <f>CEILING(0.75*C23,2.5)</f>
        <v>0</v>
      </c>
      <c r="D37" s="1" t="s">
        <v>63</v>
      </c>
      <c r="E37" s="1"/>
      <c r="F37" s="36">
        <f>CEILING(C23*0.8,2.5)</f>
        <v>0</v>
      </c>
      <c r="G37" s="1" t="s">
        <v>65</v>
      </c>
      <c r="H37" s="1"/>
      <c r="I37" s="36">
        <f>CEILING(C23*0.85,2.5)</f>
        <v>0</v>
      </c>
      <c r="J37" s="1" t="s">
        <v>65</v>
      </c>
      <c r="K37" s="1"/>
      <c r="L37" s="36">
        <f>CEILING(C23*0.5,2.5)</f>
        <v>0</v>
      </c>
      <c r="M37" s="1" t="s">
        <v>63</v>
      </c>
    </row>
    <row r="38" spans="2:13">
      <c r="B38" s="1"/>
      <c r="C38" s="36">
        <f>CEILING(0.85*C23,2.5)</f>
        <v>0</v>
      </c>
      <c r="D38" s="1" t="s">
        <v>64</v>
      </c>
      <c r="E38" s="1"/>
      <c r="F38" s="36">
        <f>CEILING(C23*0.9,2.5)</f>
        <v>0</v>
      </c>
      <c r="G38" s="1" t="s">
        <v>66</v>
      </c>
      <c r="H38" s="1"/>
      <c r="I38" s="36">
        <f>CEILING(C23*0.95,2.5)</f>
        <v>0</v>
      </c>
      <c r="J38" s="1" t="s">
        <v>67</v>
      </c>
      <c r="K38" s="1"/>
      <c r="L38" s="36">
        <f>CEILING(C23*0.6,2.5)</f>
        <v>0</v>
      </c>
      <c r="M38" s="1" t="s">
        <v>63</v>
      </c>
    </row>
    <row r="39" spans="2:13">
      <c r="B39" s="1" t="s">
        <v>46</v>
      </c>
      <c r="C39" s="36">
        <f>CEILING(0.65*C24,2.5)</f>
        <v>0</v>
      </c>
      <c r="D39" s="1" t="s">
        <v>63</v>
      </c>
      <c r="E39" s="1" t="s">
        <v>46</v>
      </c>
      <c r="F39" s="36">
        <f>CEILING(C24*0.7,2.5)</f>
        <v>0</v>
      </c>
      <c r="G39" s="1" t="s">
        <v>65</v>
      </c>
      <c r="H39" s="1" t="s">
        <v>46</v>
      </c>
      <c r="I39" s="36">
        <f>CEILING(C24*0.75,2.5)</f>
        <v>0</v>
      </c>
      <c r="J39" s="1" t="s">
        <v>63</v>
      </c>
      <c r="K39" s="1" t="s">
        <v>46</v>
      </c>
      <c r="L39" s="36">
        <f>CEILING(C24*0.4,2.5)</f>
        <v>0</v>
      </c>
      <c r="M39" s="1" t="s">
        <v>63</v>
      </c>
    </row>
    <row r="40" spans="2:13">
      <c r="B40" s="1"/>
      <c r="C40" s="36">
        <f>CEILING(0.75*C24,2.5)</f>
        <v>0</v>
      </c>
      <c r="D40" s="1" t="s">
        <v>63</v>
      </c>
      <c r="E40" s="1"/>
      <c r="F40" s="36">
        <f>CEILING(C24*0.8,2.5)</f>
        <v>0</v>
      </c>
      <c r="G40" s="1" t="s">
        <v>65</v>
      </c>
      <c r="H40" s="1"/>
      <c r="I40" s="36">
        <f>CEILING(C24*0.85,2.5)</f>
        <v>0</v>
      </c>
      <c r="J40" s="1" t="s">
        <v>65</v>
      </c>
      <c r="K40" s="1"/>
      <c r="L40" s="36">
        <f>CEILING(C24*0.5,2.5)</f>
        <v>0</v>
      </c>
      <c r="M40" s="1" t="s">
        <v>63</v>
      </c>
    </row>
    <row r="41" spans="2:13">
      <c r="B41" s="1"/>
      <c r="C41" s="36">
        <f>CEILING(0.85*C24,2.5)</f>
        <v>0</v>
      </c>
      <c r="D41" s="1" t="s">
        <v>64</v>
      </c>
      <c r="E41" s="1"/>
      <c r="F41" s="36">
        <f>CEILING(C24*0.9,2.5)</f>
        <v>0</v>
      </c>
      <c r="G41" s="1" t="s">
        <v>66</v>
      </c>
      <c r="H41" s="1"/>
      <c r="I41" s="36">
        <f>CEILING(C24*0.95,2.5)</f>
        <v>0</v>
      </c>
      <c r="J41" s="1" t="s">
        <v>67</v>
      </c>
      <c r="K41" s="1"/>
      <c r="L41" s="36">
        <f>CEILING(C24*0.6,2.5)</f>
        <v>0</v>
      </c>
      <c r="M41" s="1" t="s">
        <v>63</v>
      </c>
    </row>
    <row r="42" spans="2:13">
      <c r="B42" s="1" t="s">
        <v>47</v>
      </c>
      <c r="C42" s="36">
        <f>CEILING(0.65*C25,2.5)</f>
        <v>0</v>
      </c>
      <c r="D42" s="1" t="s">
        <v>63</v>
      </c>
      <c r="E42" s="1" t="s">
        <v>47</v>
      </c>
      <c r="F42" s="36">
        <f>CEILING(C25*0.7,2.5)</f>
        <v>0</v>
      </c>
      <c r="G42" s="1" t="s">
        <v>65</v>
      </c>
      <c r="H42" s="1" t="s">
        <v>47</v>
      </c>
      <c r="I42" s="36">
        <f>CEILING(C25*0.75,2.5)</f>
        <v>0</v>
      </c>
      <c r="J42" s="1" t="s">
        <v>63</v>
      </c>
      <c r="K42" s="1" t="s">
        <v>47</v>
      </c>
      <c r="L42" s="36">
        <f>CEILING(C25*0.4,2.5)</f>
        <v>0</v>
      </c>
      <c r="M42" s="1" t="s">
        <v>63</v>
      </c>
    </row>
    <row r="43" spans="2:13">
      <c r="B43" s="1"/>
      <c r="C43" s="36">
        <f>CEILING(0.75*C25,2.5)</f>
        <v>0</v>
      </c>
      <c r="D43" s="1" t="s">
        <v>63</v>
      </c>
      <c r="E43" s="1"/>
      <c r="F43" s="36">
        <f>CEILING(C25*0.8,2.5)</f>
        <v>0</v>
      </c>
      <c r="G43" s="1" t="s">
        <v>65</v>
      </c>
      <c r="H43" s="1"/>
      <c r="I43" s="36">
        <f>CEILING(C25*0.85,2.5)</f>
        <v>0</v>
      </c>
      <c r="J43" s="1" t="s">
        <v>65</v>
      </c>
      <c r="K43" s="1"/>
      <c r="L43" s="36">
        <f>CEILING(C25*0.5,2.5)</f>
        <v>0</v>
      </c>
      <c r="M43" s="1" t="s">
        <v>63</v>
      </c>
    </row>
    <row r="44" spans="2:13">
      <c r="B44" s="1"/>
      <c r="C44" s="36">
        <f>CEILING(0.85*C25,2.5)</f>
        <v>0</v>
      </c>
      <c r="D44" s="1" t="s">
        <v>64</v>
      </c>
      <c r="E44" s="1"/>
      <c r="F44" s="36">
        <f>CEILING(C25*0.9,2.5)</f>
        <v>0</v>
      </c>
      <c r="G44" s="1" t="s">
        <v>66</v>
      </c>
      <c r="H44" s="1"/>
      <c r="I44" s="36">
        <f>CEILING(C25*0.95,2.5)</f>
        <v>0</v>
      </c>
      <c r="J44" s="1" t="s">
        <v>67</v>
      </c>
      <c r="K44" s="1"/>
      <c r="L44" s="36">
        <f>CEILING(C25*0.6,2.5)</f>
        <v>0</v>
      </c>
      <c r="M44" s="1" t="s">
        <v>63</v>
      </c>
    </row>
    <row r="45" spans="2:13">
      <c r="B45" s="1" t="s">
        <v>48</v>
      </c>
      <c r="C45" s="36">
        <f>CEILING(0.65*C26,2.5)</f>
        <v>0</v>
      </c>
      <c r="D45" s="1" t="s">
        <v>63</v>
      </c>
      <c r="E45" s="1" t="s">
        <v>48</v>
      </c>
      <c r="F45" s="36">
        <f>CEILING(C26*0.7,2.5)</f>
        <v>0</v>
      </c>
      <c r="G45" s="1" t="s">
        <v>65</v>
      </c>
      <c r="H45" s="1" t="s">
        <v>48</v>
      </c>
      <c r="I45" s="36">
        <f>CEILING(C26*0.75,2.5)</f>
        <v>0</v>
      </c>
      <c r="J45" s="1" t="s">
        <v>63</v>
      </c>
      <c r="K45" s="1" t="s">
        <v>48</v>
      </c>
      <c r="L45" s="36">
        <f>CEILING(C26*0.4,2.5)</f>
        <v>0</v>
      </c>
      <c r="M45" s="1" t="s">
        <v>63</v>
      </c>
    </row>
    <row r="46" spans="2:13">
      <c r="B46" s="1"/>
      <c r="C46" s="36">
        <f>CEILING(0.75*C26,2.5)</f>
        <v>0</v>
      </c>
      <c r="D46" s="1" t="s">
        <v>63</v>
      </c>
      <c r="E46" s="1"/>
      <c r="F46" s="36">
        <f>CEILING(C26*0.8,2.5)</f>
        <v>0</v>
      </c>
      <c r="G46" s="1" t="s">
        <v>65</v>
      </c>
      <c r="H46" s="1"/>
      <c r="I46" s="36">
        <f>CEILING(C26*0.85,2.5)</f>
        <v>0</v>
      </c>
      <c r="J46" s="1" t="s">
        <v>65</v>
      </c>
      <c r="K46" s="1"/>
      <c r="L46" s="36">
        <f>CEILING(C26*0.5,2.5)</f>
        <v>0</v>
      </c>
      <c r="M46" s="1" t="s">
        <v>63</v>
      </c>
    </row>
    <row r="47" spans="2:13">
      <c r="B47" s="1"/>
      <c r="C47" s="36">
        <f>CEILING(0.85*C26,2.5)</f>
        <v>0</v>
      </c>
      <c r="D47" s="1" t="s">
        <v>64</v>
      </c>
      <c r="E47" s="1"/>
      <c r="F47" s="36">
        <f>CEILING(C26*0.9,2.5)</f>
        <v>0</v>
      </c>
      <c r="G47" s="1" t="s">
        <v>66</v>
      </c>
      <c r="H47" s="1"/>
      <c r="I47" s="36">
        <f>CEILING(C26*0.95,2.5)</f>
        <v>0</v>
      </c>
      <c r="J47" s="1" t="s">
        <v>67</v>
      </c>
      <c r="K47" s="1"/>
      <c r="L47" s="36">
        <f>CEILING(C26*0.6,2.5)</f>
        <v>0</v>
      </c>
      <c r="M47" s="1" t="s">
        <v>63</v>
      </c>
    </row>
    <row r="48" spans="2:13">
      <c r="B48" s="1" t="s">
        <v>49</v>
      </c>
      <c r="C48" s="36">
        <f>CEILING(0.65*C27,2.5)</f>
        <v>0</v>
      </c>
      <c r="D48" s="1" t="s">
        <v>63</v>
      </c>
      <c r="E48" s="1" t="s">
        <v>49</v>
      </c>
      <c r="F48" s="36">
        <f>CEILING(C27*0.7,2.5)</f>
        <v>0</v>
      </c>
      <c r="G48" s="1" t="s">
        <v>65</v>
      </c>
      <c r="H48" s="1" t="s">
        <v>49</v>
      </c>
      <c r="I48" s="36">
        <f>CEILING(C27*0.75,2.5)</f>
        <v>0</v>
      </c>
      <c r="J48" s="1" t="s">
        <v>63</v>
      </c>
      <c r="K48" s="1" t="s">
        <v>49</v>
      </c>
      <c r="L48" s="36">
        <f>CEILING(C27*0.4,2.5)</f>
        <v>0</v>
      </c>
      <c r="M48" s="1" t="s">
        <v>63</v>
      </c>
    </row>
    <row r="49" spans="2:13">
      <c r="B49" s="1"/>
      <c r="C49" s="36">
        <f>CEILING(0.75*C27,2.5)</f>
        <v>0</v>
      </c>
      <c r="D49" s="1" t="s">
        <v>63</v>
      </c>
      <c r="E49" s="1"/>
      <c r="F49" s="36">
        <f>CEILING(C27*0.8,2.5)</f>
        <v>0</v>
      </c>
      <c r="G49" s="1" t="s">
        <v>65</v>
      </c>
      <c r="H49" s="1"/>
      <c r="I49" s="36">
        <f>CEILING(C27*0.85,2.5)</f>
        <v>0</v>
      </c>
      <c r="J49" s="1" t="s">
        <v>65</v>
      </c>
      <c r="K49" s="1"/>
      <c r="L49" s="36">
        <f>CEILING(C27*0.5,2.5)</f>
        <v>0</v>
      </c>
      <c r="M49" s="1" t="s">
        <v>63</v>
      </c>
    </row>
    <row r="50" spans="2:13">
      <c r="B50" s="1"/>
      <c r="C50" s="36">
        <f>CEILING(0.85*C27,2.5)</f>
        <v>0</v>
      </c>
      <c r="D50" s="1" t="s">
        <v>64</v>
      </c>
      <c r="E50" s="1"/>
      <c r="F50" s="36">
        <f>CEILING(C27*0.9,2.5)</f>
        <v>0</v>
      </c>
      <c r="G50" s="1" t="s">
        <v>66</v>
      </c>
      <c r="H50" s="1"/>
      <c r="I50" s="36">
        <f>CEILING(C27*0.95,2.5)</f>
        <v>0</v>
      </c>
      <c r="J50" s="1" t="s">
        <v>67</v>
      </c>
      <c r="K50" s="1"/>
      <c r="L50" s="36">
        <f>CEILING(C27*0.6,2.5)</f>
        <v>0</v>
      </c>
      <c r="M50" s="1" t="s">
        <v>63</v>
      </c>
    </row>
    <row r="51" spans="2:13">
      <c r="B51" s="1" t="s">
        <v>50</v>
      </c>
      <c r="C51" s="36">
        <f>CEILING(0.65*C28,2.5)</f>
        <v>0</v>
      </c>
      <c r="D51" s="1" t="s">
        <v>63</v>
      </c>
      <c r="E51" s="1" t="s">
        <v>50</v>
      </c>
      <c r="F51" s="36">
        <f>CEILING(C28*0.7,2.5)</f>
        <v>0</v>
      </c>
      <c r="G51" s="1" t="s">
        <v>65</v>
      </c>
      <c r="H51" s="1" t="s">
        <v>50</v>
      </c>
      <c r="I51" s="36">
        <f>CEILING(C28*0.75,2.5)</f>
        <v>0</v>
      </c>
      <c r="J51" s="1" t="s">
        <v>63</v>
      </c>
      <c r="K51" s="1" t="s">
        <v>50</v>
      </c>
      <c r="L51" s="36">
        <f>CEILING(C28*0.4,2.5)</f>
        <v>0</v>
      </c>
      <c r="M51" s="1" t="s">
        <v>63</v>
      </c>
    </row>
    <row r="52" spans="2:13">
      <c r="B52" s="1"/>
      <c r="C52" s="36">
        <f>CEILING(0.75*C28,2.5)</f>
        <v>0</v>
      </c>
      <c r="D52" s="1" t="s">
        <v>63</v>
      </c>
      <c r="E52" s="1"/>
      <c r="F52" s="36">
        <f>CEILING(C28*0.8,2.5)</f>
        <v>0</v>
      </c>
      <c r="G52" s="1" t="s">
        <v>65</v>
      </c>
      <c r="H52" s="1"/>
      <c r="I52" s="36">
        <f>CEILING(C28*0.85,2.5)</f>
        <v>0</v>
      </c>
      <c r="J52" s="1" t="s">
        <v>65</v>
      </c>
      <c r="K52" s="1"/>
      <c r="L52" s="36">
        <f>CEILING(C28*0.5,2.5)</f>
        <v>0</v>
      </c>
      <c r="M52" s="1" t="s">
        <v>63</v>
      </c>
    </row>
    <row r="53" spans="2:13">
      <c r="B53" s="1"/>
      <c r="C53" s="36">
        <f>CEILING(0.85*C28,2.5)</f>
        <v>0</v>
      </c>
      <c r="D53" s="1" t="s">
        <v>64</v>
      </c>
      <c r="E53" s="1"/>
      <c r="F53" s="36">
        <f>CEILING(C28*0.9,2.5)</f>
        <v>0</v>
      </c>
      <c r="G53" s="1" t="s">
        <v>66</v>
      </c>
      <c r="H53" s="1"/>
      <c r="I53" s="36">
        <f>CEILING(C28*0.95,2.5)</f>
        <v>0</v>
      </c>
      <c r="J53" s="1" t="s">
        <v>67</v>
      </c>
      <c r="K53" s="1"/>
      <c r="L53" s="36">
        <f>CEILING(C28*0.6,2.5)</f>
        <v>0</v>
      </c>
      <c r="M53" s="1" t="s">
        <v>63</v>
      </c>
    </row>
    <row r="54" spans="2:13">
      <c r="B54" s="1" t="s">
        <v>51</v>
      </c>
      <c r="C54" s="36">
        <f>CEILING(0.65*C29,2.5)</f>
        <v>0</v>
      </c>
      <c r="D54" s="1" t="s">
        <v>63</v>
      </c>
      <c r="E54" s="1" t="s">
        <v>51</v>
      </c>
      <c r="F54" s="36">
        <f>CEILING(C29*0.7,2.5)</f>
        <v>0</v>
      </c>
      <c r="G54" s="1" t="s">
        <v>65</v>
      </c>
      <c r="H54" s="1" t="s">
        <v>51</v>
      </c>
      <c r="I54" s="36">
        <f>CEILING(C29*0.75,2.5)</f>
        <v>0</v>
      </c>
      <c r="J54" s="1" t="s">
        <v>63</v>
      </c>
      <c r="K54" s="1" t="s">
        <v>51</v>
      </c>
      <c r="L54" s="36">
        <f>CEILING(C29*0.4,2.5)</f>
        <v>0</v>
      </c>
      <c r="M54" s="1" t="s">
        <v>63</v>
      </c>
    </row>
    <row r="55" spans="2:13">
      <c r="B55" s="1"/>
      <c r="C55" s="36">
        <f>CEILING(0.75*C29,2.5)</f>
        <v>0</v>
      </c>
      <c r="D55" s="1" t="s">
        <v>63</v>
      </c>
      <c r="E55" s="1"/>
      <c r="F55" s="36">
        <f>CEILING(C29*0.8,2.5)</f>
        <v>0</v>
      </c>
      <c r="G55" s="1" t="s">
        <v>65</v>
      </c>
      <c r="H55" s="1"/>
      <c r="I55" s="36">
        <f>CEILING(C29*0.85,2.5)</f>
        <v>0</v>
      </c>
      <c r="J55" s="1" t="s">
        <v>65</v>
      </c>
      <c r="K55" s="1"/>
      <c r="L55" s="36">
        <f>CEILING(C29*0.5,2.5)</f>
        <v>0</v>
      </c>
      <c r="M55" s="1" t="s">
        <v>63</v>
      </c>
    </row>
    <row r="56" spans="2:13">
      <c r="B56" s="1"/>
      <c r="C56" s="36">
        <f>CEILING(0.85*C29,2.5)</f>
        <v>0</v>
      </c>
      <c r="D56" s="1" t="s">
        <v>64</v>
      </c>
      <c r="E56" s="1"/>
      <c r="F56" s="36">
        <f>CEILING(C29*0.9,2.5)</f>
        <v>0</v>
      </c>
      <c r="G56" s="1" t="s">
        <v>66</v>
      </c>
      <c r="H56" s="1"/>
      <c r="I56" s="36">
        <f>CEILING(C29*0.95,2.5)</f>
        <v>0</v>
      </c>
      <c r="J56" s="1" t="s">
        <v>67</v>
      </c>
      <c r="K56" s="1"/>
      <c r="L56" s="36">
        <f>CEILING(C29*0.6,2.5)</f>
        <v>0</v>
      </c>
      <c r="M56" s="1" t="s">
        <v>63</v>
      </c>
    </row>
  </sheetData>
  <sheetProtection password="FEDD" sheet="1" objects="1" scenarios="1"/>
  <mergeCells count="4">
    <mergeCell ref="B32:D32"/>
    <mergeCell ref="E32:G32"/>
    <mergeCell ref="H32:J32"/>
    <mergeCell ref="K32:M32"/>
  </mergeCells>
  <pageMargins left="0.7" right="0.7" top="0.75" bottom="0.75" header="0.3" footer="0.3"/>
  <pageSetup paperSize="9" orientation="portrait" horizontalDpi="0" verticalDpi="0" r:id="rId1"/>
  <headerFooter>
    <oddHeader xml:space="preserve">&amp;C&amp;"Algerian,Normal"&amp;22&amp;K00-033
AMaesthetics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2020-02-08T11:11:37Z</dcterms:created>
  <dcterms:modified xsi:type="dcterms:W3CDTF">2020-02-08T21:15:39Z</dcterms:modified>
</cp:coreProperties>
</file>