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95" windowHeight="10410" activeTab="6"/>
  </bookViews>
  <sheets>
    <sheet name="列表配置数据" sheetId="1" r:id="rId1"/>
    <sheet name="数据字典" sheetId="2" r:id="rId2"/>
    <sheet name="菜单节点" sheetId="3" r:id="rId3"/>
    <sheet name="初始化权限" sheetId="4" r:id="rId4"/>
    <sheet name="船舶花名册" sheetId="5" r:id="rId5"/>
    <sheet name="排班顺序重置" sheetId="6" r:id="rId6"/>
    <sheet name="角色管理(mg_organise)" sheetId="7" r:id="rId7"/>
  </sheets>
  <calcPr calcId="144525"/>
</workbook>
</file>

<file path=xl/calcChain.xml><?xml version="1.0" encoding="utf-8"?>
<calcChain xmlns="http://schemas.openxmlformats.org/spreadsheetml/2006/main">
  <c r="G698" i="2" l="1"/>
  <c r="G697" i="2"/>
  <c r="G696" i="2"/>
  <c r="G695" i="2"/>
  <c r="G693" i="2"/>
  <c r="G692" i="2"/>
  <c r="G691" i="2"/>
  <c r="G690" i="2"/>
  <c r="O692" i="1"/>
  <c r="O691" i="1"/>
  <c r="O693" i="1"/>
  <c r="O690" i="1" l="1"/>
  <c r="O689" i="1"/>
  <c r="O688" i="1"/>
  <c r="G688" i="2" l="1"/>
  <c r="G687" i="2"/>
  <c r="G686" i="2"/>
  <c r="G685" i="2"/>
  <c r="G684" i="2"/>
  <c r="G683" i="2"/>
  <c r="G682" i="2"/>
  <c r="G681" i="2"/>
  <c r="G680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64" i="2"/>
  <c r="G663" i="2"/>
  <c r="G662" i="2"/>
  <c r="G661" i="2"/>
  <c r="O686" i="1"/>
  <c r="O685" i="1"/>
  <c r="O684" i="1"/>
  <c r="O683" i="1"/>
  <c r="O682" i="1"/>
  <c r="O681" i="1"/>
  <c r="O680" i="1"/>
  <c r="O679" i="1"/>
  <c r="O676" i="1"/>
  <c r="O675" i="1"/>
  <c r="O674" i="1"/>
  <c r="O673" i="1"/>
  <c r="O672" i="1"/>
  <c r="O671" i="1"/>
  <c r="O670" i="1"/>
  <c r="O669" i="1"/>
  <c r="I91" i="3"/>
  <c r="I92" i="3"/>
  <c r="O653" i="1" l="1"/>
  <c r="O654" i="1"/>
  <c r="O655" i="1"/>
  <c r="O656" i="1"/>
  <c r="O657" i="1"/>
  <c r="O662" i="1" l="1"/>
  <c r="O663" i="1"/>
  <c r="O664" i="1"/>
  <c r="O665" i="1"/>
  <c r="O666" i="1"/>
  <c r="O661" i="1"/>
  <c r="I79" i="3"/>
  <c r="O660" i="1" l="1"/>
  <c r="E24" i="7"/>
  <c r="E23" i="7"/>
  <c r="E22" i="7"/>
  <c r="E21" i="7"/>
  <c r="E20" i="7"/>
  <c r="E19" i="7"/>
  <c r="E18" i="7"/>
  <c r="E17" i="7"/>
  <c r="E14" i="7"/>
  <c r="E13" i="7"/>
  <c r="E12" i="7"/>
  <c r="E11" i="7"/>
  <c r="E10" i="7"/>
  <c r="E9" i="7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28" i="4"/>
  <c r="E27" i="4"/>
  <c r="E26" i="4"/>
  <c r="E25" i="4"/>
  <c r="E24" i="4"/>
  <c r="E23" i="4"/>
  <c r="E19" i="4"/>
  <c r="E18" i="4"/>
  <c r="E17" i="4"/>
  <c r="E16" i="4"/>
  <c r="E15" i="4"/>
  <c r="E14" i="4"/>
  <c r="E9" i="4"/>
  <c r="E8" i="4"/>
  <c r="E6" i="4"/>
  <c r="E5" i="4"/>
  <c r="E4" i="4"/>
  <c r="E2" i="4"/>
  <c r="E1" i="4"/>
  <c r="I97" i="3"/>
  <c r="I96" i="3"/>
  <c r="I95" i="3"/>
  <c r="I90" i="3"/>
  <c r="I89" i="3"/>
  <c r="I88" i="3"/>
  <c r="I87" i="3"/>
  <c r="I86" i="3"/>
  <c r="I85" i="3"/>
  <c r="I84" i="3"/>
  <c r="I83" i="3"/>
  <c r="I82" i="3"/>
  <c r="I80" i="3"/>
  <c r="I78" i="3"/>
  <c r="I77" i="3"/>
  <c r="I76" i="3"/>
  <c r="I75" i="3"/>
  <c r="I74" i="3"/>
  <c r="I73" i="3"/>
  <c r="I72" i="3"/>
  <c r="I71" i="3"/>
  <c r="I70" i="3"/>
  <c r="I67" i="3"/>
  <c r="I66" i="3"/>
  <c r="I65" i="3"/>
  <c r="I64" i="3"/>
  <c r="I61" i="3"/>
  <c r="I57" i="3"/>
  <c r="I56" i="3"/>
  <c r="I55" i="3"/>
  <c r="I54" i="3"/>
  <c r="I53" i="3"/>
  <c r="I52" i="3"/>
  <c r="I51" i="3"/>
  <c r="I50" i="3"/>
  <c r="I49" i="3"/>
  <c r="I46" i="3"/>
  <c r="I45" i="3"/>
  <c r="I44" i="3"/>
  <c r="I43" i="3"/>
  <c r="I40" i="3"/>
  <c r="I37" i="3"/>
  <c r="I35" i="3"/>
  <c r="I33" i="3"/>
  <c r="I31" i="3"/>
  <c r="I30" i="3"/>
  <c r="I29" i="3"/>
  <c r="I28" i="3"/>
  <c r="I27" i="3"/>
  <c r="I26" i="3"/>
  <c r="I25" i="3"/>
  <c r="I24" i="3"/>
  <c r="I23" i="3"/>
  <c r="I22" i="3"/>
  <c r="I20" i="3"/>
  <c r="I18" i="3"/>
  <c r="I16" i="3"/>
  <c r="I14" i="3"/>
  <c r="I12" i="3"/>
  <c r="I10" i="3"/>
  <c r="G658" i="2"/>
  <c r="G657" i="2"/>
  <c r="G656" i="2"/>
  <c r="G655" i="2"/>
  <c r="G653" i="2"/>
  <c r="G652" i="2"/>
  <c r="G651" i="2"/>
  <c r="G650" i="2"/>
  <c r="G649" i="2"/>
  <c r="G648" i="2"/>
  <c r="G646" i="2"/>
  <c r="G645" i="2"/>
  <c r="G644" i="2"/>
  <c r="G643" i="2"/>
  <c r="G642" i="2"/>
  <c r="G641" i="2"/>
  <c r="G639" i="2"/>
  <c r="G638" i="2"/>
  <c r="G637" i="2"/>
  <c r="G636" i="2"/>
  <c r="G635" i="2"/>
  <c r="G627" i="2"/>
  <c r="G626" i="2"/>
  <c r="G625" i="2"/>
  <c r="G623" i="2"/>
  <c r="G622" i="2"/>
  <c r="G621" i="2"/>
  <c r="G620" i="2"/>
  <c r="G619" i="2"/>
  <c r="G618" i="2"/>
  <c r="G617" i="2"/>
  <c r="G616" i="2"/>
  <c r="G615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399" i="2"/>
  <c r="G398" i="2"/>
  <c r="G397" i="2"/>
  <c r="G396" i="2"/>
  <c r="G394" i="2"/>
  <c r="G393" i="2"/>
  <c r="G392" i="2"/>
  <c r="G391" i="2"/>
  <c r="G390" i="2"/>
  <c r="G389" i="2"/>
  <c r="G386" i="2"/>
  <c r="G385" i="2"/>
  <c r="G384" i="2"/>
  <c r="G383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3" i="2"/>
  <c r="G162" i="2"/>
  <c r="G161" i="2"/>
  <c r="G160" i="2"/>
  <c r="G159" i="2"/>
  <c r="G158" i="2"/>
  <c r="G157" i="2"/>
  <c r="G154" i="2"/>
  <c r="G153" i="2"/>
  <c r="G152" i="2"/>
  <c r="G151" i="2"/>
  <c r="G150" i="2"/>
  <c r="G149" i="2"/>
  <c r="G146" i="2"/>
  <c r="G145" i="2"/>
  <c r="G144" i="2"/>
  <c r="G141" i="2"/>
  <c r="G140" i="2"/>
  <c r="G139" i="2"/>
  <c r="G138" i="2"/>
  <c r="G137" i="2"/>
  <c r="G134" i="2"/>
  <c r="G133" i="2"/>
  <c r="G132" i="2"/>
  <c r="G131" i="2"/>
  <c r="G128" i="2"/>
  <c r="G127" i="2"/>
  <c r="G126" i="2"/>
  <c r="G125" i="2"/>
  <c r="G122" i="2"/>
  <c r="G121" i="2"/>
  <c r="G120" i="2"/>
  <c r="G119" i="2"/>
  <c r="G118" i="2"/>
  <c r="G117" i="2"/>
  <c r="G116" i="2"/>
  <c r="G113" i="2"/>
  <c r="G112" i="2"/>
  <c r="G111" i="2"/>
  <c r="B110" i="2"/>
  <c r="G108" i="2"/>
  <c r="G107" i="2"/>
  <c r="G106" i="2"/>
  <c r="G105" i="2"/>
  <c r="G104" i="2"/>
  <c r="G101" i="2"/>
  <c r="G100" i="2"/>
  <c r="G99" i="2"/>
  <c r="G96" i="2"/>
  <c r="G95" i="2"/>
  <c r="G94" i="2"/>
  <c r="G93" i="2"/>
  <c r="G92" i="2"/>
  <c r="G89" i="2"/>
  <c r="G88" i="2"/>
  <c r="G87" i="2"/>
  <c r="G84" i="2"/>
  <c r="G83" i="2"/>
  <c r="G82" i="2"/>
  <c r="G81" i="2"/>
  <c r="G78" i="2"/>
  <c r="G77" i="2"/>
  <c r="G76" i="2"/>
  <c r="G73" i="2"/>
  <c r="G72" i="2"/>
  <c r="G71" i="2"/>
  <c r="G70" i="2"/>
  <c r="G67" i="2"/>
  <c r="G66" i="2"/>
  <c r="G62" i="2"/>
  <c r="G61" i="2"/>
  <c r="G60" i="2"/>
  <c r="G59" i="2"/>
  <c r="G58" i="2"/>
  <c r="G57" i="2"/>
  <c r="G56" i="2"/>
  <c r="G55" i="2"/>
  <c r="G52" i="2"/>
  <c r="G51" i="2"/>
  <c r="G50" i="2"/>
  <c r="G47" i="2"/>
  <c r="G46" i="2"/>
  <c r="G45" i="2"/>
  <c r="G44" i="2"/>
  <c r="G41" i="2"/>
  <c r="G40" i="2"/>
  <c r="G39" i="2"/>
  <c r="G38" i="2"/>
  <c r="G34" i="2"/>
  <c r="G33" i="2"/>
  <c r="G32" i="2"/>
  <c r="G31" i="2"/>
  <c r="G28" i="2"/>
  <c r="G27" i="2"/>
  <c r="G26" i="2"/>
  <c r="G25" i="2"/>
  <c r="G22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4" i="2"/>
  <c r="O652" i="1"/>
  <c r="O651" i="1"/>
  <c r="O648" i="1"/>
  <c r="O647" i="1"/>
  <c r="O646" i="1"/>
  <c r="O645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8" i="1"/>
  <c r="O607" i="1"/>
  <c r="O606" i="1"/>
  <c r="O605" i="1"/>
  <c r="O603" i="1"/>
  <c r="O602" i="1"/>
  <c r="O601" i="1"/>
  <c r="O600" i="1"/>
  <c r="O599" i="1"/>
  <c r="O597" i="1"/>
  <c r="O596" i="1"/>
  <c r="O595" i="1"/>
  <c r="O594" i="1"/>
  <c r="O593" i="1"/>
  <c r="O591" i="1"/>
  <c r="O590" i="1"/>
  <c r="O589" i="1"/>
  <c r="O588" i="1"/>
  <c r="O587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5" i="1"/>
  <c r="O544" i="1"/>
  <c r="O543" i="1"/>
  <c r="O542" i="1"/>
  <c r="O541" i="1"/>
  <c r="O540" i="1"/>
  <c r="O539" i="1"/>
  <c r="O538" i="1"/>
  <c r="O537" i="1"/>
  <c r="O533" i="1"/>
  <c r="O532" i="1"/>
  <c r="O531" i="1"/>
  <c r="O530" i="1"/>
  <c r="O529" i="1"/>
  <c r="O528" i="1"/>
  <c r="O527" i="1"/>
  <c r="O524" i="1"/>
  <c r="O523" i="1"/>
  <c r="O522" i="1"/>
  <c r="O521" i="1"/>
  <c r="O520" i="1"/>
  <c r="O519" i="1"/>
  <c r="O517" i="1"/>
  <c r="O516" i="1"/>
  <c r="O515" i="1"/>
  <c r="O514" i="1"/>
  <c r="O513" i="1"/>
  <c r="O510" i="1"/>
  <c r="O509" i="1"/>
  <c r="O508" i="1"/>
  <c r="O507" i="1"/>
  <c r="O506" i="1"/>
  <c r="O505" i="1"/>
  <c r="O504" i="1"/>
  <c r="O501" i="1"/>
  <c r="O500" i="1"/>
  <c r="O499" i="1"/>
  <c r="O498" i="1"/>
  <c r="O497" i="1"/>
  <c r="O496" i="1"/>
  <c r="O495" i="1"/>
  <c r="O493" i="1"/>
  <c r="O492" i="1"/>
  <c r="O491" i="1"/>
  <c r="O490" i="1"/>
  <c r="O489" i="1"/>
  <c r="O488" i="1"/>
  <c r="O487" i="1"/>
  <c r="O484" i="1"/>
  <c r="O483" i="1"/>
  <c r="O482" i="1"/>
  <c r="O481" i="1"/>
  <c r="O480" i="1"/>
  <c r="O479" i="1"/>
  <c r="O476" i="1"/>
  <c r="O475" i="1"/>
  <c r="O474" i="1"/>
  <c r="O473" i="1"/>
  <c r="O472" i="1"/>
  <c r="O471" i="1"/>
  <c r="O470" i="1"/>
  <c r="O467" i="1"/>
  <c r="O466" i="1"/>
  <c r="O465" i="1"/>
  <c r="O464" i="1"/>
  <c r="O463" i="1"/>
  <c r="O462" i="1"/>
  <c r="O461" i="1"/>
  <c r="O458" i="1"/>
  <c r="O457" i="1"/>
  <c r="O456" i="1"/>
  <c r="O455" i="1"/>
  <c r="O454" i="1"/>
  <c r="O453" i="1"/>
  <c r="O452" i="1"/>
  <c r="O451" i="1"/>
  <c r="O448" i="1"/>
  <c r="O447" i="1"/>
  <c r="O446" i="1"/>
  <c r="O445" i="1"/>
  <c r="O444" i="1"/>
  <c r="O443" i="1"/>
  <c r="O439" i="1"/>
  <c r="O438" i="1"/>
  <c r="O437" i="1"/>
  <c r="O436" i="1"/>
  <c r="O435" i="1"/>
  <c r="O434" i="1"/>
  <c r="O430" i="1"/>
  <c r="O429" i="1"/>
  <c r="O428" i="1"/>
  <c r="O427" i="1"/>
  <c r="O426" i="1"/>
  <c r="O425" i="1"/>
  <c r="O424" i="1"/>
  <c r="O423" i="1"/>
  <c r="O422" i="1"/>
  <c r="O421" i="1"/>
  <c r="O418" i="1"/>
  <c r="O417" i="1"/>
  <c r="O416" i="1"/>
  <c r="O415" i="1"/>
  <c r="O414" i="1"/>
  <c r="O413" i="1"/>
  <c r="O412" i="1"/>
  <c r="O411" i="1"/>
  <c r="O408" i="1"/>
  <c r="O407" i="1"/>
  <c r="O406" i="1"/>
  <c r="O405" i="1"/>
  <c r="O404" i="1"/>
  <c r="O403" i="1"/>
  <c r="O402" i="1"/>
  <c r="O399" i="1"/>
  <c r="O398" i="1"/>
  <c r="O397" i="1"/>
  <c r="O396" i="1"/>
  <c r="O395" i="1"/>
  <c r="O394" i="1"/>
  <c r="O393" i="1"/>
  <c r="O390" i="1"/>
  <c r="O389" i="1"/>
  <c r="O388" i="1"/>
  <c r="O387" i="1"/>
  <c r="O386" i="1"/>
  <c r="O385" i="1"/>
  <c r="O384" i="1"/>
  <c r="O383" i="1"/>
  <c r="O382" i="1"/>
  <c r="O379" i="1"/>
  <c r="O378" i="1"/>
  <c r="O377" i="1"/>
  <c r="O376" i="1"/>
  <c r="O375" i="1"/>
  <c r="O374" i="1"/>
  <c r="O372" i="1"/>
  <c r="O371" i="1"/>
  <c r="O370" i="1"/>
  <c r="O369" i="1"/>
  <c r="O368" i="1"/>
  <c r="O367" i="1"/>
  <c r="O366" i="1"/>
  <c r="O365" i="1"/>
  <c r="O362" i="1"/>
  <c r="O361" i="1"/>
  <c r="O360" i="1"/>
  <c r="O359" i="1"/>
  <c r="O358" i="1"/>
  <c r="O357" i="1"/>
  <c r="O356" i="1"/>
  <c r="O355" i="1"/>
  <c r="O354" i="1"/>
  <c r="O351" i="1"/>
  <c r="O350" i="1"/>
  <c r="O349" i="1"/>
  <c r="O348" i="1"/>
  <c r="O347" i="1"/>
  <c r="O346" i="1"/>
  <c r="O345" i="1"/>
  <c r="O344" i="1"/>
  <c r="O343" i="1"/>
  <c r="O340" i="1"/>
  <c r="O339" i="1"/>
  <c r="O338" i="1"/>
  <c r="O337" i="1"/>
  <c r="O336" i="1"/>
  <c r="O335" i="1"/>
  <c r="O334" i="1"/>
  <c r="O331" i="1"/>
  <c r="O330" i="1"/>
  <c r="O329" i="1"/>
  <c r="O328" i="1"/>
  <c r="O327" i="1"/>
  <c r="O326" i="1"/>
  <c r="O325" i="1"/>
  <c r="O324" i="1"/>
  <c r="O323" i="1"/>
  <c r="O320" i="1"/>
  <c r="O319" i="1"/>
  <c r="O318" i="1"/>
  <c r="O317" i="1"/>
  <c r="O316" i="1"/>
  <c r="O312" i="1"/>
  <c r="O311" i="1"/>
  <c r="O310" i="1"/>
  <c r="O309" i="1"/>
  <c r="O307" i="1"/>
  <c r="O306" i="1"/>
  <c r="O305" i="1"/>
  <c r="O304" i="1"/>
  <c r="O303" i="1"/>
  <c r="O302" i="1"/>
  <c r="O301" i="1"/>
  <c r="O296" i="1"/>
  <c r="O295" i="1"/>
  <c r="O293" i="1"/>
  <c r="O292" i="1"/>
  <c r="O291" i="1"/>
  <c r="O288" i="1"/>
  <c r="O287" i="1"/>
  <c r="O286" i="1"/>
  <c r="O285" i="1"/>
  <c r="O284" i="1"/>
  <c r="O283" i="1"/>
  <c r="O280" i="1"/>
  <c r="O279" i="1"/>
  <c r="O278" i="1"/>
  <c r="O277" i="1"/>
  <c r="O276" i="1"/>
  <c r="O275" i="1"/>
  <c r="O274" i="1"/>
  <c r="O271" i="1"/>
  <c r="O270" i="1"/>
  <c r="O269" i="1"/>
  <c r="O268" i="1"/>
  <c r="O267" i="1"/>
  <c r="O266" i="1"/>
  <c r="O265" i="1"/>
  <c r="O264" i="1"/>
  <c r="O261" i="1"/>
  <c r="O260" i="1"/>
  <c r="O259" i="1"/>
  <c r="O258" i="1"/>
  <c r="O257" i="1"/>
  <c r="O256" i="1"/>
  <c r="O255" i="1"/>
  <c r="O254" i="1"/>
  <c r="O253" i="1"/>
  <c r="O252" i="1"/>
  <c r="O249" i="1"/>
  <c r="O248" i="1"/>
  <c r="O247" i="1"/>
  <c r="O246" i="1"/>
  <c r="O245" i="1"/>
  <c r="O244" i="1"/>
  <c r="O239" i="1"/>
  <c r="O238" i="1"/>
  <c r="O237" i="1"/>
  <c r="O236" i="1"/>
  <c r="O235" i="1"/>
  <c r="O234" i="1"/>
  <c r="O232" i="1"/>
  <c r="O231" i="1"/>
  <c r="O230" i="1"/>
  <c r="O229" i="1"/>
  <c r="O228" i="1"/>
  <c r="O226" i="1"/>
  <c r="O225" i="1"/>
  <c r="O224" i="1"/>
  <c r="O223" i="1"/>
  <c r="O222" i="1"/>
  <c r="O221" i="1"/>
  <c r="O218" i="1"/>
  <c r="O217" i="1"/>
  <c r="O216" i="1"/>
  <c r="O215" i="1"/>
  <c r="O214" i="1"/>
  <c r="O213" i="1"/>
  <c r="O212" i="1"/>
  <c r="O211" i="1"/>
  <c r="O210" i="1"/>
  <c r="O205" i="1"/>
  <c r="O204" i="1"/>
  <c r="O203" i="1"/>
  <c r="O202" i="1"/>
  <c r="O201" i="1"/>
  <c r="O200" i="1"/>
  <c r="O199" i="1"/>
  <c r="O195" i="1"/>
  <c r="O194" i="1"/>
  <c r="O193" i="1"/>
  <c r="O192" i="1"/>
  <c r="O191" i="1"/>
  <c r="O190" i="1"/>
  <c r="O189" i="1"/>
  <c r="O188" i="1"/>
  <c r="O184" i="1"/>
  <c r="O183" i="1"/>
  <c r="O182" i="1"/>
  <c r="O181" i="1"/>
  <c r="O180" i="1"/>
  <c r="O179" i="1"/>
  <c r="O178" i="1"/>
  <c r="O174" i="1"/>
  <c r="O173" i="1"/>
  <c r="O172" i="1"/>
  <c r="O171" i="1"/>
  <c r="O170" i="1"/>
  <c r="O169" i="1"/>
  <c r="O165" i="1"/>
  <c r="O164" i="1"/>
  <c r="O163" i="1"/>
  <c r="O162" i="1"/>
  <c r="O161" i="1"/>
  <c r="O160" i="1"/>
  <c r="O156" i="1"/>
  <c r="O155" i="1"/>
  <c r="O154" i="1"/>
  <c r="O153" i="1"/>
  <c r="O152" i="1"/>
  <c r="O151" i="1"/>
  <c r="O147" i="1"/>
  <c r="O146" i="1"/>
  <c r="O145" i="1"/>
  <c r="O144" i="1"/>
  <c r="O143" i="1"/>
  <c r="O142" i="1"/>
  <c r="O141" i="1"/>
  <c r="O137" i="1"/>
  <c r="O136" i="1"/>
  <c r="O135" i="1"/>
  <c r="O134" i="1"/>
  <c r="O133" i="1"/>
  <c r="O132" i="1"/>
  <c r="O131" i="1"/>
  <c r="O130" i="1"/>
  <c r="O126" i="1"/>
  <c r="O125" i="1"/>
  <c r="O124" i="1"/>
  <c r="O123" i="1"/>
  <c r="O122" i="1"/>
  <c r="O119" i="1"/>
  <c r="O118" i="1"/>
  <c r="O117" i="1"/>
  <c r="O116" i="1"/>
  <c r="O113" i="1"/>
  <c r="O112" i="1"/>
  <c r="O111" i="1"/>
  <c r="O110" i="1"/>
  <c r="O109" i="1"/>
  <c r="O106" i="1"/>
  <c r="O105" i="1"/>
  <c r="O104" i="1"/>
  <c r="O103" i="1"/>
  <c r="O102" i="1"/>
  <c r="O99" i="1"/>
  <c r="O98" i="1"/>
  <c r="O97" i="1"/>
  <c r="O96" i="1"/>
  <c r="O95" i="1"/>
  <c r="O93" i="1"/>
  <c r="O92" i="1"/>
  <c r="O91" i="1"/>
  <c r="O90" i="1"/>
  <c r="O89" i="1"/>
  <c r="O86" i="1"/>
  <c r="O85" i="1"/>
  <c r="O84" i="1"/>
  <c r="O83" i="1"/>
  <c r="O82" i="1"/>
  <c r="O81" i="1"/>
  <c r="O76" i="1"/>
  <c r="O75" i="1"/>
  <c r="O74" i="1"/>
  <c r="O73" i="1"/>
  <c r="O72" i="1"/>
  <c r="O71" i="1"/>
  <c r="O20" i="1"/>
  <c r="O19" i="1"/>
  <c r="O18" i="1"/>
  <c r="O17" i="1"/>
  <c r="O14" i="1"/>
  <c r="O13" i="1"/>
  <c r="O12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<sst xmlns="http://schemas.openxmlformats.org/spreadsheetml/2006/main" count="4622" uniqueCount="2305">
  <si>
    <t>query_id</t>
  </si>
  <si>
    <t>query_desc</t>
  </si>
  <si>
    <t>edit_path</t>
  </si>
  <si>
    <t>del_path</t>
  </si>
  <si>
    <t>query_sql</t>
  </si>
  <si>
    <t>query_sql2</t>
  </si>
  <si>
    <t>datetime和bit类型必须在此设置，设置时间对应formatter的格式：formatoptions:{srcformat:'Y-m-d H:i:s',newformat:'Y-m-d'}，单选是否的 editoptions:{value:'True:是;False:否;'}</t>
  </si>
  <si>
    <t>id</t>
  </si>
  <si>
    <t>field_code</t>
  </si>
  <si>
    <t>field_name</t>
  </si>
  <si>
    <t>is_key</t>
  </si>
  <si>
    <t>is_selItem</t>
  </si>
  <si>
    <t>is_show</t>
  </si>
  <si>
    <t>width</t>
  </si>
  <si>
    <t>href</t>
  </si>
  <si>
    <t>data_type</t>
  </si>
  <si>
    <t>formatter</t>
  </si>
  <si>
    <t>mg_users</t>
  </si>
  <si>
    <t>用户信息</t>
  </si>
  <si>
    <t>/Management/MgUsers/MgUsersDetail</t>
  </si>
  <si>
    <t>/Management/MgUsers/Delete</t>
  </si>
  <si>
    <t>select a.*,b.fielddesc AS sex_name from mg_users a LEFT JOIN codemapdesc AS b ON a.sex=b.fieldval AND b.id=''性别'' where a.operate_type&lt;&gt;''DISUSE''</t>
  </si>
  <si>
    <t>用户ID</t>
  </si>
  <si>
    <t>user_code</t>
  </si>
  <si>
    <t>用户账号</t>
  </si>
  <si>
    <t>string</t>
  </si>
  <si>
    <t>user_name</t>
  </si>
  <si>
    <t>用户中文名</t>
  </si>
  <si>
    <t>sex_name</t>
  </si>
  <si>
    <t>性别</t>
  </si>
  <si>
    <t>update_time</t>
  </si>
  <si>
    <t>更新时间</t>
  </si>
  <si>
    <t>datetime</t>
  </si>
  <si>
    <t>formatoptions:{srcformat:''Y-m-d H:i:s'',newformat:''Y-m-d''}</t>
  </si>
  <si>
    <t>mg_organise</t>
  </si>
  <si>
    <t>角色信息</t>
  </si>
  <si>
    <t>/Management/MgOrganise/MgOrganiseDetail</t>
  </si>
  <si>
    <t>/Management/MgOrganise/Delete</t>
  </si>
  <si>
    <t>select * from mg_organise where operate_type&lt;&gt;''DISUSE''</t>
  </si>
  <si>
    <t>角色编号</t>
  </si>
  <si>
    <t>role_name</t>
  </si>
  <si>
    <t>角色名称</t>
  </si>
  <si>
    <t>user_role_relate</t>
  </si>
  <si>
    <t>用户和角色的关系</t>
  </si>
  <si>
    <t>/Management/UserRoleRelate/Detail</t>
  </si>
  <si>
    <t>/Management/UserRoleRelate/Delete</t>
  </si>
  <si>
    <t>select * from user_role_relate where operate_type&lt;&gt;''DISUSE''</t>
  </si>
  <si>
    <t>关联编号</t>
  </si>
  <si>
    <t>用户标识</t>
  </si>
  <si>
    <t>role_id</t>
  </si>
  <si>
    <t>mg_popedom</t>
  </si>
  <si>
    <t>权限管理</t>
  </si>
  <si>
    <t>MgPopedomSetDetail.aspx</t>
  </si>
  <si>
    <t>select * from mg_popedom where operate_type&lt;&gt;''DISUSE''</t>
  </si>
  <si>
    <t>权限ID</t>
  </si>
  <si>
    <t>角色id</t>
  </si>
  <si>
    <t>privilege_id</t>
  </si>
  <si>
    <t>节点ID</t>
  </si>
  <si>
    <t>privilege_name</t>
  </si>
  <si>
    <t>权限说明</t>
  </si>
  <si>
    <t>parent_privilege_id</t>
  </si>
  <si>
    <t>上级权限点ID</t>
  </si>
  <si>
    <t>privilege_type</t>
  </si>
  <si>
    <t>权限类别</t>
  </si>
  <si>
    <t>privilege_flag</t>
  </si>
  <si>
    <t>权限标识</t>
  </si>
  <si>
    <t>remark</t>
  </si>
  <si>
    <t>备注</t>
  </si>
  <si>
    <t>sys_code</t>
  </si>
  <si>
    <t>系统代码</t>
  </si>
  <si>
    <t>record_time</t>
  </si>
  <si>
    <t>记录更新时间</t>
  </si>
  <si>
    <t>operate_person</t>
  </si>
  <si>
    <t>操作人</t>
  </si>
  <si>
    <t>operate_time</t>
  </si>
  <si>
    <t>操作时间</t>
  </si>
  <si>
    <t>operate_type</t>
  </si>
  <si>
    <t>操作类型</t>
  </si>
  <si>
    <t>back_up1</t>
  </si>
  <si>
    <t>备用字段1</t>
  </si>
  <si>
    <t>back_up2</t>
  </si>
  <si>
    <t>备用字段2</t>
  </si>
  <si>
    <t>back_up3</t>
  </si>
  <si>
    <t>备用字段3</t>
  </si>
  <si>
    <t>back_up4</t>
  </si>
  <si>
    <t>备用字段4</t>
  </si>
  <si>
    <t>back_up5</t>
  </si>
  <si>
    <t>备用字段5</t>
  </si>
  <si>
    <t>mg_organization</t>
  </si>
  <si>
    <t>组织信息表</t>
  </si>
  <si>
    <t>MgOrganizationSetDetail.aspx</t>
  </si>
  <si>
    <t>select * from mg_organization where operate_type&lt;&gt;''DISUSE''</t>
  </si>
  <si>
    <t>组织id</t>
  </si>
  <si>
    <t>level_code</t>
  </si>
  <si>
    <t>组织层级编码</t>
  </si>
  <si>
    <t>parent_org_code</t>
  </si>
  <si>
    <t>上级组织编号</t>
  </si>
  <si>
    <t>org_name</t>
  </si>
  <si>
    <t>组织名称</t>
  </si>
  <si>
    <t>org_desc</t>
  </si>
  <si>
    <t>简介</t>
  </si>
  <si>
    <t>admin_level</t>
  </si>
  <si>
    <t>行政级别</t>
  </si>
  <si>
    <t>charge</t>
  </si>
  <si>
    <t>负责人</t>
  </si>
  <si>
    <t>phone</t>
  </si>
  <si>
    <t>电话</t>
  </si>
  <si>
    <t>fax</t>
  </si>
  <si>
    <t>传真</t>
  </si>
  <si>
    <t>linkman</t>
  </si>
  <si>
    <t>联系人</t>
  </si>
  <si>
    <t>email</t>
  </si>
  <si>
    <t>电子邮件</t>
  </si>
  <si>
    <t>addres</t>
  </si>
  <si>
    <t>通讯地址</t>
  </si>
  <si>
    <t>postcode</t>
  </si>
  <si>
    <t>邮政编码</t>
  </si>
  <si>
    <t>org_sort</t>
  </si>
  <si>
    <t>组织类别</t>
  </si>
  <si>
    <t>status</t>
  </si>
  <si>
    <t>组织状态</t>
  </si>
  <si>
    <t>TreeNodes</t>
  </si>
  <si>
    <t>菜单节点</t>
  </si>
  <si>
    <t>TreenodesDetail.aspx</t>
  </si>
  <si>
    <t>select * from TreeNodes where operate_type&lt;&gt;''DISUSE''</t>
  </si>
  <si>
    <t>自增主键</t>
  </si>
  <si>
    <t>node_name</t>
  </si>
  <si>
    <t>节点名称</t>
  </si>
  <si>
    <t>parent_id</t>
  </si>
  <si>
    <t>父节点ID</t>
  </si>
  <si>
    <t>url</t>
  </si>
  <si>
    <t>节点链接</t>
  </si>
  <si>
    <t>wg_wait_anch_info</t>
  </si>
  <si>
    <t>锚地等待预警信息表</t>
  </si>
  <si>
    <t>/ShipWarn/WgWaitAnchInfo/WgWaitAnchInfoDetail</t>
  </si>
  <si>
    <t>/ShipWarn/WgWaitAnchInfo/Delete</t>
  </si>
  <si>
    <t>select * from wg_wait_anch_info where operate_type&lt;&gt;''DISUSE''</t>
  </si>
  <si>
    <t>ship_name</t>
  </si>
  <si>
    <t>船名</t>
  </si>
  <si>
    <t>mr_time</t>
  </si>
  <si>
    <t>监控时间</t>
  </si>
  <si>
    <t>wg_time</t>
  </si>
  <si>
    <t>预警时间</t>
  </si>
  <si>
    <t>ship_load</t>
  </si>
  <si>
    <t>船舶重载状况</t>
  </si>
  <si>
    <t>wg_sea_info</t>
  </si>
  <si>
    <t>海上停留预警信息表</t>
  </si>
  <si>
    <t>/ShipWarn/WgSeaInfo/WgSeaInfoDetail</t>
  </si>
  <si>
    <t>/ShipWarn/WgSeaInfo/Delete</t>
  </si>
  <si>
    <t>select * from wg_sea_info where operate_type&lt;&gt;''DISUSE''</t>
  </si>
  <si>
    <t>wg_ship_port_info</t>
  </si>
  <si>
    <t>一船一港预警信息表</t>
  </si>
  <si>
    <t>/ShipWarn/WgShipPortInfo/WgShipPortInfoDetail</t>
  </si>
  <si>
    <t>/ShipWarn/WgShipPortInfo/Delete</t>
  </si>
  <si>
    <t>select * from wg_ship_port_info where operate_type&lt;&gt;''DISUSE''</t>
  </si>
  <si>
    <t>port_name</t>
  </si>
  <si>
    <t>进出地点</t>
  </si>
  <si>
    <t>ship_port</t>
  </si>
  <si>
    <t>船籍港</t>
  </si>
  <si>
    <t>wg_wait_port_info</t>
  </si>
  <si>
    <t>在港停留预警信息表</t>
  </si>
  <si>
    <t>/ShipWarn/WgWaitPortInfo/WgWaitPortInfoDetail</t>
  </si>
  <si>
    <t>/ShipWarn/WgWaitPortInfo/Delete</t>
  </si>
  <si>
    <t>select * from wg_wait_port_info where operate_type&lt;&gt;''DISUSE''</t>
  </si>
  <si>
    <t>come_time</t>
  </si>
  <si>
    <t>进港时间</t>
  </si>
  <si>
    <t>out_time</t>
  </si>
  <si>
    <t>出港时间</t>
  </si>
  <si>
    <t>wg_wind_info</t>
  </si>
  <si>
    <t>船舶避风预警信息表</t>
  </si>
  <si>
    <t>/ShipWarn/WgWindInfo/WgWindInfoDetail</t>
  </si>
  <si>
    <t>/ShipWarn/WgWindInfo/Delete</t>
  </si>
  <si>
    <t>select * from wg_wind_info where operate_type&lt;&gt;''DISUSE''</t>
  </si>
  <si>
    <t>ship_wind</t>
  </si>
  <si>
    <t>抗风力</t>
  </si>
  <si>
    <t>wind_grade</t>
  </si>
  <si>
    <t>避风等级</t>
  </si>
  <si>
    <t>wg_info</t>
  </si>
  <si>
    <t>预警提示表</t>
  </si>
  <si>
    <t>/ShipWarn/WgInfo/WgInfoDetail</t>
  </si>
  <si>
    <t>/ShipWarn/WgInfo/Delete</t>
  </si>
  <si>
    <t>select * from wg_info where operate_type&lt;&gt;''DISUSE''</t>
  </si>
  <si>
    <t>wg_content</t>
  </si>
  <si>
    <t>提示内容</t>
  </si>
  <si>
    <t>wg_man</t>
  </si>
  <si>
    <t>提醒人</t>
  </si>
  <si>
    <t>ship</t>
  </si>
  <si>
    <t>船舶基础信息</t>
  </si>
  <si>
    <t>/ShipManage/Ship/ShipDetail</t>
  </si>
  <si>
    <t>/ShipManage/Ship/Delete</t>
  </si>
  <si>
    <t>select * from ship where (operate_type&lt;&gt;''DISUSE'' or operate_type is null)</t>
  </si>
  <si>
    <t>order by id desc</t>
  </si>
  <si>
    <t xml:space="preserve"> </t>
  </si>
  <si>
    <t>船舶ID</t>
  </si>
  <si>
    <t>ship_name_c</t>
  </si>
  <si>
    <t>船舶中文名称</t>
  </si>
  <si>
    <t>ship_registry</t>
  </si>
  <si>
    <t>complete_date</t>
  </si>
  <si>
    <t>建造完成日期</t>
  </si>
  <si>
    <t>corporationinfo</t>
  </si>
  <si>
    <t>企业基础信息</t>
  </si>
  <si>
    <t>/ShipManage/CorporationInfo/CorporationInfoDetail</t>
  </si>
  <si>
    <t>/ShipManage/CorporationInfo/Delete</t>
  </si>
  <si>
    <t xml:space="preserve">SELECT a.*,b.fielddesc AS enterstate FROM corporation_info as a LEFT JOIN codeMapDesc AS b ON a.enter_state = b.fieldval AND b.id = ''企业状态'' WHERE 1 = 1 </t>
  </si>
  <si>
    <t>企业ID</t>
  </si>
  <si>
    <t>cn_name</t>
  </si>
  <si>
    <t>企业名称</t>
  </si>
  <si>
    <t>corporate_name</t>
  </si>
  <si>
    <t>法人姓名</t>
  </si>
  <si>
    <t>corporate_phone</t>
  </si>
  <si>
    <t>法人固定电话</t>
  </si>
  <si>
    <t>linkman_name</t>
  </si>
  <si>
    <t>联系人姓名</t>
  </si>
  <si>
    <t>linkman_mobile</t>
  </si>
  <si>
    <t>联系人移动电话</t>
  </si>
  <si>
    <t>enterstate</t>
  </si>
  <si>
    <t>企业状态</t>
  </si>
  <si>
    <t>arrangespecial</t>
  </si>
  <si>
    <t>客船和危险品船排班</t>
  </si>
  <si>
    <t>/Arrangement/ArrangeSpecial/ArrangeSpecialDetail</t>
  </si>
  <si>
    <t>/Arrangement/ArrangeSpecial/Delete</t>
  </si>
  <si>
    <t>SELECT a.id,c.ship_name_c AS ship_name,b.fielddesc AS depttype,a.start_time,a.begin_time,a.end_time FROM arrange_special as a LEFT JOIN codeMapDesc AS b ON a.dept_type = b.fieldval AND b.id = ''发班类型'' LEFT JOIN ship AS c ON a.ship_apply = c.ship_id WHERE 1 = 1</t>
  </si>
  <si>
    <t>排班ID</t>
  </si>
  <si>
    <t>船舶名称</t>
  </si>
  <si>
    <t>depttype</t>
  </si>
  <si>
    <t>发班类型</t>
  </si>
  <si>
    <t>start_time</t>
  </si>
  <si>
    <t>发班时间</t>
  </si>
  <si>
    <t>formatoptions:{srcformat:''Y-m-d H:i:s'',newformat:''H:i''}</t>
  </si>
  <si>
    <t>begin_time</t>
  </si>
  <si>
    <t>开始时间</t>
  </si>
  <si>
    <t>end_time</t>
  </si>
  <si>
    <t>结束时间</t>
  </si>
  <si>
    <t>ruleoption</t>
  </si>
  <si>
    <t>大轮班规则设置</t>
  </si>
  <si>
    <t>/Arrangement/RuleOption/RuleOptionDetail</t>
  </si>
  <si>
    <t>/Arrangement/RuleOption/Delete</t>
  </si>
  <si>
    <t xml:space="preserve">SELECT a.*,b.fielddesc as arrangemode,c.fielddesc as windgrade,d.fielddesc AS shiftmode FROM rule_option as a LEFT JOIN codeMapDesc AS b ON a.arrange_mode = b.fieldval AND b.id = ''排班模式'' LEFT JOIN codemapdesc AS c ON a.wind_grade = c.fieldval AND c.id = ''抗风等级'' LEFT JOIN codemapdesc AS d ON a.shift_mode = d.fieldval AND d.id = ''周期模式'' WHERE 1 = 1 </t>
  </si>
  <si>
    <t>arrangemode</t>
  </si>
  <si>
    <t>排班模式</t>
  </si>
  <si>
    <t>windgrade</t>
  </si>
  <si>
    <t>风力等级</t>
  </si>
  <si>
    <t>shiftmode</t>
  </si>
  <si>
    <t>周期模式</t>
  </si>
  <si>
    <t>shift_total</t>
  </si>
  <si>
    <t>轮班总数</t>
  </si>
  <si>
    <t>arrangevirtual</t>
  </si>
  <si>
    <t>虚拟班设置</t>
  </si>
  <si>
    <t>/Arrangement/ArrangeVirtual/ArrangeVirtualDetail</t>
  </si>
  <si>
    <t>/Arrangement/ArrangeVirtual/Delete</t>
  </si>
  <si>
    <t>SELECT a.id,CASE a.season_begin WHEN ''1900-01-01 00:00:00'' THEN null ELSE a.season_begin END AS season_begin,CASE season_end WHEN ''1900-01-01 00:00:00'' THEN null ELSE season_end END  AS season_end,a.virtual_num,b.fielddesc as seasontype FROM arrange_virtual as a LEFT JOIN codeMapDesc AS b ON a.season_type = b.fieldval AND b.id = ''季节类型'' WHERE 1 = 1</t>
  </si>
  <si>
    <t>虚拟ID</t>
  </si>
  <si>
    <t>seasontype</t>
  </si>
  <si>
    <t>季节</t>
  </si>
  <si>
    <t>season_begin</t>
  </si>
  <si>
    <t>season_end</t>
  </si>
  <si>
    <t>virtual_num</t>
  </si>
  <si>
    <t>轮班虚拟班数</t>
  </si>
  <si>
    <t>aisflightinfo</t>
  </si>
  <si>
    <t>船舶航班信息列表</t>
  </si>
  <si>
    <t>/Arrangement/AisFlightInfo/AisFlightInfoDetail</t>
  </si>
  <si>
    <t>/Arrangement/AisFlightInfo/Delete</t>
  </si>
  <si>
    <t xml:space="preserve">SELECT a.*,b.fielddesc as arrangetype,c.ship_name_c as shipnamec,d.fielddesc as aimplace FROM ais_flight_info as a LEFT JOIN codeMapDesc AS b ON a.arrange_type = b.fieldval AND b.id = ''班次类型'' LEFT JOIN ship AS c ON a.ship_id = c.ship_id LEFT JOIN codeMapDesc AS d ON a.aim_place = d.fieldval AND d.id = ''船籍港'' WHERE 1 = 1 </t>
  </si>
  <si>
    <t>航班ID</t>
  </si>
  <si>
    <t>flt_no</t>
  </si>
  <si>
    <t>航班号</t>
  </si>
  <si>
    <t>shipnamec</t>
  </si>
  <si>
    <t>arrangetype</t>
  </si>
  <si>
    <t>班次类型</t>
  </si>
  <si>
    <t>aimplace</t>
  </si>
  <si>
    <t>目标港</t>
  </si>
  <si>
    <t>warnoption</t>
  </si>
  <si>
    <t>预警时间设置列表</t>
  </si>
  <si>
    <t>/Arrangement/WarnOption/WarnOptionDetail</t>
  </si>
  <si>
    <t>/Arrangement/WarnOption/Delete</t>
  </si>
  <si>
    <t xml:space="preserve">SELECT a.* FROM warn_option as a WHERE 1 = 1 </t>
  </si>
  <si>
    <t>wait_over_fill</t>
  </si>
  <si>
    <t>重船锚地等待超时</t>
  </si>
  <si>
    <t>stay_over_sea</t>
  </si>
  <si>
    <t>海上停留超时</t>
  </si>
  <si>
    <t>normal_over</t>
  </si>
  <si>
    <t>正常进出时间超时</t>
  </si>
  <si>
    <t>fast_over</t>
  </si>
  <si>
    <t>应急进出时间超时</t>
  </si>
  <si>
    <t>shelter_over</t>
  </si>
  <si>
    <t>到避风港时间超时</t>
  </si>
  <si>
    <t>aisturnovertime</t>
  </si>
  <si>
    <t>船舶进港时间记录列表</t>
  </si>
  <si>
    <t>/Arrangement/AisTurnoverTime/AisTurnoverTimeDetail</t>
  </si>
  <si>
    <t>/Arrangement/AisTurnoverTime/Delete</t>
  </si>
  <si>
    <t>SELECT a.id, b.flt_no AS flightid, c.ship_name_c AS shipid, d.fielddesc AS havenname, e.fielddesc AS turnovertype, a.turnover_buoy, CASE a.state WHEN ''1'' THEN ''是'' WHEN ''0'' THEN ''否'' ELSE '''' END AS state FROM ais_turnover_time AS a LEFT JOIN ais_flight_info AS b ON a.flight_id = b.id LEFT JOIN ship AS c ON a.ship_id = c.ship_id LEFT JOIN codemapdesc AS d ON a.haven_name = d.fieldval AND d.id = ''出港港口'' LEFT JOIN codemapdesc AS e ON a.turnover_type = e.fieldval AND e.id = ''进出港类型'' WHERE 1 = 1</t>
  </si>
  <si>
    <t>进出ID</t>
  </si>
  <si>
    <t>flightid</t>
  </si>
  <si>
    <t>shipid</t>
  </si>
  <si>
    <t>havenname</t>
  </si>
  <si>
    <t>港口名称</t>
  </si>
  <si>
    <t>turnovertype</t>
  </si>
  <si>
    <t>进出港类型</t>
  </si>
  <si>
    <t>turnover_buoy</t>
  </si>
  <si>
    <t>进出港时间</t>
  </si>
  <si>
    <t>formatoptions:{srcformat:''Y-m-d H:i:s'',newformat:''Y-m-d H:i:s''}</t>
  </si>
  <si>
    <t>state</t>
  </si>
  <si>
    <t>是否正常出港</t>
  </si>
  <si>
    <t>abnormityrecord</t>
  </si>
  <si>
    <t>异常插班记录</t>
  </si>
  <si>
    <t>/Arrangement/AbnormityRecord/AbnormityRecordDetail</t>
  </si>
  <si>
    <t>/Arrangement/AbnormityRecord/Delete</t>
  </si>
  <si>
    <t>SELECT a.id,b.ship_name_c AS shipid,c.fielddesc AS recordtype,a.sys_analysis,a.record_time,CASE a.tip_state WHEN ''1'' THEN ''未处理'' WHEN ''0'' THEN ''已取消'' ELSE '''' END AS tip_state FROM abnormity_record as a LEFT JOIN ship AS b ON a.ship_id = b.ship_id LEFT JOIN codemapdesc AS c ON a.record_type = c.fieldval AND c.id = ''插班类型'' WHERE 1 = 1</t>
  </si>
  <si>
    <t>插班ID</t>
  </si>
  <si>
    <t>recordtype</t>
  </si>
  <si>
    <t>插班类型</t>
  </si>
  <si>
    <t>sys_analysis</t>
  </si>
  <si>
    <t>系统分析</t>
  </si>
  <si>
    <t>插班时间</t>
  </si>
  <si>
    <t>tip_state</t>
  </si>
  <si>
    <t>预警状态</t>
  </si>
  <si>
    <t>arrangechange</t>
  </si>
  <si>
    <t>船舶调班列表</t>
  </si>
  <si>
    <t>/Arrangement/ArrangeChange/ArrangeChangeDetail</t>
  </si>
  <si>
    <t>/Arrangement/ArrangeChange/Delete</t>
  </si>
  <si>
    <t>SELECT a.id, b.ship_name_c AS shipid, d.fielddesc AS outhaven, a.across_buoy, CASE a.auto_time WHEN ''1900-01-01 00:00:00'' THEN null ELSE a.auto_time END AS auto_time,CASE a.back_up1 WHEN ''1900-01-01 00:00:00'' THEN null ELSE a.back_up1 END AS back_up1,f.fielddesc AS change_type, change_reason FROM arrange_change AS a LEFT JOIN ship AS b ON a.ship_id = b.ship_id LEFT JOIN codemapdesc AS d ON a.out_haven = d.fieldval AND d.id = ''出港港口'' LEFT JOIN codemapdesc AS f ON a.change_type = f.fieldval AND f.id = ''插班类型''  LEFT JOIN arrange_intell AS e ON a.arrange_id = e.id WHERE 1 = 1 AND a.ship_id &lt;&gt; ''NONE''</t>
  </si>
  <si>
    <t>order by a.auto_order asc</t>
  </si>
  <si>
    <t>调班ID</t>
  </si>
  <si>
    <t>outhaven</t>
  </si>
  <si>
    <t>发班港口</t>
  </si>
  <si>
    <t>across_buoy</t>
  </si>
  <si>
    <t>到达浮标时间</t>
  </si>
  <si>
    <t>出港口时间</t>
  </si>
  <si>
    <t>auto_time</t>
  </si>
  <si>
    <t>出浮标时间</t>
  </si>
  <si>
    <t>change_type</t>
  </si>
  <si>
    <t>调班类型</t>
  </si>
  <si>
    <t>change_reason</t>
  </si>
  <si>
    <t>调班原因</t>
  </si>
  <si>
    <t>shiptiming</t>
  </si>
  <si>
    <t>船舶发班时刻表</t>
  </si>
  <si>
    <t>ShipTimingDetail</t>
  </si>
  <si>
    <t>/ShipWarn/ShipTiming/Delete</t>
  </si>
  <si>
    <t>select a.*,b.fielddesc as outhaven,c.fielddesc as outberth from ship_timing as a LEFT JOIN codemapdesc as b ON a.out_haven = b.fieldval and b.id = ''出港港口'' LEFT JOIN codemapdesc as c ON a.out_berth = c.fieldval and c.id = ''码头泊位'' where 1 = 1</t>
  </si>
  <si>
    <t>order by out_time</t>
  </si>
  <si>
    <t>时刻ID</t>
  </si>
  <si>
    <t>version_name</t>
  </si>
  <si>
    <t>版本名称</t>
  </si>
  <si>
    <t>formatoptions:{srcformat:''Y-m-d H:i:s'',newformat:''H:i:s''}</t>
  </si>
  <si>
    <t>outberth</t>
  </si>
  <si>
    <t>发班泊位</t>
  </si>
  <si>
    <t xml:space="preserve">
</t>
  </si>
  <si>
    <t>TimingOut</t>
  </si>
  <si>
    <t>定点发班时刻表</t>
  </si>
  <si>
    <t>/Arrangement/TimingOut/TimingOutDetail</t>
  </si>
  <si>
    <t>/Arrangement/TimingOut/Delete</t>
  </si>
  <si>
    <t xml:space="preserve">SELECT timing_out.id,timing_out.out_time,timing_out.max_delay_minute,codemapdesc.fielddesc FROM timing_out INNER JOIN codemapdesc ON codemapdesc.fieldval = timing_out.port_name WHERE codemapdesc.id = ''定点发班港口'' AND operate_type &lt;&gt; ''Disuse'' </t>
  </si>
  <si>
    <t>order by codemapdesc.fielddesc</t>
  </si>
  <si>
    <t>编号</t>
  </si>
  <si>
    <t>fielddesc</t>
  </si>
  <si>
    <t>formatoptions:{srcformat:''H:i:s'',newformat:''H:i:s''}</t>
  </si>
  <si>
    <t>max_delay_minute</t>
  </si>
  <si>
    <t>延误范围(分钟)</t>
  </si>
  <si>
    <t>XiJiangAddress</t>
  </si>
  <si>
    <t>地址管理</t>
  </si>
  <si>
    <t>/ComitMap/XijiangAddress/XijiangAddressDetail</t>
  </si>
  <si>
    <t>/ComitMap/XijiangAddress/Delete</t>
  </si>
  <si>
    <t>address</t>
  </si>
  <si>
    <t>地址</t>
  </si>
  <si>
    <t>full_address</t>
  </si>
  <si>
    <t>详细地址</t>
  </si>
  <si>
    <t>lat</t>
  </si>
  <si>
    <t>纬度</t>
  </si>
  <si>
    <t>lng</t>
  </si>
  <si>
    <t>经度</t>
  </si>
  <si>
    <t>公告列表</t>
  </si>
  <si>
    <t>examine_notice</t>
  </si>
  <si>
    <t>/Notice/ExamineNotice/ExamineNoticeDetail</t>
  </si>
  <si>
    <t>/Notice/ExamineNotice/Delete</t>
  </si>
  <si>
    <r>
      <rPr>
        <sz val="11"/>
        <color indexed="8"/>
        <rFont val="宋体"/>
        <charset val="134"/>
      </rPr>
      <t>select a.id,a.notice_title,a.notice_provider,b.fielddesc as notice_type,a.</t>
    </r>
    <r>
      <rPr>
        <sz val="11"/>
        <color indexed="8"/>
        <rFont val="宋体"/>
        <charset val="134"/>
      </rPr>
      <t>notice_date from examine_notice as a left join codemapdesc as b on a.notice_type=b.fieldval and b.id=''信息发布''  where operate_type&lt;&gt;''DISUSE''</t>
    </r>
  </si>
  <si>
    <t>order by a.notice_date desc</t>
  </si>
  <si>
    <t>1</t>
  </si>
  <si>
    <t>0</t>
  </si>
  <si>
    <t>60</t>
  </si>
  <si>
    <t>int</t>
  </si>
  <si>
    <t>notice_title</t>
  </si>
  <si>
    <t>标题</t>
  </si>
  <si>
    <t>350</t>
  </si>
  <si>
    <t>notice_provider</t>
  </si>
  <si>
    <t>来源</t>
  </si>
  <si>
    <t>notice_type</t>
  </si>
  <si>
    <t>类别</t>
  </si>
  <si>
    <r>
      <rPr>
        <sz val="11"/>
        <color indexed="8"/>
        <rFont val="宋体"/>
        <charset val="134"/>
      </rPr>
      <t>s</t>
    </r>
    <r>
      <rPr>
        <sz val="12"/>
        <color indexed="8"/>
        <rFont val="宋体"/>
        <charset val="134"/>
      </rPr>
      <t>tring</t>
    </r>
  </si>
  <si>
    <t>notice_date</t>
  </si>
  <si>
    <t>发布时间</t>
  </si>
  <si>
    <r>
      <rPr>
        <sz val="11"/>
        <color indexed="8"/>
        <rFont val="宋体"/>
        <charset val="134"/>
      </rPr>
      <t>1</t>
    </r>
    <r>
      <rPr>
        <sz val="12"/>
        <color indexed="8"/>
        <rFont val="宋体"/>
        <charset val="134"/>
      </rPr>
      <t>00</t>
    </r>
  </si>
  <si>
    <r>
      <rPr>
        <sz val="11"/>
        <color indexed="8"/>
        <rFont val="宋体"/>
        <charset val="134"/>
      </rPr>
      <t>formatoptions:{srcformat:'</t>
    </r>
    <r>
      <rPr>
        <sz val="12"/>
        <color indexed="8"/>
        <rFont val="宋体"/>
        <charset val="134"/>
      </rPr>
      <t>'</t>
    </r>
    <r>
      <rPr>
        <sz val="12"/>
        <color indexed="8"/>
        <rFont val="宋体"/>
        <charset val="134"/>
      </rPr>
      <t>Y-m-d H:i:s</t>
    </r>
    <r>
      <rPr>
        <sz val="12"/>
        <color indexed="8"/>
        <rFont val="宋体"/>
        <charset val="134"/>
      </rPr>
      <t>'</t>
    </r>
    <r>
      <rPr>
        <sz val="12"/>
        <color indexed="8"/>
        <rFont val="宋体"/>
        <charset val="134"/>
      </rPr>
      <t>',newformat:'</t>
    </r>
    <r>
      <rPr>
        <sz val="12"/>
        <color indexed="8"/>
        <rFont val="宋体"/>
        <charset val="134"/>
      </rPr>
      <t>'</t>
    </r>
    <r>
      <rPr>
        <sz val="12"/>
        <color indexed="8"/>
        <rFont val="宋体"/>
        <charset val="134"/>
      </rPr>
      <t>Y-m-d</t>
    </r>
    <r>
      <rPr>
        <sz val="12"/>
        <color indexed="8"/>
        <rFont val="宋体"/>
        <charset val="134"/>
      </rPr>
      <t>'</t>
    </r>
    <r>
      <rPr>
        <sz val="12"/>
        <color indexed="8"/>
        <rFont val="宋体"/>
        <charset val="134"/>
      </rPr>
      <t>'}</t>
    </r>
  </si>
  <si>
    <t>cargo</t>
  </si>
  <si>
    <t>货源信息</t>
  </si>
  <si>
    <t>/ShipManage/Cargo/CargoDetail</t>
  </si>
  <si>
    <t>/ShipManage/Cargo/Delete</t>
  </si>
  <si>
    <t>select a.id,a.cargo_name,a.weight,b.fielddesc as cargo_type,a.address,a.destination,a.validity,a.release_date,a.user_code,c.fielddesc as news_state from cargo as a left join codemapdesc  as b on a.cargo_type=b.fieldval and b.id=''货物类型'' left join codemapdesc as c on a.back_up2=c.fieldval and c.id=''审批状态''  where a.operate_type&lt;&gt;''DISUSE''</t>
  </si>
  <si>
    <t>order by a.release_date desc</t>
  </si>
  <si>
    <t>货源ID</t>
  </si>
  <si>
    <t>cargo_name</t>
  </si>
  <si>
    <t>货物名称</t>
  </si>
  <si>
    <t>weight</t>
  </si>
  <si>
    <t>货物重量</t>
  </si>
  <si>
    <t>decimal</t>
  </si>
  <si>
    <t>cargo_type</t>
  </si>
  <si>
    <t>货物类型</t>
  </si>
  <si>
    <t>所在地</t>
  </si>
  <si>
    <t>destination</t>
  </si>
  <si>
    <t>目的地</t>
  </si>
  <si>
    <t>validity</t>
  </si>
  <si>
    <t>有效期</t>
  </si>
  <si>
    <t>news_state</t>
  </si>
  <si>
    <t>状态</t>
  </si>
  <si>
    <t>发布者</t>
  </si>
  <si>
    <t>pt_dock</t>
  </si>
  <si>
    <t>港口企业</t>
  </si>
  <si>
    <t>/ShipManage/PtDock/PtDockDetail</t>
  </si>
  <si>
    <t>/ShipManage/PtDock/Delete</t>
  </si>
  <si>
    <t>select a.id,a.dock_name,a.charge_man,a.productive_property,a.phone_number2,a.employee_amount,a.governing_organ from pt_dock as a where (operate_type&lt;&gt;''DISUSE'' or operate_type is null)</t>
  </si>
  <si>
    <t>order by a.id desc</t>
  </si>
  <si>
    <t>自动生成编号</t>
  </si>
  <si>
    <t>dock_name</t>
  </si>
  <si>
    <t>企业中文名称</t>
  </si>
  <si>
    <t>charge_man</t>
  </si>
  <si>
    <t>企业法人</t>
  </si>
  <si>
    <t>productive_property</t>
  </si>
  <si>
    <t>码头按生产性质分类</t>
  </si>
  <si>
    <t>phone_number2</t>
  </si>
  <si>
    <t>联系人固定电话号码</t>
  </si>
  <si>
    <t>employee_amount</t>
  </si>
  <si>
    <t>职工人数</t>
  </si>
  <si>
    <t>governing_organ</t>
  </si>
  <si>
    <t>主管单位</t>
  </si>
  <si>
    <t>pt_port</t>
  </si>
  <si>
    <t>港口基础信息</t>
  </si>
  <si>
    <t>/ShipManage/PtPort/PtPortDetail</t>
  </si>
  <si>
    <t>/ShipManage/PtPort/Delete</t>
  </si>
  <si>
    <t>select a.id,a.enter_id,a.port_name,a.department,a.river,a.total_area from pt_port as a where operate_type&lt;&gt;''DISUSE''</t>
  </si>
  <si>
    <t>港口ID</t>
  </si>
  <si>
    <t>enter_id</t>
  </si>
  <si>
    <t>department</t>
  </si>
  <si>
    <t>行政区划</t>
  </si>
  <si>
    <t>river</t>
  </si>
  <si>
    <t>河流名称</t>
  </si>
  <si>
    <t>total_area</t>
  </si>
  <si>
    <t>港区总面积</t>
  </si>
  <si>
    <t>operator_info</t>
  </si>
  <si>
    <t>船舶运输经营人档案</t>
  </si>
  <si>
    <t>/ShipManage/OperatorInfo/OperatorInfoDetail</t>
  </si>
  <si>
    <t>/ShipManage/OperatorInfo/Delete</t>
  </si>
  <si>
    <t>select a.id,a.cn_name,admin_division,a.phone,a.corporation from operator_info as a where operate_type&lt;&gt;''DISUSE''</t>
  </si>
  <si>
    <t>admin_division</t>
  </si>
  <si>
    <t>所属行政区划*</t>
  </si>
  <si>
    <t>电话号码</t>
  </si>
  <si>
    <t>corporation</t>
  </si>
  <si>
    <t>法人代表</t>
  </si>
  <si>
    <t>line_info</t>
  </si>
  <si>
    <t>航线信息</t>
  </si>
  <si>
    <t>/ShipManage/LineInfo/LineInfoDetail</t>
  </si>
  <si>
    <t>/ShipManage/LineInfo/Delete</t>
  </si>
  <si>
    <t>select a.id,a.line_name,a.line_type,a.station1,a.station2,b.wharf_name as start_wharf,d.wharf_name as end_wharf,a.state,c.fielddesc as news_state from line_info as a left join codemapdesc as c on a.back_up2=c.fieldval and c.id=''审批状态'' LEFT JOIN wharf_data as b on a.station1=b.wharf_id LEFT JOIN wharf_data as d on a.station2=d.wharf_id where a.operate_type&lt;&gt;''DISUSE''</t>
  </si>
  <si>
    <t>航线ID</t>
  </si>
  <si>
    <t>line_name</t>
  </si>
  <si>
    <t>航线名称</t>
  </si>
  <si>
    <t>start_wharf</t>
  </si>
  <si>
    <t>起点</t>
  </si>
  <si>
    <t>end_wharf</t>
  </si>
  <si>
    <t>终点</t>
  </si>
  <si>
    <t>新闻列表</t>
  </si>
  <si>
    <t>nn_news</t>
  </si>
  <si>
    <t>/News/NnNews/NnNewsDetail</t>
  </si>
  <si>
    <t>/News/NnNews/Delete</t>
  </si>
  <si>
    <t>SELECT a.id, a.nn_news_title, a.nn_news_source, b.fielddesc AS nn_news_type, a.nn_news_date, c.fielddesc AS news_state FROM nn_news AS a LEFT JOIN codemapdesc AS b ON a.nn_news_type = b.fieldval AND b.id = ''新闻类型'' LEFT JOIN codemapdesc AS c ON a.back_up2 = c.fieldval AND c.id = ''审批状态'' WHERE operate_type &lt;&gt; ''DISUSE''</t>
  </si>
  <si>
    <t>order by a.nn_news_date desc</t>
  </si>
  <si>
    <t>nn_news_title</t>
  </si>
  <si>
    <t>nn_news_source</t>
  </si>
  <si>
    <t>nn_news_type</t>
  </si>
  <si>
    <t>nn_news_date</t>
  </si>
  <si>
    <t>企业介绍列表</t>
  </si>
  <si>
    <t>nn_news_relate</t>
  </si>
  <si>
    <t>/News/NnNews/NnNewsReleaseAbout</t>
  </si>
  <si>
    <t>SELECT id, nn_news_title, nn_news_date FROM nn_news  WHERE operate_type &lt;&gt;''DISUSE'' and back_up4=1</t>
  </si>
  <si>
    <t>order by nn_news_date desc</t>
  </si>
  <si>
    <t>修改时间</t>
  </si>
  <si>
    <t>政策法规</t>
  </si>
  <si>
    <t>nn_policies</t>
  </si>
  <si>
    <t>/News/NnPolicies/PoliciesEdit</t>
  </si>
  <si>
    <t>/News/NnPolicies/Delete</t>
  </si>
  <si>
    <t>select a.id,a.nn_pol_title,a.nn_pol_source,a.nn_pol_time from nn_policies as a  where operate_type&lt;&gt;''DISUSE''</t>
  </si>
  <si>
    <t>order by a.nn_pol_time desc</t>
  </si>
  <si>
    <t>nn_pol_title</t>
  </si>
  <si>
    <t>nn_pol_source</t>
  </si>
  <si>
    <t>nn_pol_time</t>
  </si>
  <si>
    <t>到港提醒</t>
  </si>
  <si>
    <t>Arrive_Remind</t>
  </si>
  <si>
    <t>/ComitMap/ArriveRemind/ArriveRemindList</t>
  </si>
  <si>
    <t>/ComitMap/ArriveRemind/Delete</t>
  </si>
  <si>
    <t>SELECT Arrive_Remind.id, Arrive_Remind.ship_id, ship_ais_relate.ship_name, estimate_port.name, Arrive_Remind.is_arrive, Arrive_Remind.arrive_time,Arrive_Remind.set_person,Arrive_Remind.Remind_Type  FROM Arrive_Remind INNER JOIN estimate_port ON estimate_port.id = Arrive_Remind.port_id INNER JOIN ship_ais_relate ON Arrive_Remind.Ship_Id = ship_ais_relate.mmsi WHERE 1 = 1</t>
  </si>
  <si>
    <t>ship_id</t>
  </si>
  <si>
    <t>船舶编号</t>
  </si>
  <si>
    <t>name</t>
  </si>
  <si>
    <t>is_arrive</t>
  </si>
  <si>
    <t>是否已到达</t>
  </si>
  <si>
    <t>editoptions: { value: "0:未到达; 1:已到达;" }</t>
  </si>
  <si>
    <t>arrive_time</t>
  </si>
  <si>
    <t>到达时间</t>
  </si>
  <si>
    <t>set_person</t>
  </si>
  <si>
    <t>remind_type</t>
  </si>
  <si>
    <t>提醒状态</t>
  </si>
  <si>
    <t>editoptions: { value: "0:关闭; 1:开启;" }</t>
  </si>
  <si>
    <t>吉船信息</t>
  </si>
  <si>
    <t>lg_ship_source</t>
  </si>
  <si>
    <t>/ShipManage/LgShipSource/LgShipSourceDetail</t>
  </si>
  <si>
    <t>/ShipManage/LgShipSource/Delete</t>
  </si>
  <si>
    <t>select * from lg_ship_source where operate_type&lt;&gt;''DISUSE''</t>
  </si>
  <si>
    <t>order by release_date desc</t>
  </si>
  <si>
    <t>ship_title</t>
  </si>
  <si>
    <t>可装载吨位</t>
  </si>
  <si>
    <t>吉船港口</t>
  </si>
  <si>
    <t>release_date</t>
  </si>
  <si>
    <t>发布日期</t>
  </si>
  <si>
    <t>ng_channel_shallow</t>
  </si>
  <si>
    <t>航道浅滩</t>
  </si>
  <si>
    <t>/ShipManage/NgChannelShallow/NgChannelShallowDetail</t>
  </si>
  <si>
    <t>/ShipManage/NgChannelShallow/Delete</t>
  </si>
  <si>
    <t>select * from ng_channel_shallow where operate_type&lt;&gt;''DISUSE''</t>
  </si>
  <si>
    <t>order by ng_grab_time desc</t>
  </si>
  <si>
    <t>ng_channel_name</t>
  </si>
  <si>
    <t>航道名称</t>
  </si>
  <si>
    <t>ng_shallow_name</t>
  </si>
  <si>
    <t>浅滩、浅段</t>
  </si>
  <si>
    <t>ng_water_depth</t>
  </si>
  <si>
    <t>水深(米)</t>
  </si>
  <si>
    <t>ng_water_width</t>
  </si>
  <si>
    <t>宽度(米)</t>
  </si>
  <si>
    <t>ng_shallow_date</t>
  </si>
  <si>
    <t>上报日期</t>
  </si>
  <si>
    <t>ng_grab_time</t>
  </si>
  <si>
    <t>抓取时间</t>
  </si>
  <si>
    <t>ng_source</t>
  </si>
  <si>
    <t>ng_channel_water</t>
  </si>
  <si>
    <t>航道水情</t>
  </si>
  <si>
    <t>/ShipManage/NgChannelWater/NgChannelWaterDetail</t>
  </si>
  <si>
    <t>/ShipManage/NgChannelWater/Delete</t>
  </si>
  <si>
    <t>select * from ng_channel_water where operate_type&lt;&gt;''DISUSE''</t>
  </si>
  <si>
    <t>ng_channel_gage</t>
  </si>
  <si>
    <t>航道水位站</t>
  </si>
  <si>
    <t>ng_water_level</t>
  </si>
  <si>
    <t>水位</t>
  </si>
  <si>
    <t>ng_pre_before</t>
  </si>
  <si>
    <t>较前一天</t>
  </si>
  <si>
    <t>ng_version_num</t>
  </si>
  <si>
    <t>抓取版本号</t>
  </si>
  <si>
    <t>weather_record</t>
  </si>
  <si>
    <t>天气信息</t>
  </si>
  <si>
    <t>/ShipManage/WeatherRecord/WeatherRecordDetail</t>
  </si>
  <si>
    <t>/ShipManage/WeatherRecord/Delete</t>
  </si>
  <si>
    <t>select * from weather_record</t>
  </si>
  <si>
    <t>order by date desc</t>
  </si>
  <si>
    <t>city</t>
  </si>
  <si>
    <t>城市名称</t>
  </si>
  <si>
    <t>date</t>
  </si>
  <si>
    <t>weather</t>
  </si>
  <si>
    <t>天气</t>
  </si>
  <si>
    <t>temp</t>
  </si>
  <si>
    <t>温度</t>
  </si>
  <si>
    <t>double</t>
  </si>
  <si>
    <t>l_tmp</t>
  </si>
  <si>
    <t>最低温度</t>
  </si>
  <si>
    <t>h_tmp</t>
  </si>
  <si>
    <t>最高温度</t>
  </si>
  <si>
    <t>TrafficStatistics</t>
  </si>
  <si>
    <t>交通量统计</t>
  </si>
  <si>
    <t>/ShipMonitor/CustomizedGroup/TrafficStatistics</t>
  </si>
  <si>
    <t xml:space="preserve">SELECT io_enclosure_history.id,io_enclosure_history.ship_id,ship_ais_relate.ship_pinyin_name,io_enclosure_history.enclosure_id,io_enclosure_history.io_time FROM io_enclosure_history LEFT JOIN ship_ais_relate ON io_enclosure_history.ship_id = ship_ais_relate.mmsi </t>
  </si>
  <si>
    <t>ship_pinyin_name</t>
  </si>
  <si>
    <t>enclosure_id</t>
  </si>
  <si>
    <t>围栏名称</t>
  </si>
  <si>
    <t>io_time</t>
  </si>
  <si>
    <t>出入时间</t>
  </si>
  <si>
    <t>examine_record</t>
  </si>
  <si>
    <t>审批记录表</t>
  </si>
  <si>
    <t>/Exchange/ExamineRecord/ExamineRecordDetail</t>
  </si>
  <si>
    <t>/Exchange/ExamineRecord/Delete</t>
  </si>
  <si>
    <t>select * from examine_record where 1=1</t>
  </si>
  <si>
    <t>apply_num</t>
  </si>
  <si>
    <t>申请编号</t>
  </si>
  <si>
    <t>flow_name</t>
  </si>
  <si>
    <t>流程名称</t>
  </si>
  <si>
    <t>apply_date</t>
  </si>
  <si>
    <t>最初受理（即申请）时间</t>
  </si>
  <si>
    <t>accept_user_name</t>
  </si>
  <si>
    <t>最初受理人名称</t>
  </si>
  <si>
    <t>applyer</t>
  </si>
  <si>
    <t>申请单位（或申请人）名称</t>
  </si>
  <si>
    <t>item_name</t>
  </si>
  <si>
    <t>项目名称</t>
  </si>
  <si>
    <t>manage_result</t>
  </si>
  <si>
    <t>当前步骤最终办理结果</t>
  </si>
  <si>
    <t>ex_en_honest_apply</t>
  </si>
  <si>
    <t>企业诚信等级评价申请</t>
  </si>
  <si>
    <t>/Exchange/ExEnHonestApply/ExEnHonestApplyDetail</t>
  </si>
  <si>
    <t>select * from ex_en_honest_apply where 1=1</t>
  </si>
  <si>
    <t>申请id</t>
  </si>
  <si>
    <t>申请单位</t>
  </si>
  <si>
    <t>申请日期</t>
  </si>
  <si>
    <t>公司名称</t>
  </si>
  <si>
    <t>evaluate_result</t>
  </si>
  <si>
    <t>评价最终结果</t>
  </si>
  <si>
    <t>t_cargo</t>
  </si>
  <si>
    <t>国际危险货物理化性质</t>
  </si>
  <si>
    <t>/Exchange/TCargo/TCargoDetail</t>
  </si>
  <si>
    <t xml:space="preserve">select * from t_cargo where 1=1 </t>
  </si>
  <si>
    <t>ID</t>
  </si>
  <si>
    <t>cargo_no</t>
  </si>
  <si>
    <t>货物编号</t>
  </si>
  <si>
    <t>货物中文名称</t>
  </si>
  <si>
    <t>packing_way</t>
  </si>
  <si>
    <t>包装方式</t>
  </si>
  <si>
    <t>component</t>
  </si>
  <si>
    <t>主要成分</t>
  </si>
  <si>
    <t>property</t>
  </si>
  <si>
    <t>理化性质</t>
  </si>
  <si>
    <t>t_d_cargo</t>
  </si>
  <si>
    <t>国内危险货物理化性质</t>
  </si>
  <si>
    <t>/Exchange/TDCargo/TDCargoDetail</t>
  </si>
  <si>
    <t xml:space="preserve">select * from t_d_cargo where 1=1 </t>
  </si>
  <si>
    <t>d_cargo_no</t>
  </si>
  <si>
    <t>d_cargo_name</t>
  </si>
  <si>
    <t>d_cargo_secname</t>
  </si>
  <si>
    <t>国内货物别名</t>
  </si>
  <si>
    <t>d_cargo_packing_type</t>
  </si>
  <si>
    <t>国内包装类别</t>
  </si>
  <si>
    <t>t_whole_apply</t>
  </si>
  <si>
    <t>只有国际航行船舶才需要申报此单</t>
  </si>
  <si>
    <t>/Exchange/TWholeApply/TWholeApplyDetail</t>
  </si>
  <si>
    <t>select * from t_whole_apply where 1=1</t>
  </si>
  <si>
    <t>whole_no</t>
  </si>
  <si>
    <t>序号</t>
  </si>
  <si>
    <t>apply_man</t>
  </si>
  <si>
    <t>申报人</t>
  </si>
  <si>
    <t>apply_time</t>
  </si>
  <si>
    <t>申报时间</t>
  </si>
  <si>
    <t>apply_dock_no</t>
  </si>
  <si>
    <t>作业港码头</t>
  </si>
  <si>
    <t>apply_unit_no</t>
  </si>
  <si>
    <t>船代公司</t>
  </si>
  <si>
    <t>船中文名</t>
  </si>
  <si>
    <t>leave_port</t>
  </si>
  <si>
    <t>出发港</t>
  </si>
  <si>
    <t>intent_port</t>
  </si>
  <si>
    <t>开往港</t>
  </si>
  <si>
    <t>航运企业资讯</t>
  </si>
  <si>
    <t>nn_news_4_sp</t>
  </si>
  <si>
    <t>/News/NnNews/NnNewsDetailMg</t>
  </si>
  <si>
    <t>select a.id,a.nn_news_title,a.nn_news_source,b.fielddesc as nn_news_type,a.nn_news_date from nn_news as a left join codemapdesc as b on a.nn_news_type=b.fieldval and b.id=''新闻类型''  where a.operate_type&lt;&gt;''DISUSE'' and a.back_up2=''0'' and a.nn_news_date&gt;now() and a.nn_news_type=''4''</t>
  </si>
  <si>
    <r>
      <rPr>
        <sz val="11"/>
        <color indexed="8"/>
        <rFont val="宋体"/>
        <charset val="134"/>
      </rPr>
      <t>order by a.</t>
    </r>
    <r>
      <rPr>
        <sz val="11"/>
        <color indexed="8"/>
        <rFont val="宋体"/>
        <charset val="134"/>
      </rPr>
      <t>nn_news_date</t>
    </r>
    <r>
      <rPr>
        <sz val="11"/>
        <color indexed="8"/>
        <rFont val="宋体"/>
        <charset val="134"/>
      </rPr>
      <t xml:space="preserve"> desc</t>
    </r>
  </si>
  <si>
    <t>港口企业资讯</t>
  </si>
  <si>
    <t>nn_news_5_sp</t>
  </si>
  <si>
    <t>select a.id,a.nn_news_title,a.nn_news_source,b.fielddesc as nn_news_type,a.nn_news_date from nn_news as a left join codemapdesc as b on a.nn_news_type=b.fieldval and b.id=''新闻类型''  where a.operate_type&lt;&gt;''DISUSE'' and a.back_up2=''0'' and a.nn_news_date&gt;now() and a.nn_news_type=''5''</t>
  </si>
  <si>
    <t>危险品作业认可证</t>
  </si>
  <si>
    <t>pt_dangbaletaskcert</t>
  </si>
  <si>
    <t>/Exchange/PtDangbaletaskcert/PtDangbaletaskcertDetail</t>
  </si>
  <si>
    <t>select * from pt_dangbaletaskcert where 1=1</t>
  </si>
  <si>
    <r>
      <rPr>
        <sz val="11"/>
        <color indexed="8"/>
        <rFont val="宋体"/>
        <charset val="134"/>
      </rPr>
      <t xml:space="preserve">order by </t>
    </r>
    <r>
      <rPr>
        <sz val="11"/>
        <color indexed="8"/>
        <rFont val="宋体"/>
        <charset val="134"/>
      </rPr>
      <t>id</t>
    </r>
    <r>
      <rPr>
        <sz val="11"/>
        <color indexed="8"/>
        <rFont val="宋体"/>
        <charset val="134"/>
      </rPr>
      <t xml:space="preserve"> desc</t>
    </r>
  </si>
  <si>
    <t>license_num</t>
  </si>
  <si>
    <t>认可证编号</t>
  </si>
  <si>
    <t>effect_time</t>
  </si>
  <si>
    <t>effect_begin_time</t>
  </si>
  <si>
    <t>有效期开始时间</t>
  </si>
  <si>
    <r>
      <rPr>
        <sz val="11"/>
        <color indexed="8"/>
        <rFont val="宋体"/>
        <charset val="134"/>
      </rPr>
      <t>formatoptions:{srcformat:'</t>
    </r>
    <r>
      <rPr>
        <sz val="12"/>
        <color indexed="8"/>
        <rFont val="宋体"/>
        <charset val="134"/>
      </rPr>
      <t>'Y-m-d H:i:s'',newformat:''Y-m-d''}</t>
    </r>
  </si>
  <si>
    <t>effect_end_time</t>
  </si>
  <si>
    <t>有效期结束时间</t>
  </si>
  <si>
    <t>cert_dpt</t>
  </si>
  <si>
    <t>发证机关</t>
  </si>
  <si>
    <t>cert_date</t>
  </si>
  <si>
    <t>发证日期</t>
  </si>
  <si>
    <t>危险货物作业种类对比</t>
  </si>
  <si>
    <t>vi_port_cargo_type</t>
  </si>
  <si>
    <t>/Exchange/ViPortCargoType/ViPortCargoTypeDetail</t>
  </si>
  <si>
    <t>select * from vi_port_cargo_type where operate_type&lt;&gt;''DISUSE''</t>
  </si>
  <si>
    <t>总单号</t>
  </si>
  <si>
    <t>opt_time</t>
  </si>
  <si>
    <t>OPT_TIME</t>
  </si>
  <si>
    <t>finish_time</t>
  </si>
  <si>
    <t>作业完成时间</t>
  </si>
  <si>
    <t>jzx_amount</t>
  </si>
  <si>
    <t>集装箱数量(吨)</t>
  </si>
  <si>
    <t>危险货物港口作业量详细情况统计表</t>
  </si>
  <si>
    <t>vi_port_cargo_coll_last_info</t>
  </si>
  <si>
    <t>/Exchange/ViPortCargoCollLastInfo/ViPortCargoCollLastInfoDetail</t>
  </si>
  <si>
    <t>select * from vi_port_cargo_coll_last_info where operate_type&lt;&gt;''DISUSE''</t>
  </si>
  <si>
    <t>apply_no</t>
  </si>
  <si>
    <t>申报单号</t>
  </si>
  <si>
    <t>auditing_time</t>
  </si>
  <si>
    <t>作业船舶</t>
  </si>
  <si>
    <t>危险货物港口作业审批汇总表</t>
  </si>
  <si>
    <t>vi_port_cargo_coll_last</t>
  </si>
  <si>
    <t>/Exchange/ViPortCargoCollLast/ViPortCargoCollLastDetail</t>
  </si>
  <si>
    <t>select * from vi_port_cargo_coll_last where operate_type&lt;&gt;''DISUSE''</t>
  </si>
  <si>
    <t>port_area_name</t>
  </si>
  <si>
    <t>港区</t>
  </si>
  <si>
    <t>admin_name</t>
  </si>
  <si>
    <t>操作单位</t>
  </si>
  <si>
    <t>cargomg</t>
  </si>
  <si>
    <t>货源审批信息</t>
  </si>
  <si>
    <t>/ShipManage/Cargo/CargoDetailMg</t>
  </si>
  <si>
    <t>select a.id,a.cargo_name,a.weight,a.cargo_type,a.address,a.destination,a.validity,a.release_date from cargo as a where operate_type&lt;&gt;''DISUSE'' and back_up2=''0''</t>
  </si>
  <si>
    <t>line_infomg</t>
  </si>
  <si>
    <t>/ShipManage/LineInfo/LineInfoDetailMg</t>
  </si>
  <si>
    <t>select a.id,a.line_name,line_type,station1,station2,state from line_info as a where operate_type&lt;&gt;''DISUSE'' and back_up2=''0''</t>
  </si>
  <si>
    <t>line_type</t>
  </si>
  <si>
    <t>航线类型</t>
  </si>
  <si>
    <t>station1</t>
  </si>
  <si>
    <t>出发点/终点1</t>
  </si>
  <si>
    <t>station2</t>
  </si>
  <si>
    <t>出发点/终点2</t>
  </si>
  <si>
    <t>vf_users</t>
  </si>
  <si>
    <t>用户信息表</t>
  </si>
  <si>
    <t>/Verify/VfUsers/MgUsersDetail</t>
  </si>
  <si>
    <t>/Verify/VfUsers/Delete</t>
  </si>
  <si>
    <t>select a.id,a.vf_user_code,vf_phone,vf_qq,vf_mail,b.fielddesc as vf_user_type from vf_users as a left join codemapdesc as b on a.vf_user_type=b.fieldval and b.id=''用户类型'' where a.operate_type&lt;&gt;''DISUSE''</t>
  </si>
  <si>
    <t>vf_user_code</t>
  </si>
  <si>
    <t>账号</t>
  </si>
  <si>
    <t>vf_phone</t>
  </si>
  <si>
    <t>手机</t>
  </si>
  <si>
    <t>vf_qq</t>
  </si>
  <si>
    <t>QQ</t>
  </si>
  <si>
    <t>vf_mail</t>
  </si>
  <si>
    <t>邮箱</t>
  </si>
  <si>
    <t>vf_user_type</t>
  </si>
  <si>
    <t>用户类型</t>
  </si>
  <si>
    <t>EstimatePoint</t>
  </si>
  <si>
    <t>航道信息</t>
  </si>
  <si>
    <t>/ComitMap/EstimatePoint/EstimatePointDetail</t>
  </si>
  <si>
    <t>/ComitMap/EstimatePoint/Delete</t>
  </si>
  <si>
    <t>SELECT id,name,lat,lng FROM estimate_point</t>
  </si>
  <si>
    <t>名称</t>
  </si>
  <si>
    <t>EstimatePort</t>
  </si>
  <si>
    <t>码头信息</t>
  </si>
  <si>
    <t>/ComitMap/EstimatePort/EstimatePortDetail</t>
  </si>
  <si>
    <t>/ComitMap/EstimatePort/Delete</t>
  </si>
  <si>
    <t xml:space="preserve">SELECT id,name,lat,lng,port_pinyin FROM estimate_port
</t>
  </si>
  <si>
    <t>port_pinyin</t>
  </si>
  <si>
    <t>拼音</t>
  </si>
  <si>
    <t>vf_certify_info</t>
  </si>
  <si>
    <t>关联第三方系统的用户信息，认证用户证明信息</t>
  </si>
  <si>
    <t>/Verify/VfCertifyInfo/MgVfCertifyInfoDetail</t>
  </si>
  <si>
    <t>/Verify/VfCertifyInfo/Delete</t>
  </si>
  <si>
    <t>select a.id,a.vf_user_code,cf_account,b.fielddesc as cf_system,a.cf_user_name,a.operate_time from vf_certify_info as a LEFT JOIN codemapdesc as b on a.cf_system=b.fieldval and b.id=''第三方系统名称'' where a.operate_type&lt;&gt;''DISUSE''</t>
  </si>
  <si>
    <t>平台账号</t>
  </si>
  <si>
    <t>cf_account</t>
  </si>
  <si>
    <t>认证账号</t>
  </si>
  <si>
    <t>cf_user_name</t>
  </si>
  <si>
    <t>认证账号名称</t>
  </si>
  <si>
    <t>cf_system</t>
  </si>
  <si>
    <t>认证用户系统名</t>
  </si>
  <si>
    <t>认证时间</t>
  </si>
  <si>
    <t>vm_videos_info</t>
  </si>
  <si>
    <t>港口视频监控信息</t>
  </si>
  <si>
    <t>/WharfPort/VmVideosInfo/VmVideosInfoDetail</t>
  </si>
  <si>
    <t>/WharfPort/VmVideosInfo/Delete</t>
  </si>
  <si>
    <t>select * from vm_videos_info where operate_type&lt;&gt;''DISUSE''</t>
  </si>
  <si>
    <t>monitor_name</t>
  </si>
  <si>
    <t>监控点名称</t>
  </si>
  <si>
    <t>monitor_port</t>
  </si>
  <si>
    <t>监控点通道号</t>
  </si>
  <si>
    <t>video_ip</t>
  </si>
  <si>
    <t>设备IP</t>
  </si>
  <si>
    <t>ip_port</t>
  </si>
  <si>
    <t>设备端口号</t>
  </si>
  <si>
    <t>video_user</t>
  </si>
  <si>
    <t>设备账号</t>
  </si>
  <si>
    <t>video_name</t>
  </si>
  <si>
    <t>设备名称</t>
  </si>
  <si>
    <t>video_port</t>
  </si>
  <si>
    <t>设备端口</t>
  </si>
  <si>
    <t>wharf_data</t>
  </si>
  <si>
    <t>码头数据</t>
  </si>
  <si>
    <t>/WharfPort/WharfData/WharfDataDetail</t>
  </si>
  <si>
    <t>/WharfPort/WharfData/Delete</t>
  </si>
  <si>
    <t>select * from wharf_data where operate_type&lt;&gt;''DISUSE''</t>
  </si>
  <si>
    <t>wharf_id</t>
  </si>
  <si>
    <t>用港口统计编号</t>
  </si>
  <si>
    <t>wharf_name</t>
  </si>
  <si>
    <t>码头名称</t>
  </si>
  <si>
    <t>wharf_short</t>
  </si>
  <si>
    <t>码头简称</t>
  </si>
  <si>
    <t>belong_port_name</t>
  </si>
  <si>
    <t>所在港区名称</t>
  </si>
  <si>
    <t>belong_port_id</t>
  </si>
  <si>
    <t>所在港区编号</t>
  </si>
  <si>
    <t>wharf_type</t>
  </si>
  <si>
    <t>码头结构类型</t>
  </si>
  <si>
    <t>wharf_shape</t>
  </si>
  <si>
    <t>码头型式</t>
  </si>
  <si>
    <t>wharf_num</t>
  </si>
  <si>
    <t>码头泊位个数</t>
  </si>
  <si>
    <t>wharf_capacity</t>
  </si>
  <si>
    <t>码头设计综合通过能力</t>
  </si>
  <si>
    <t>wharf_project_dep</t>
  </si>
  <si>
    <t>码头前沿设计水深</t>
  </si>
  <si>
    <t>wharf_practical_dep</t>
  </si>
  <si>
    <t>单位：米没有数据码头前沿实际测量水深</t>
  </si>
  <si>
    <t>affiliation_county</t>
  </si>
  <si>
    <t>所在县区</t>
  </si>
  <si>
    <t>affiliation_manage</t>
  </si>
  <si>
    <t>所在管理所</t>
  </si>
  <si>
    <t>enclosure</t>
  </si>
  <si>
    <t>home_foreigh_train</t>
  </si>
  <si>
    <t>内外贸类型</t>
  </si>
  <si>
    <t>depth</t>
  </si>
  <si>
    <t>最大水深</t>
  </si>
  <si>
    <t>land_area</t>
  </si>
  <si>
    <t>港区内陆面积</t>
  </si>
  <si>
    <t>water_area</t>
  </si>
  <si>
    <t>港区水域面积</t>
  </si>
  <si>
    <t>area</t>
  </si>
  <si>
    <t>水域范围</t>
  </si>
  <si>
    <t>法人</t>
  </si>
  <si>
    <t>link_man</t>
  </si>
  <si>
    <t>link_phone</t>
  </si>
  <si>
    <t>联系电话</t>
  </si>
  <si>
    <t>state_type</t>
  </si>
  <si>
    <t>1原始数据2第一个录入的数据3纠错的数据</t>
  </si>
  <si>
    <t>wharf_port_type</t>
  </si>
  <si>
    <t>码头类型</t>
  </si>
  <si>
    <t>berth_data</t>
  </si>
  <si>
    <t>泊位数据</t>
  </si>
  <si>
    <t>/WharfPort/BerthData/BerthDataDetail</t>
  </si>
  <si>
    <t>/WharfPort/BerthData/Delete</t>
  </si>
  <si>
    <t>select * from berth_data where operate_type&lt;&gt;''DISUSE''</t>
  </si>
  <si>
    <t>berth_name</t>
  </si>
  <si>
    <t>泊位名称</t>
  </si>
  <si>
    <t>berth_purpose</t>
  </si>
  <si>
    <t>泊位用途</t>
  </si>
  <si>
    <t>principal</t>
  </si>
  <si>
    <t>安全生产负责人</t>
  </si>
  <si>
    <t>port_handling_machinery_data</t>
  </si>
  <si>
    <t>港口装卸机械数据</t>
  </si>
  <si>
    <t>/WharfPort/PortHandlingMachineryData/PortHandlingMachineryDataSetDetail</t>
  </si>
  <si>
    <t>/WharfPort/PortHandlingMachineryData/Delete</t>
  </si>
  <si>
    <t>select * from port_handling_machinery_data where operate_type&lt;&gt;''DISUSE''</t>
  </si>
  <si>
    <t>machinery_name</t>
  </si>
  <si>
    <t>机械名称</t>
  </si>
  <si>
    <t>mechinery_classify</t>
  </si>
  <si>
    <t>机械分类</t>
  </si>
  <si>
    <t>max_weight_capacity</t>
  </si>
  <si>
    <t>最大承重能力</t>
  </si>
  <si>
    <t>ship_coeff</t>
  </si>
  <si>
    <t>船舶系数</t>
  </si>
  <si>
    <t>/ShipManage/ShipCoeff/ShipCoeffSetDetail</t>
  </si>
  <si>
    <t>/ShipManage/ShipCoeff/Delete</t>
  </si>
  <si>
    <t>select * from ship_coeff where operate_type&lt;&gt;''DISUSE''</t>
  </si>
  <si>
    <t>自增ID</t>
  </si>
  <si>
    <t>ship_code</t>
  </si>
  <si>
    <t>propeller_type</t>
  </si>
  <si>
    <t>主机类型</t>
  </si>
  <si>
    <t>propeller_way</t>
  </si>
  <si>
    <t>推进方式</t>
  </si>
  <si>
    <t>coop_wharf</t>
  </si>
  <si>
    <t>常合作码头信息</t>
  </si>
  <si>
    <t>/ShipManage/CoopWharf/CoopWharfDetail</t>
  </si>
  <si>
    <t>/ShipManage/CoopWharf/Delete</t>
  </si>
  <si>
    <t>select * from coop_wharf where operate_type&lt;&gt;''DISUSE''</t>
  </si>
  <si>
    <t>enter_name</t>
  </si>
  <si>
    <t>port_area</t>
  </si>
  <si>
    <t>港区信息</t>
  </si>
  <si>
    <t>/WharfPort/PortArea/PortAreaDetail</t>
  </si>
  <si>
    <t>/WharfPort/PortArea/Delete</t>
  </si>
  <si>
    <t>select * from port_area where operate_type&lt;&gt;''DISUSE''</t>
  </si>
  <si>
    <t>port_id</t>
  </si>
  <si>
    <t>港区编号</t>
  </si>
  <si>
    <t>港区名称</t>
  </si>
  <si>
    <t>port_river</t>
  </si>
  <si>
    <t>所属水系</t>
  </si>
  <si>
    <t>port_water_type</t>
  </si>
  <si>
    <t>港区所在水域类型</t>
  </si>
  <si>
    <t>port_acreage</t>
  </si>
  <si>
    <t>港区面积（万平方米）</t>
  </si>
  <si>
    <t>land_acreage</t>
  </si>
  <si>
    <t>陆域面积（万平方米）</t>
  </si>
  <si>
    <t>water_acreage</t>
  </si>
  <si>
    <t>水域面积（万平方米）</t>
  </si>
  <si>
    <t>coast_line</t>
  </si>
  <si>
    <t>岸线长度（米）</t>
  </si>
  <si>
    <t>wharf_port_relate</t>
  </si>
  <si>
    <t>港区港口关联信息</t>
  </si>
  <si>
    <t>/WharfPort/WharfPortRelate/WharfPortRelateDetail</t>
  </si>
  <si>
    <t>/WharfPort/WharfPortRelate/Delete</t>
  </si>
  <si>
    <t>select * from wharf_port_relate where operate_type&lt;&gt;''DISUSE''</t>
  </si>
  <si>
    <t>港口id</t>
  </si>
  <si>
    <t>ng_ship_inform</t>
  </si>
  <si>
    <t>航道通告</t>
  </si>
  <si>
    <t>/ShipManage/NgShipInform/NgShipInformDetail</t>
  </si>
  <si>
    <t>/ShipManage/NgShipInform/Delete</t>
  </si>
  <si>
    <t>自增id</t>
  </si>
  <si>
    <t>通告标题</t>
  </si>
  <si>
    <t>ship_date</t>
  </si>
  <si>
    <t>物流状态</t>
  </si>
  <si>
    <t>说明：字典ID,即该选项类型的名称；字典值，即存储数据值；字典说明，即页面显示选项的内容。</t>
  </si>
  <si>
    <t>字典ID</t>
  </si>
  <si>
    <t>字典值</t>
  </si>
  <si>
    <t>字典说明</t>
  </si>
  <si>
    <t>是否启用</t>
  </si>
  <si>
    <t>启用</t>
  </si>
  <si>
    <t>停用</t>
  </si>
  <si>
    <t>男</t>
  </si>
  <si>
    <t>女</t>
  </si>
  <si>
    <t>船舶种类</t>
  </si>
  <si>
    <t>客船</t>
  </si>
  <si>
    <t>危险品船</t>
  </si>
  <si>
    <t>客滚船</t>
  </si>
  <si>
    <t>货船</t>
  </si>
  <si>
    <t>海安港</t>
  </si>
  <si>
    <t>海安新港</t>
  </si>
  <si>
    <t>秀英港</t>
  </si>
  <si>
    <t>运营状态</t>
  </si>
  <si>
    <t>运营中</t>
  </si>
  <si>
    <t>暂停营运</t>
  </si>
  <si>
    <t>退出市场</t>
  </si>
  <si>
    <t>抗风等级</t>
  </si>
  <si>
    <t>6级</t>
  </si>
  <si>
    <t>7级</t>
  </si>
  <si>
    <t>8级</t>
  </si>
  <si>
    <t>营业中</t>
  </si>
  <si>
    <t>停业整顿中</t>
  </si>
  <si>
    <t>已注销</t>
  </si>
  <si>
    <t>经济类型</t>
  </si>
  <si>
    <t>国有企业</t>
  </si>
  <si>
    <t>联营企业</t>
  </si>
  <si>
    <t>有限责任公司</t>
  </si>
  <si>
    <t>集体企业</t>
  </si>
  <si>
    <t>国有联营企业</t>
  </si>
  <si>
    <t>集体联营企业</t>
  </si>
  <si>
    <t>国有与集体联营企业</t>
  </si>
  <si>
    <t>delete codemapdesc where id='发班类型'</t>
  </si>
  <si>
    <t>两班两倒</t>
  </si>
  <si>
    <t>固定时间</t>
  </si>
  <si>
    <t>正常模式</t>
  </si>
  <si>
    <t>应急模式</t>
  </si>
  <si>
    <t>停航模式</t>
  </si>
  <si>
    <t>停航类型</t>
  </si>
  <si>
    <t>因风停航</t>
  </si>
  <si>
    <t>其它停航</t>
  </si>
  <si>
    <t>定时发班</t>
  </si>
  <si>
    <t>滚动发班</t>
  </si>
  <si>
    <t>循环轮班</t>
  </si>
  <si>
    <t>季节类型</t>
  </si>
  <si>
    <t>旺季</t>
  </si>
  <si>
    <t>淡季</t>
  </si>
  <si>
    <t>客滚船班次</t>
  </si>
  <si>
    <t>客船班次</t>
  </si>
  <si>
    <t>危险品班次</t>
  </si>
  <si>
    <t>虚拟班次</t>
  </si>
  <si>
    <t>装载状态</t>
  </si>
  <si>
    <t>空载</t>
  </si>
  <si>
    <t>重载</t>
  </si>
  <si>
    <t>6级以下</t>
  </si>
  <si>
    <t>9级以上</t>
  </si>
  <si>
    <t>进港</t>
  </si>
  <si>
    <t>出港</t>
  </si>
  <si>
    <t>应急资源</t>
  </si>
  <si>
    <t>安检维修</t>
  </si>
  <si>
    <t>违规插班</t>
  </si>
  <si>
    <t>系统分析错误</t>
  </si>
  <si>
    <t>其他</t>
  </si>
  <si>
    <t>出港港口</t>
  </si>
  <si>
    <t>码头泊位</t>
  </si>
  <si>
    <t>2号泊位</t>
  </si>
  <si>
    <t>7号泊位</t>
  </si>
  <si>
    <t>16号泊位</t>
  </si>
  <si>
    <t>港口码头</t>
  </si>
  <si>
    <t>一号码头</t>
  </si>
  <si>
    <t>2</t>
  </si>
  <si>
    <t>二号码头</t>
  </si>
  <si>
    <t>3</t>
  </si>
  <si>
    <t>三号码头</t>
  </si>
  <si>
    <t>4</t>
  </si>
  <si>
    <t>四号码头</t>
  </si>
  <si>
    <t>出港状态</t>
  </si>
  <si>
    <t>未出港</t>
  </si>
  <si>
    <t>已出港</t>
  </si>
  <si>
    <t>新闻类型</t>
  </si>
  <si>
    <t>公告通知</t>
  </si>
  <si>
    <t>港航新闻</t>
  </si>
  <si>
    <t>港口新闻</t>
  </si>
  <si>
    <t>5</t>
  </si>
  <si>
    <t>认证用户类型</t>
  </si>
  <si>
    <t>GHXTSYQY</t>
  </si>
  <si>
    <t>港航水运企业</t>
  </si>
  <si>
    <t>GHXTQTQY</t>
  </si>
  <si>
    <t>港航服务企业</t>
  </si>
  <si>
    <t>GKXTQY</t>
  </si>
  <si>
    <t>港口企业用户</t>
  </si>
  <si>
    <t>GHGLBM</t>
  </si>
  <si>
    <t>港航管理部门</t>
  </si>
  <si>
    <t>GKGLBM</t>
  </si>
  <si>
    <t>港口管理部门</t>
  </si>
  <si>
    <t>ZFGLBM</t>
  </si>
  <si>
    <t>执法管理部门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</si>
  <si>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</si>
  <si>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</si>
  <si>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</si>
  <si>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</si>
  <si>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</si>
  <si>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</si>
  <si>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</si>
  <si>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</si>
  <si>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</si>
  <si>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</si>
  <si>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</si>
  <si>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 xml:space="preserve">萝岗区 </t>
  </si>
  <si>
    <t>广州港务局内港处</t>
  </si>
  <si>
    <t>从化区</t>
  </si>
  <si>
    <t>增城区</t>
  </si>
  <si>
    <t>韶关市</t>
  </si>
  <si>
    <t>市辖区</t>
  </si>
  <si>
    <t>北江区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</si>
  <si>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</si>
  <si>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</si>
  <si>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</si>
  <si>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</si>
  <si>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</si>
  <si>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</si>
  <si>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</si>
  <si>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</si>
  <si>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</si>
  <si>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</si>
  <si>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</si>
  <si>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</si>
  <si>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</si>
  <si>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南山区</t>
  </si>
  <si>
    <t>宝安区</t>
  </si>
  <si>
    <t>龙岗区</t>
  </si>
  <si>
    <t>盐田区</t>
  </si>
  <si>
    <t>深圳西部</t>
  </si>
  <si>
    <t>深圳东部</t>
  </si>
  <si>
    <t>珠海市</t>
  </si>
  <si>
    <t>香洲区</t>
  </si>
  <si>
    <t>斗门区</t>
  </si>
  <si>
    <t>金湾区</t>
  </si>
  <si>
    <t>汕头市</t>
  </si>
  <si>
    <t>濠江区</t>
  </si>
  <si>
    <t>龙湖区</t>
  </si>
  <si>
    <t>金平区</t>
  </si>
  <si>
    <t>潮阳区</t>
  </si>
  <si>
    <t>潮南区</t>
  </si>
  <si>
    <t>澄海区</t>
  </si>
  <si>
    <t>南澳县</t>
  </si>
  <si>
    <t>佛山市</t>
  </si>
  <si>
    <t>禅城区</t>
  </si>
  <si>
    <t>城  区</t>
  </si>
  <si>
    <t>南海区</t>
  </si>
  <si>
    <t>三水区</t>
  </si>
  <si>
    <t>高明区</t>
  </si>
  <si>
    <t>江门市</t>
  </si>
  <si>
    <t>蓬江区</t>
  </si>
  <si>
    <t>江海区</t>
  </si>
  <si>
    <t>台山市</t>
  </si>
  <si>
    <t>新会区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</si>
  <si>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</si>
  <si>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</si>
  <si>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</si>
  <si>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</si>
  <si>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</si>
  <si>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</si>
  <si>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</si>
  <si>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</si>
  <si>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</si>
  <si>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</si>
  <si>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</si>
  <si>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</si>
  <si>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</si>
  <si>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</si>
  <si>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</si>
  <si>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茂港区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</si>
  <si>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</si>
  <si>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</si>
  <si>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</si>
  <si>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</si>
  <si>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</si>
  <si>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</si>
  <si>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</si>
  <si>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</si>
  <si>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</si>
  <si>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</si>
  <si>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</si>
  <si>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</si>
  <si>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</si>
  <si>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</si>
  <si>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</si>
  <si>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博罗县</t>
  </si>
  <si>
    <t>惠东县</t>
  </si>
  <si>
    <t>龙门县</t>
  </si>
  <si>
    <t>大亚湾经济技术开发区</t>
  </si>
  <si>
    <t>惠阳区</t>
  </si>
  <si>
    <t>梅州市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</si>
  <si>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</si>
  <si>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</si>
  <si>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</si>
  <si>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</si>
  <si>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</si>
  <si>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</si>
  <si>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</si>
  <si>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</si>
  <si>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</si>
  <si>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</si>
  <si>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</si>
  <si>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</si>
  <si>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</si>
  <si>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</si>
  <si>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</si>
  <si>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</si>
  <si>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</si>
  <si>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</si>
  <si>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</si>
  <si>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</si>
  <si>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</si>
  <si>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</si>
  <si>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</si>
  <si>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</si>
  <si>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</si>
  <si>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</si>
  <si>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</si>
  <si>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</si>
  <si>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</si>
  <si>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</si>
  <si>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</si>
  <si>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</si>
  <si>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</si>
  <si>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</si>
  <si>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东莞市莞城区</t>
  </si>
  <si>
    <t>东莞市南城区</t>
  </si>
  <si>
    <t>东莞市万江区</t>
  </si>
  <si>
    <t>东莞市东城区</t>
  </si>
  <si>
    <t>东莞市石碣镇</t>
  </si>
  <si>
    <t>东莞市石龙镇</t>
  </si>
  <si>
    <t>东莞市茶山镇</t>
  </si>
  <si>
    <t>东莞市石排镇</t>
  </si>
  <si>
    <t>东莞市企石镇</t>
  </si>
  <si>
    <t>东莞市横沥镇</t>
  </si>
  <si>
    <t>东莞市桥头镇</t>
  </si>
  <si>
    <t>东莞市谢岗镇</t>
  </si>
  <si>
    <t>东莞市东坑镇</t>
  </si>
  <si>
    <t>东莞市常平镇</t>
  </si>
  <si>
    <t>东莞市寮步镇</t>
  </si>
  <si>
    <t>东莞市大朗镇</t>
  </si>
  <si>
    <t>东莞市黄江镇</t>
  </si>
  <si>
    <t>东莞市清溪镇</t>
  </si>
  <si>
    <t>东莞市塘厦镇</t>
  </si>
  <si>
    <t>东莞市凤岗镇</t>
  </si>
  <si>
    <t>东莞市长安镇</t>
  </si>
  <si>
    <t>东莞市虎门镇</t>
  </si>
  <si>
    <t>东莞市厚街镇</t>
  </si>
  <si>
    <t>东莞市沙田镇</t>
  </si>
  <si>
    <t>东莞市道滘镇</t>
  </si>
  <si>
    <t>东莞市洪梅镇</t>
  </si>
  <si>
    <t>东莞市麻涌镇</t>
  </si>
  <si>
    <t>东莞市中堂镇</t>
  </si>
  <si>
    <t>东莞市高埗镇</t>
  </si>
  <si>
    <t>东莞市樟木头镇</t>
  </si>
  <si>
    <t>东莞市大岭山镇</t>
  </si>
  <si>
    <t>东莞市望牛墩镇</t>
  </si>
  <si>
    <t>松山湖高新区</t>
  </si>
  <si>
    <t>东莞市虎门港管理委员会</t>
  </si>
  <si>
    <t>中山市</t>
  </si>
  <si>
    <t>中山港</t>
  </si>
  <si>
    <t>神湾港</t>
  </si>
  <si>
    <t>小榄港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</si>
  <si>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</si>
  <si>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</si>
  <si>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</si>
  <si>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</si>
  <si>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</si>
  <si>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</si>
  <si>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</si>
  <si>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</si>
  <si>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</si>
  <si>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</si>
  <si>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</si>
  <si>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</si>
  <si>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云浮市都杨港航管理分局</t>
  </si>
  <si>
    <t>新兴县</t>
  </si>
  <si>
    <t>郁南县</t>
  </si>
  <si>
    <t>云安县</t>
  </si>
  <si>
    <t>罗定市</t>
  </si>
  <si>
    <t>顺德区</t>
  </si>
  <si>
    <t>大良街道</t>
  </si>
  <si>
    <t>容桂街道</t>
  </si>
  <si>
    <t>伦教街道</t>
  </si>
  <si>
    <t>勒流街道</t>
  </si>
  <si>
    <t>北滘镇</t>
  </si>
  <si>
    <t>陈村镇</t>
  </si>
  <si>
    <t>杏坛镇</t>
  </si>
  <si>
    <t>龙江镇</t>
  </si>
  <si>
    <t>乐从镇</t>
  </si>
  <si>
    <t>均安镇</t>
  </si>
  <si>
    <t>香港特别行政区</t>
  </si>
  <si>
    <t>第三方系统名称</t>
  </si>
  <si>
    <t>GHXT</t>
  </si>
  <si>
    <t>港航系统</t>
  </si>
  <si>
    <t>GKXT</t>
  </si>
  <si>
    <t>港口系统</t>
  </si>
  <si>
    <t>ZFXT</t>
  </si>
  <si>
    <t>执法系统</t>
  </si>
  <si>
    <t>001</t>
  </si>
  <si>
    <t>沙子</t>
  </si>
  <si>
    <t>002</t>
  </si>
  <si>
    <t>水泥</t>
  </si>
  <si>
    <t>003</t>
  </si>
  <si>
    <t>煤</t>
  </si>
  <si>
    <t>004</t>
  </si>
  <si>
    <t>散货</t>
  </si>
  <si>
    <t>005</t>
  </si>
  <si>
    <t>审批状态</t>
  </si>
  <si>
    <t>不通过</t>
  </si>
  <si>
    <t>未审核</t>
  </si>
  <si>
    <t>通过</t>
  </si>
  <si>
    <t>行政隶属</t>
  </si>
  <si>
    <t>440000</t>
  </si>
  <si>
    <t>广东省交通运输厅</t>
  </si>
  <si>
    <t>440100</t>
  </si>
  <si>
    <t>广州港务局</t>
  </si>
  <si>
    <t>440112</t>
  </si>
  <si>
    <t>广州港务局黄埔分局</t>
  </si>
  <si>
    <t>440113</t>
  </si>
  <si>
    <t>广州港务局番禺分局</t>
  </si>
  <si>
    <t>440114</t>
  </si>
  <si>
    <t>广州港务局五和分局</t>
  </si>
  <si>
    <t>440115</t>
  </si>
  <si>
    <t>广州港务局海港分局</t>
  </si>
  <si>
    <t>440140</t>
  </si>
  <si>
    <t>广州港务局内港分局</t>
  </si>
  <si>
    <t>440183</t>
  </si>
  <si>
    <t>增城</t>
  </si>
  <si>
    <t>440190</t>
  </si>
  <si>
    <t>广州港务局新塘分局</t>
  </si>
  <si>
    <t>440200</t>
  </si>
  <si>
    <t>韶关市交通运输局</t>
  </si>
  <si>
    <t>440224</t>
  </si>
  <si>
    <t>仁化县交通运输局</t>
  </si>
  <si>
    <t>440232</t>
  </si>
  <si>
    <t>乳源县交通运输局</t>
  </si>
  <si>
    <t>440281</t>
  </si>
  <si>
    <t>乐昌市交通运输局</t>
  </si>
  <si>
    <t>440300</t>
  </si>
  <si>
    <t>深圳市交通运输委员会</t>
  </si>
  <si>
    <t>440301</t>
  </si>
  <si>
    <t>深圳市航务管理分局</t>
  </si>
  <si>
    <t>440306</t>
  </si>
  <si>
    <t>深圳市交通运输委员会宝安交通运输局</t>
  </si>
  <si>
    <t>440307</t>
  </si>
  <si>
    <t>深圳市交通运输委员会龙岗交通运输局</t>
  </si>
  <si>
    <t>69711586X</t>
  </si>
  <si>
    <t>440311</t>
  </si>
  <si>
    <t>深圳市交通运输委员会西部交通运输局</t>
  </si>
  <si>
    <t>440312</t>
  </si>
  <si>
    <t>深圳市交通运输委员会东部交通运输局</t>
  </si>
  <si>
    <t>440400</t>
  </si>
  <si>
    <t>珠海交通运输局</t>
  </si>
  <si>
    <t>440500</t>
  </si>
  <si>
    <t>汕头市交通运输局</t>
  </si>
  <si>
    <t>440501</t>
  </si>
  <si>
    <t xml:space="preserve">汕头市航务管理所  </t>
  </si>
  <si>
    <t>440513</t>
  </si>
  <si>
    <t>汕头市潮阳区交通运输局</t>
  </si>
  <si>
    <t>440514</t>
  </si>
  <si>
    <t>汕头市潮南区交通运输局</t>
  </si>
  <si>
    <t>440515</t>
  </si>
  <si>
    <t>汕头市澄海区交通运输局</t>
  </si>
  <si>
    <t>440523</t>
  </si>
  <si>
    <t>南澳县交通运输局</t>
  </si>
  <si>
    <t>440600</t>
  </si>
  <si>
    <t>佛山市交通运输局</t>
  </si>
  <si>
    <t>440601</t>
  </si>
  <si>
    <t>佛山市禅城区交通运输局</t>
  </si>
  <si>
    <t>440682</t>
  </si>
  <si>
    <t>佛山市南海区环境运输和城市管理局</t>
  </si>
  <si>
    <t>440683</t>
  </si>
  <si>
    <t>佛山市三水区环境运输和城市管理局</t>
  </si>
  <si>
    <t>440684</t>
  </si>
  <si>
    <t>佛山市高明区环境运输和城市管理局</t>
  </si>
  <si>
    <t>440700</t>
  </si>
  <si>
    <t>江门市交通运输局</t>
  </si>
  <si>
    <t>440702</t>
  </si>
  <si>
    <t>江门市交通运输局市区港航管理分局</t>
  </si>
  <si>
    <t>440781</t>
  </si>
  <si>
    <t>江门市台山交通运输局</t>
  </si>
  <si>
    <t>440782</t>
  </si>
  <si>
    <t>江门市新会港航分局</t>
  </si>
  <si>
    <t>440783</t>
  </si>
  <si>
    <t>江门市开平交通运输局</t>
  </si>
  <si>
    <t>440784</t>
  </si>
  <si>
    <t>江门市鹤山交通运输局</t>
  </si>
  <si>
    <t>440785</t>
  </si>
  <si>
    <t>江门市恩平交通运输局</t>
  </si>
  <si>
    <t>440786</t>
  </si>
  <si>
    <t>江门市新会港航管理分局</t>
  </si>
  <si>
    <t>440800</t>
  </si>
  <si>
    <t>湛江市交通运输局水运管理处</t>
  </si>
  <si>
    <t>440802</t>
  </si>
  <si>
    <t>赤坎区交通运输局</t>
  </si>
  <si>
    <t>440803</t>
  </si>
  <si>
    <t>霞山区交通运输局</t>
  </si>
  <si>
    <t>440804</t>
  </si>
  <si>
    <t>坡头区交通运输局</t>
  </si>
  <si>
    <t>440811</t>
  </si>
  <si>
    <t>麻章区交通运输局</t>
  </si>
  <si>
    <t>440823</t>
  </si>
  <si>
    <t>遂溪县交通运输局</t>
  </si>
  <si>
    <t>440825</t>
  </si>
  <si>
    <t>徐闻县交通运输局</t>
  </si>
  <si>
    <t>440881</t>
  </si>
  <si>
    <t>廉江市交通运输局</t>
  </si>
  <si>
    <t>440882</t>
  </si>
  <si>
    <t>雷州市交通运输局</t>
  </si>
  <si>
    <t>440883</t>
  </si>
  <si>
    <t>吴川市交通运输局</t>
  </si>
  <si>
    <t>440900</t>
  </si>
  <si>
    <t>茂名市港航管理局</t>
  </si>
  <si>
    <t>440902</t>
  </si>
  <si>
    <t>茂南区交通运输局</t>
  </si>
  <si>
    <t>440903</t>
  </si>
  <si>
    <t>茂港区交通运输局</t>
  </si>
  <si>
    <t>440923</t>
  </si>
  <si>
    <t>电白区交通运输局</t>
  </si>
  <si>
    <t>440981</t>
  </si>
  <si>
    <t>高州市交通运输局</t>
  </si>
  <si>
    <t>440982</t>
  </si>
  <si>
    <t>化州市交通运输局</t>
  </si>
  <si>
    <t>440983</t>
  </si>
  <si>
    <t>信宜市交通运输局</t>
  </si>
  <si>
    <t>441200</t>
  </si>
  <si>
    <t>肇庆市交通运输局</t>
  </si>
  <si>
    <t>441202</t>
  </si>
  <si>
    <t>肇庆市港航管理局城区管理所</t>
  </si>
  <si>
    <t>441203</t>
  </si>
  <si>
    <t>肇庆市港航管理局鼎湖管理所</t>
  </si>
  <si>
    <t>441223</t>
  </si>
  <si>
    <t>广宁县交通运输局</t>
  </si>
  <si>
    <t>441224</t>
  </si>
  <si>
    <t>怀集县交通运输局</t>
  </si>
  <si>
    <t>441225</t>
  </si>
  <si>
    <t>封开县交通运输局</t>
  </si>
  <si>
    <t>441226</t>
  </si>
  <si>
    <t>德庆县交通运输局</t>
  </si>
  <si>
    <t>441283</t>
  </si>
  <si>
    <t>高要市交通运输局</t>
  </si>
  <si>
    <t>441284</t>
  </si>
  <si>
    <t>四会市交通运输局</t>
  </si>
  <si>
    <t>441300</t>
  </si>
  <si>
    <t>惠州市交通运输局</t>
  </si>
  <si>
    <t>441302</t>
  </si>
  <si>
    <t>惠州市交通管理总站</t>
  </si>
  <si>
    <t>441322</t>
  </si>
  <si>
    <t>博罗县交通运输局</t>
  </si>
  <si>
    <t>441323</t>
  </si>
  <si>
    <t>惠东县交通运输局</t>
  </si>
  <si>
    <t>441324</t>
  </si>
  <si>
    <t>龙门县交通运输局</t>
  </si>
  <si>
    <t>441327</t>
  </si>
  <si>
    <t>大亚湾经济技术开发区交通运输局</t>
  </si>
  <si>
    <t>441381</t>
  </si>
  <si>
    <t>惠阳区交通运输局</t>
  </si>
  <si>
    <t>441400</t>
  </si>
  <si>
    <t>梅州市交通运输局</t>
  </si>
  <si>
    <t>441402</t>
  </si>
  <si>
    <t>梅江区交通运输局</t>
  </si>
  <si>
    <t>441421</t>
  </si>
  <si>
    <t>梅县交通运输局</t>
  </si>
  <si>
    <t>441422</t>
  </si>
  <si>
    <t>大埔县交通运输局</t>
  </si>
  <si>
    <t>441423</t>
  </si>
  <si>
    <t>丰顺县交通运输局</t>
  </si>
  <si>
    <t>441424</t>
  </si>
  <si>
    <t>五华县交通运输局</t>
  </si>
  <si>
    <t>441426</t>
  </si>
  <si>
    <t>平远县交通运输局</t>
  </si>
  <si>
    <t>441427</t>
  </si>
  <si>
    <t>蕉岭县交通运输局</t>
  </si>
  <si>
    <t>441481</t>
  </si>
  <si>
    <t>兴宁市交通运输局</t>
  </si>
  <si>
    <t>441500</t>
  </si>
  <si>
    <t>汕尾市交通运输局</t>
  </si>
  <si>
    <t>441502</t>
  </si>
  <si>
    <t>红海湾交通运输局</t>
  </si>
  <si>
    <t>441521</t>
  </si>
  <si>
    <t>海丰县交通运输局</t>
  </si>
  <si>
    <t>441523</t>
  </si>
  <si>
    <t>陆河县交通运输局</t>
  </si>
  <si>
    <t>441581</t>
  </si>
  <si>
    <t>陆丰市交通运输局</t>
  </si>
  <si>
    <t>441600</t>
  </si>
  <si>
    <t>河源市交通运输局</t>
  </si>
  <si>
    <t>441602</t>
  </si>
  <si>
    <t>源城区交通运输局</t>
  </si>
  <si>
    <t>441621</t>
  </si>
  <si>
    <t>紫金县交通运输局</t>
  </si>
  <si>
    <t>441622</t>
  </si>
  <si>
    <t>龙川县交通运输局</t>
  </si>
  <si>
    <t>441623</t>
  </si>
  <si>
    <t>连平县交通运输局</t>
  </si>
  <si>
    <t>441624</t>
  </si>
  <si>
    <t>和平县交通运输局</t>
  </si>
  <si>
    <t>441625</t>
  </si>
  <si>
    <t>东源县交通运输局</t>
  </si>
  <si>
    <t>441700</t>
  </si>
  <si>
    <t>阳江市交通运输局</t>
  </si>
  <si>
    <t>00728064X</t>
  </si>
  <si>
    <t>441702</t>
  </si>
  <si>
    <t>江城区交通运输局</t>
  </si>
  <si>
    <t>441721</t>
  </si>
  <si>
    <t>阳西县交通运输局</t>
  </si>
  <si>
    <t>441723</t>
  </si>
  <si>
    <t>阳东县交通运输局</t>
  </si>
  <si>
    <t>441781</t>
  </si>
  <si>
    <t>阳春市交通运输局</t>
  </si>
  <si>
    <t>441800</t>
  </si>
  <si>
    <t>清远市交通运输局</t>
  </si>
  <si>
    <t>441802</t>
  </si>
  <si>
    <t>清城区交通运输局</t>
  </si>
  <si>
    <t>441821</t>
  </si>
  <si>
    <t>佛冈县交通运输局</t>
  </si>
  <si>
    <t>441823</t>
  </si>
  <si>
    <t>阳山县交通运输局</t>
  </si>
  <si>
    <t>441825</t>
  </si>
  <si>
    <t>连山县交通运输局</t>
  </si>
  <si>
    <t>441826</t>
  </si>
  <si>
    <t>连南县交通运输局</t>
  </si>
  <si>
    <t>441827</t>
  </si>
  <si>
    <t>清新县交通运输局</t>
  </si>
  <si>
    <t>441881</t>
  </si>
  <si>
    <t>英德市交通运输局</t>
  </si>
  <si>
    <t>441882</t>
  </si>
  <si>
    <t>连州市交通运输局</t>
  </si>
  <si>
    <t>441900</t>
  </si>
  <si>
    <t>东莞市交通运输局</t>
  </si>
  <si>
    <t>441901</t>
  </si>
  <si>
    <t>东莞市莞城分局</t>
  </si>
  <si>
    <t>441902</t>
  </si>
  <si>
    <t>东莞市南城分局</t>
  </si>
  <si>
    <t>441903</t>
  </si>
  <si>
    <t>东莞市万江分局</t>
  </si>
  <si>
    <t>441904</t>
  </si>
  <si>
    <t>东莞市东城分局</t>
  </si>
  <si>
    <t>441905</t>
  </si>
  <si>
    <t>东莞市石碣分局</t>
  </si>
  <si>
    <t>441906</t>
  </si>
  <si>
    <t>东莞市石龙分局</t>
  </si>
  <si>
    <t>441907</t>
  </si>
  <si>
    <t>东莞市茶山分局</t>
  </si>
  <si>
    <t>441908</t>
  </si>
  <si>
    <t>东莞市石排分局</t>
  </si>
  <si>
    <t>441909</t>
  </si>
  <si>
    <t>东莞市企石分局</t>
  </si>
  <si>
    <t>441910</t>
  </si>
  <si>
    <t>东莞市横沥分局</t>
  </si>
  <si>
    <t>441911</t>
  </si>
  <si>
    <t>东莞市桥头分局</t>
  </si>
  <si>
    <t>441912</t>
  </si>
  <si>
    <t>东莞市谢岗分局</t>
  </si>
  <si>
    <t>441913</t>
  </si>
  <si>
    <t>东莞市东坑分局</t>
  </si>
  <si>
    <t>441914</t>
  </si>
  <si>
    <t>东莞市常平分局</t>
  </si>
  <si>
    <t>441915</t>
  </si>
  <si>
    <t>东莞市寮步分局</t>
  </si>
  <si>
    <t>441916</t>
  </si>
  <si>
    <t>东莞市大朗分局</t>
  </si>
  <si>
    <t>441917</t>
  </si>
  <si>
    <t>东莞市黄江分局</t>
  </si>
  <si>
    <t>441918</t>
  </si>
  <si>
    <t>东莞市清溪分局</t>
  </si>
  <si>
    <t>441919</t>
  </si>
  <si>
    <t>东莞市塘厦分局</t>
  </si>
  <si>
    <t>441920</t>
  </si>
  <si>
    <t>东莞市凤岗分局</t>
  </si>
  <si>
    <t>441921</t>
  </si>
  <si>
    <t>东莞市长安分局</t>
  </si>
  <si>
    <t>441922</t>
  </si>
  <si>
    <t>东莞市虎门分局</t>
  </si>
  <si>
    <t>441923</t>
  </si>
  <si>
    <t>东莞市厚街分局</t>
  </si>
  <si>
    <t>441924</t>
  </si>
  <si>
    <t>东莞市沙田分局</t>
  </si>
  <si>
    <t>441925</t>
  </si>
  <si>
    <t>东莞市道滘分局</t>
  </si>
  <si>
    <t>441926</t>
  </si>
  <si>
    <t>东莞市洪梅分局</t>
  </si>
  <si>
    <t>441927</t>
  </si>
  <si>
    <t>东莞市麻涌分局</t>
  </si>
  <si>
    <t>441928</t>
  </si>
  <si>
    <t>东莞市中堂分局</t>
  </si>
  <si>
    <t>441929</t>
  </si>
  <si>
    <t>东莞市高埗分局</t>
  </si>
  <si>
    <t>441930</t>
  </si>
  <si>
    <t>东莞市樟木头分局</t>
  </si>
  <si>
    <t>441931</t>
  </si>
  <si>
    <t>东莞市大岭山分局</t>
  </si>
  <si>
    <t>441932</t>
  </si>
  <si>
    <t>东莞市望牛墩分局</t>
  </si>
  <si>
    <t>441933</t>
  </si>
  <si>
    <t>松山湖分局</t>
  </si>
  <si>
    <t>441934</t>
  </si>
  <si>
    <t>虎门港管委会交通口岸科</t>
  </si>
  <si>
    <t>442000</t>
  </si>
  <si>
    <t>中山市交通运输局</t>
  </si>
  <si>
    <t>442001</t>
  </si>
  <si>
    <t>中山市港航管理局中山港分局</t>
  </si>
  <si>
    <t>442002</t>
  </si>
  <si>
    <t>中山市港航管理局神湾港分局</t>
  </si>
  <si>
    <t>442003</t>
  </si>
  <si>
    <t>中山市港航管理局小榄港分局</t>
  </si>
  <si>
    <t>445100</t>
  </si>
  <si>
    <t>潮州市交通运输局</t>
  </si>
  <si>
    <t>445102</t>
  </si>
  <si>
    <t>湘桥区交通运输局</t>
  </si>
  <si>
    <t>445121</t>
  </si>
  <si>
    <t>潮安区交通运输局</t>
  </si>
  <si>
    <t>445122</t>
  </si>
  <si>
    <t>饶平县交通运输局</t>
  </si>
  <si>
    <t>445200</t>
  </si>
  <si>
    <t>揭阳市交通运输局</t>
  </si>
  <si>
    <t>445202</t>
  </si>
  <si>
    <t>榕城区交通运输局</t>
  </si>
  <si>
    <t>445221</t>
  </si>
  <si>
    <t>揭东区交通运输局</t>
  </si>
  <si>
    <t>445222</t>
  </si>
  <si>
    <t>揭西县交通运输局</t>
  </si>
  <si>
    <t>445224</t>
  </si>
  <si>
    <t>惠来县交通运输局</t>
  </si>
  <si>
    <t>445281</t>
  </si>
  <si>
    <t>普宁市交通运输局</t>
  </si>
  <si>
    <t>445300</t>
  </si>
  <si>
    <t>云浮市交通运输局</t>
  </si>
  <si>
    <t>445301</t>
  </si>
  <si>
    <t>云浮市市区总站六都管理局</t>
  </si>
  <si>
    <t>445303</t>
  </si>
  <si>
    <t xml:space="preserve">云浮市港航管理局都杨港航管理分局 </t>
  </si>
  <si>
    <t>445321</t>
  </si>
  <si>
    <t>云浮市新兴县交通运输局</t>
  </si>
  <si>
    <t>445322</t>
  </si>
  <si>
    <t>云浮市郁南县交通运输局</t>
  </si>
  <si>
    <t>445381</t>
  </si>
  <si>
    <t>云浮市罗定县交通运输局</t>
  </si>
  <si>
    <t>445400</t>
  </si>
  <si>
    <t>佛山市顺德区环境运输和城市管理局</t>
  </si>
  <si>
    <t>445401</t>
  </si>
  <si>
    <t>大良街道分局</t>
  </si>
  <si>
    <t>445402</t>
  </si>
  <si>
    <t>容桂街道分局</t>
  </si>
  <si>
    <t>445403</t>
  </si>
  <si>
    <t>伦教街道分局</t>
  </si>
  <si>
    <t>445404</t>
  </si>
  <si>
    <t>勒流街道分局</t>
  </si>
  <si>
    <t>445405</t>
  </si>
  <si>
    <t>北滘镇分局</t>
  </si>
  <si>
    <t>445406</t>
  </si>
  <si>
    <t>陈村镇分局</t>
  </si>
  <si>
    <t>445407</t>
  </si>
  <si>
    <t>杏坛镇分局</t>
  </si>
  <si>
    <t>445408</t>
  </si>
  <si>
    <t>龙江镇分局</t>
  </si>
  <si>
    <t>445409</t>
  </si>
  <si>
    <t>乐从镇分局</t>
  </si>
  <si>
    <t>445410</t>
  </si>
  <si>
    <t>均安镇分局</t>
  </si>
  <si>
    <t>810000</t>
  </si>
  <si>
    <t>交通运输部</t>
  </si>
  <si>
    <t>珠江航务管理局</t>
  </si>
  <si>
    <t>100</t>
  </si>
  <si>
    <t>内资企业</t>
  </si>
  <si>
    <t>110</t>
  </si>
  <si>
    <t>120</t>
  </si>
  <si>
    <t>130</t>
  </si>
  <si>
    <t>股份合作企业</t>
  </si>
  <si>
    <t>140</t>
  </si>
  <si>
    <t>141</t>
  </si>
  <si>
    <t>142</t>
  </si>
  <si>
    <t>143</t>
  </si>
  <si>
    <t>144</t>
  </si>
  <si>
    <t>其他联营企业</t>
  </si>
  <si>
    <t>150</t>
  </si>
  <si>
    <t>151</t>
  </si>
  <si>
    <t>国有独资公司</t>
  </si>
  <si>
    <t>154</t>
  </si>
  <si>
    <t>其他有限公司</t>
  </si>
  <si>
    <t>160</t>
  </si>
  <si>
    <t>股份有限公司</t>
  </si>
  <si>
    <t>170</t>
  </si>
  <si>
    <t>私营企业</t>
  </si>
  <si>
    <t>171</t>
  </si>
  <si>
    <t>私营独资企业</t>
  </si>
  <si>
    <t>172</t>
  </si>
  <si>
    <t>私营合伙企业</t>
  </si>
  <si>
    <t>173</t>
  </si>
  <si>
    <t>私营有限责任公司</t>
  </si>
  <si>
    <t>174</t>
  </si>
  <si>
    <t>私营股价有限公司</t>
  </si>
  <si>
    <t>190</t>
  </si>
  <si>
    <t>其他企业</t>
  </si>
  <si>
    <t>200</t>
  </si>
  <si>
    <t>港澳台商投资企业</t>
  </si>
  <si>
    <t>210</t>
  </si>
  <si>
    <t>合资经营企业（港澳台）</t>
  </si>
  <si>
    <t>220</t>
  </si>
  <si>
    <t>合作经营企业（港澳台）</t>
  </si>
  <si>
    <t>230</t>
  </si>
  <si>
    <t>港澳台商独资经营企业</t>
  </si>
  <si>
    <t>240</t>
  </si>
  <si>
    <t>港澳台商投资股价有限公司</t>
  </si>
  <si>
    <t>300</t>
  </si>
  <si>
    <t>外商投资公司</t>
  </si>
  <si>
    <t>310</t>
  </si>
  <si>
    <t>中外合资经营企业</t>
  </si>
  <si>
    <t>320</t>
  </si>
  <si>
    <t>中外合作经营企业</t>
  </si>
  <si>
    <t>330</t>
  </si>
  <si>
    <t>外资企业（含港、澳、台）</t>
  </si>
  <si>
    <t>340</t>
  </si>
  <si>
    <t>外商投资股价有限公司</t>
  </si>
  <si>
    <t>600</t>
  </si>
  <si>
    <t>全民所有制</t>
  </si>
  <si>
    <t>610</t>
  </si>
  <si>
    <t>自然人</t>
  </si>
  <si>
    <t>999</t>
  </si>
  <si>
    <t>个体</t>
  </si>
  <si>
    <t>系统管理员</t>
  </si>
  <si>
    <t>HuiYuan</t>
  </si>
  <si>
    <t>会员</t>
  </si>
  <si>
    <t>港航服务业</t>
  </si>
  <si>
    <t>定期航线</t>
  </si>
  <si>
    <t>不定期航线</t>
  </si>
  <si>
    <t>delete from codemapdesc where id='码头结构类型';</t>
  </si>
  <si>
    <t>浮码头型式</t>
  </si>
  <si>
    <t>insert into codemapdesc values (null,'码头结构类型','浮码头型式','浮码头型式','');</t>
  </si>
  <si>
    <t>高桩式</t>
  </si>
  <si>
    <t>insert into codemapdesc values (null,'码头结构类型','高桩式','高桩式','');</t>
  </si>
  <si>
    <t>板桩式</t>
  </si>
  <si>
    <t>insert into codemapdesc values (null,'码头结构类型','板桩式','板桩式','');</t>
  </si>
  <si>
    <t>集装箱</t>
  </si>
  <si>
    <t>危险品</t>
  </si>
  <si>
    <t>砂石</t>
  </si>
  <si>
    <t>航线船舶类型</t>
  </si>
  <si>
    <t>砂石船</t>
  </si>
  <si>
    <t>陆运</t>
  </si>
  <si>
    <t>水运</t>
  </si>
  <si>
    <t>码头中转</t>
  </si>
  <si>
    <t>说明：</t>
  </si>
  <si>
    <t>节点编号:首节点为0，首节点的父节点为-1，第一层为001、002，003，004，005…………，父节点为0；001的第二层为001001，001002，001003，以此类推</t>
  </si>
  <si>
    <t>节点类型:tree为树菜单节点，如用户列表；page为在节点的基础上接着点进去的页面，如用户信息，修改密码。page节点主要是为了描述网站的结构，用于自动生成导航信息。</t>
  </si>
  <si>
    <t>注：子节点超过十个后，位数需向后加一位。</t>
  </si>
  <si>
    <t>节点编号</t>
  </si>
  <si>
    <t>父节点编号</t>
  </si>
  <si>
    <r>
      <rPr>
        <sz val="11"/>
        <color indexed="8"/>
        <rFont val="宋体"/>
        <charset val="134"/>
      </rPr>
      <t>接接地址(为空时必须填个</t>
    </r>
    <r>
      <rPr>
        <sz val="11"/>
        <color indexed="8"/>
        <rFont val="宋体"/>
        <charset val="134"/>
      </rPr>
      <t>#号)</t>
    </r>
  </si>
  <si>
    <t>增改链接</t>
  </si>
  <si>
    <t>删除链接</t>
  </si>
  <si>
    <t>一级菜单的图标</t>
  </si>
  <si>
    <t>add_url</t>
  </si>
  <si>
    <t>del_url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</si>
  <si>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ack_up1</t>
    </r>
  </si>
  <si>
    <r>
      <rPr>
        <sz val="11"/>
        <color indexed="8"/>
        <rFont val="宋体"/>
        <charset val="134"/>
      </rPr>
      <t>delete</t>
    </r>
    <r>
      <rPr>
        <sz val="11"/>
        <color indexed="8"/>
        <rFont val="宋体"/>
        <charset val="134"/>
      </rPr>
      <t xml:space="preserve"> from</t>
    </r>
    <r>
      <rPr>
        <sz val="11"/>
        <color indexed="8"/>
        <rFont val="宋体"/>
        <charset val="134"/>
      </rPr>
      <t xml:space="preserve"> TreeNodes;</t>
    </r>
  </si>
  <si>
    <t>定制关注船舶</t>
  </si>
  <si>
    <t>/Default/Index?TreeId=003&amp;pageType=treeNodeParaForNav</t>
  </si>
  <si>
    <t>/Images/care.png</t>
  </si>
  <si>
    <t>货物动态管理</t>
  </si>
  <si>
    <t>/Images/issue.png</t>
  </si>
  <si>
    <t>我的货盘</t>
  </si>
  <si>
    <r>
      <rPr>
        <sz val="11"/>
        <color indexed="8"/>
        <rFont val="宋体"/>
        <charset val="134"/>
      </rPr>
      <t>/ShipManage/Cargo/CargoList?TreeId=005</t>
    </r>
    <r>
      <rPr>
        <sz val="11"/>
        <color indexed="8"/>
        <rFont val="宋体"/>
        <charset val="134"/>
      </rPr>
      <t>&amp;pageType=treeNodeParaForNav</t>
    </r>
  </si>
  <si>
    <t>/Images/personel.png</t>
  </si>
  <si>
    <t>006</t>
  </si>
  <si>
    <t>/Verify/VfUsers/VfUsersIndex?TreeId=006&amp;pageType=treeNodeParaForNav</t>
  </si>
  <si>
    <t>/Images/pimpotane.png</t>
  </si>
  <si>
    <t>007</t>
  </si>
  <si>
    <t>/Verify/VfCertifyInfo/VfCertifyInfoDetail?TreeId=007&amp;pageType=treeNodeParaForNav</t>
  </si>
  <si>
    <t>/Images/vertify.png</t>
  </si>
  <si>
    <t>008</t>
  </si>
  <si>
    <t>我的船队</t>
  </si>
  <si>
    <t>/Default/Index?TreeId=008&amp;pageType=treeNodeParaForNav</t>
  </si>
  <si>
    <t>/Images/allship.png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</si>
  <si>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09</t>
    </r>
  </si>
  <si>
    <t>信息发布</t>
  </si>
  <si>
    <t>/Images/issueimportance.png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</si>
  <si>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09001</t>
    </r>
  </si>
  <si>
    <t>发布航线</t>
  </si>
  <si>
    <r>
      <rPr>
        <sz val="11"/>
        <color indexed="8"/>
        <rFont val="宋体"/>
        <charset val="134"/>
      </rPr>
      <t>/ShipManage/LineInfo/LineInfoDetail?TreeId=009001</t>
    </r>
    <r>
      <rPr>
        <sz val="11"/>
        <color indexed="8"/>
        <rFont val="宋体"/>
        <charset val="134"/>
      </rPr>
      <t>&amp;pageType=treeNodeParaForNav</t>
    </r>
  </si>
  <si>
    <r>
      <rPr>
        <sz val="11"/>
        <color indexed="8"/>
        <rFont val="宋体"/>
        <charset val="134"/>
      </rPr>
      <t>009002</t>
    </r>
  </si>
  <si>
    <t>发布吉船</t>
  </si>
  <si>
    <r>
      <rPr>
        <sz val="11"/>
        <color indexed="8"/>
        <rFont val="宋体"/>
        <charset val="134"/>
      </rPr>
      <t>/ShipManage/LgShipSource/LgShipSourceDetail?TreeId=009002</t>
    </r>
    <r>
      <rPr>
        <sz val="11"/>
        <color indexed="8"/>
        <rFont val="宋体"/>
        <charset val="134"/>
      </rPr>
      <t>&amp;pageType=treeNodeParaForNav</t>
    </r>
  </si>
  <si>
    <r>
      <rPr>
        <sz val="11"/>
        <color indexed="8"/>
        <rFont val="宋体"/>
        <charset val="134"/>
      </rPr>
      <t>009003</t>
    </r>
  </si>
  <si>
    <t>发布企业动态</t>
  </si>
  <si>
    <r>
      <rPr>
        <sz val="11"/>
        <color indexed="8"/>
        <rFont val="宋体"/>
        <charset val="134"/>
      </rPr>
      <t>009</t>
    </r>
  </si>
  <si>
    <r>
      <rPr>
        <sz val="11"/>
        <color indexed="8"/>
        <rFont val="宋体"/>
        <charset val="134"/>
      </rPr>
      <t>/News/NnNews/NnNewsDetail?TreeId=009003</t>
    </r>
    <r>
      <rPr>
        <sz val="11"/>
        <color indexed="8"/>
        <rFont val="宋体"/>
        <charset val="134"/>
      </rPr>
      <t>&amp;pageType=treeNodeParaForNav&amp;type=4</t>
    </r>
  </si>
  <si>
    <r>
      <rPr>
        <sz val="11"/>
        <color indexed="8"/>
        <rFont val="宋体"/>
        <charset val="134"/>
      </rPr>
      <t>009004</t>
    </r>
  </si>
  <si>
    <t>添加常合作码头</t>
  </si>
  <si>
    <t>/ShipManage/CoopWharf/CoopWharfDetail?TreeId=009004&amp;pageType=treeNodeParaForNav</t>
  </si>
  <si>
    <r>
      <rPr>
        <sz val="11"/>
        <color indexed="8"/>
        <rFont val="宋体"/>
        <charset val="134"/>
      </rPr>
      <t>009005</t>
    </r>
  </si>
  <si>
    <t>企业介绍</t>
  </si>
  <si>
    <t>/News/NnNews/NnNewsReleaseDetail?TreeId=009005&amp;pageType=treeNodeParaForNav</t>
  </si>
  <si>
    <r>
      <rPr>
        <sz val="11"/>
        <color indexed="8"/>
        <rFont val="宋体"/>
        <charset val="134"/>
      </rPr>
      <t>009006</t>
    </r>
  </si>
  <si>
    <t>我的航线</t>
  </si>
  <si>
    <r>
      <rPr>
        <sz val="11"/>
        <color indexed="8"/>
        <rFont val="宋体"/>
        <charset val="134"/>
      </rPr>
      <t>/ShipManage/LineInfo/LineInfoList?TreeId=009006</t>
    </r>
    <r>
      <rPr>
        <sz val="11"/>
        <color indexed="8"/>
        <rFont val="宋体"/>
        <charset val="134"/>
      </rPr>
      <t>&amp;pageType=treeNodeParaForNav</t>
    </r>
  </si>
  <si>
    <r>
      <rPr>
        <sz val="11"/>
        <color indexed="8"/>
        <rFont val="宋体"/>
        <charset val="134"/>
      </rPr>
      <t>009007</t>
    </r>
  </si>
  <si>
    <t>我的吉船</t>
  </si>
  <si>
    <r>
      <rPr>
        <sz val="11"/>
        <color indexed="8"/>
        <rFont val="宋体"/>
        <charset val="134"/>
      </rPr>
      <t>/ShipManage/LgShipSource/LgShipSourceListMg?TreeId=009007</t>
    </r>
    <r>
      <rPr>
        <sz val="11"/>
        <color indexed="8"/>
        <rFont val="宋体"/>
        <charset val="134"/>
      </rPr>
      <t>&amp;pageType=treeNodeParaForNav</t>
    </r>
  </si>
  <si>
    <t>009008</t>
  </si>
  <si>
    <t>常合作码头管理</t>
  </si>
  <si>
    <t>/ShipManage/CoopWharf/CoopWharfList?TreeId=009008&amp;pageType=treeNodeParaForNav</t>
  </si>
  <si>
    <t>009009</t>
  </si>
  <si>
    <t>009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</si>
  <si>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10</t>
    </r>
  </si>
  <si>
    <t>业务办理</t>
  </si>
  <si>
    <t>http://121.33.200.100:8080/pub/index</t>
  </si>
  <si>
    <t>/Images/service.png</t>
  </si>
  <si>
    <t>011</t>
  </si>
  <si>
    <t>/Verify/VfUsers/VfUsersIndex?TreeId=011&amp;pageType=treeNodeParaForNav</t>
  </si>
  <si>
    <t>012</t>
  </si>
  <si>
    <t>/Verify/VfCertifyInfo/VfCertifyInfoDetail?TreeId=012&amp;pageType=treeNodeParaForNav</t>
  </si>
  <si>
    <t>013</t>
  </si>
  <si>
    <t>重点关注</t>
  </si>
  <si>
    <t>/Default/Index?TreeId=011&amp;pageType=treeNodeParaForNav</t>
  </si>
  <si>
    <t>/Images/attention.png</t>
  </si>
  <si>
    <t>015</t>
  </si>
  <si>
    <t>015001</t>
  </si>
  <si>
    <t>发布新闻</t>
  </si>
  <si>
    <r>
      <rPr>
        <sz val="11"/>
        <color indexed="8"/>
        <rFont val="宋体"/>
        <charset val="134"/>
      </rPr>
      <t>/News/NnNews/NnNewsDetail?TreeId=015001</t>
    </r>
    <r>
      <rPr>
        <sz val="11"/>
        <color indexed="8"/>
        <rFont val="宋体"/>
        <charset val="134"/>
      </rPr>
      <t>&amp;pageType=treeNodeParaForNav&amp;type=2</t>
    </r>
  </si>
  <si>
    <t>015002</t>
  </si>
  <si>
    <t>发布通知公告</t>
  </si>
  <si>
    <r>
      <rPr>
        <sz val="11"/>
        <color indexed="8"/>
        <rFont val="宋体"/>
        <charset val="134"/>
      </rPr>
      <t>/News/NnNews/NnNewsDetail?TreeId=015002</t>
    </r>
    <r>
      <rPr>
        <sz val="11"/>
        <color indexed="8"/>
        <rFont val="宋体"/>
        <charset val="134"/>
      </rPr>
      <t>&amp;pageType=treeNodeParaForNav&amp;type=1</t>
    </r>
  </si>
  <si>
    <t>015003</t>
  </si>
  <si>
    <t>发布政策法规</t>
  </si>
  <si>
    <r>
      <rPr>
        <sz val="11"/>
        <color indexed="8"/>
        <rFont val="宋体"/>
        <charset val="134"/>
      </rPr>
      <t>/News/NnPolicies/PoliciesEdit?TreeId=015003</t>
    </r>
    <r>
      <rPr>
        <sz val="11"/>
        <color indexed="8"/>
        <rFont val="宋体"/>
        <charset val="134"/>
      </rPr>
      <t>&amp;pageType=treeNodeParaForNav</t>
    </r>
  </si>
  <si>
    <t>016</t>
  </si>
  <si>
    <t>信息管理</t>
  </si>
  <si>
    <t>/Images/ma.png</t>
  </si>
  <si>
    <t>016001</t>
  </si>
  <si>
    <t>新闻动态管理</t>
  </si>
  <si>
    <r>
      <rPr>
        <sz val="11"/>
        <color indexed="8"/>
        <rFont val="宋体"/>
        <charset val="134"/>
      </rPr>
      <t>/News/NnNews/NnNewsList?TreeId=016001</t>
    </r>
    <r>
      <rPr>
        <sz val="11"/>
        <color indexed="8"/>
        <rFont val="宋体"/>
        <charset val="134"/>
      </rPr>
      <t>&amp;pageType=treeNodeParaForNav&amp;type=2</t>
    </r>
  </si>
  <si>
    <t>016002</t>
  </si>
  <si>
    <t>通知公告管理</t>
  </si>
  <si>
    <r>
      <rPr>
        <sz val="11"/>
        <color indexed="8"/>
        <rFont val="宋体"/>
        <charset val="134"/>
      </rPr>
      <t>/News/NnNews/NnNewsList?TreeId=016002</t>
    </r>
    <r>
      <rPr>
        <sz val="11"/>
        <color indexed="8"/>
        <rFont val="宋体"/>
        <charset val="134"/>
      </rPr>
      <t>&amp;pageType=treeNodeParaForNav&amp;type=1</t>
    </r>
  </si>
  <si>
    <t>016003</t>
  </si>
  <si>
    <t>政策法规管理</t>
  </si>
  <si>
    <r>
      <rPr>
        <sz val="11"/>
        <color indexed="8"/>
        <rFont val="宋体"/>
        <charset val="134"/>
      </rPr>
      <t>/News/NnPolicies/NnPoliciesListMg?TreeId=016003</t>
    </r>
    <r>
      <rPr>
        <sz val="11"/>
        <color indexed="8"/>
        <rFont val="宋体"/>
        <charset val="134"/>
      </rPr>
      <t>&amp;pageType=treeNodeParaForNav</t>
    </r>
  </si>
  <si>
    <t>016004</t>
  </si>
  <si>
    <t>企业航线信息管理</t>
  </si>
  <si>
    <r>
      <rPr>
        <sz val="11"/>
        <color indexed="8"/>
        <rFont val="宋体"/>
        <charset val="134"/>
      </rPr>
      <t>/ShipManage/LineInfo/LineInfoList?TreeId=016004</t>
    </r>
    <r>
      <rPr>
        <sz val="11"/>
        <color indexed="8"/>
        <rFont val="宋体"/>
        <charset val="134"/>
      </rPr>
      <t>&amp;pageType=treeNodeParaForNav</t>
    </r>
  </si>
  <si>
    <t>016005</t>
  </si>
  <si>
    <t>企业吉船信息管理</t>
  </si>
  <si>
    <r>
      <rPr>
        <sz val="11"/>
        <color indexed="8"/>
        <rFont val="宋体"/>
        <charset val="134"/>
      </rPr>
      <t>/ShipManage/LgShipSource/LgShipSourceListMg?TreeId=016005</t>
    </r>
    <r>
      <rPr>
        <sz val="11"/>
        <color indexed="8"/>
        <rFont val="宋体"/>
        <charset val="134"/>
      </rPr>
      <t>&amp;pageType=treeNodeParaForNav</t>
    </r>
  </si>
  <si>
    <t>016006</t>
  </si>
  <si>
    <t>企业动态管理</t>
  </si>
  <si>
    <r>
      <rPr>
        <sz val="11"/>
        <color indexed="8"/>
        <rFont val="宋体"/>
        <charset val="134"/>
      </rPr>
      <t>/News/NnNews/NnNewsList?TreeId=016006</t>
    </r>
    <r>
      <rPr>
        <sz val="11"/>
        <color indexed="8"/>
        <rFont val="宋体"/>
        <charset val="134"/>
      </rPr>
      <t>&amp;pageType=treeNodeParaForNav&amp;type=4</t>
    </r>
  </si>
  <si>
    <t>016007</t>
  </si>
  <si>
    <t>企业介绍管理</t>
  </si>
  <si>
    <t>/News/NnNews/NnNewsLists?TreeId=016007&amp;pageType=treeNodeParaForNav</t>
  </si>
  <si>
    <t>016008</t>
  </si>
  <si>
    <t>货盘信息管理</t>
  </si>
  <si>
    <r>
      <rPr>
        <sz val="11"/>
        <color indexed="8"/>
        <rFont val="宋体"/>
        <charset val="134"/>
      </rPr>
      <t>/ShipManage/Cargo/CargoList?TreeId=016008</t>
    </r>
    <r>
      <rPr>
        <sz val="11"/>
        <color indexed="8"/>
        <rFont val="宋体"/>
        <charset val="134"/>
      </rPr>
      <t>&amp;pageType=treeNodeParaForNav</t>
    </r>
  </si>
  <si>
    <t>首页</t>
  </si>
  <si>
    <t>/Default/Index?TreeId=001&amp;pageType=treeNodeParaForNav</t>
  </si>
  <si>
    <t>/Images/index.png</t>
  </si>
  <si>
    <t>014</t>
  </si>
  <si>
    <t>大屏监控</t>
  </si>
  <si>
    <t>/Images/bigminitor.png</t>
  </si>
  <si>
    <t>014001</t>
  </si>
  <si>
    <t>北江概况</t>
  </si>
  <si>
    <t>/ShipMonitor/BigScreen/Overview?TreeId=014001&amp;pageType=treeNodeParaForNav</t>
  </si>
  <si>
    <t>014002</t>
  </si>
  <si>
    <t>船闸概况</t>
  </si>
  <si>
    <t>/ShipMonitor/BigScreen/GateMonitor?TreeId=014002&amp;pageType=treeNodeParaForNav</t>
  </si>
  <si>
    <t>014003</t>
  </si>
  <si>
    <t>重点码头</t>
  </si>
  <si>
    <t>/ShipMonitor/BigScreen/VideoMonitor?TreeId=014003&amp;pageType=treeNodeParaForNav</t>
  </si>
  <si>
    <t>017</t>
  </si>
  <si>
    <t>017001</t>
  </si>
  <si>
    <r>
      <rPr>
        <sz val="11"/>
        <color indexed="8"/>
        <rFont val="宋体"/>
        <charset val="134"/>
      </rPr>
      <t>/News/NnNews/NnNewsList?TreeId=017001</t>
    </r>
    <r>
      <rPr>
        <sz val="11"/>
        <color indexed="8"/>
        <rFont val="宋体"/>
        <charset val="134"/>
      </rPr>
      <t>&amp;pageType=treeNodeParaForNav&amp;type=2</t>
    </r>
  </si>
  <si>
    <t>017002</t>
  </si>
  <si>
    <r>
      <rPr>
        <sz val="11"/>
        <color indexed="8"/>
        <rFont val="宋体"/>
        <charset val="134"/>
      </rPr>
      <t>/News/NnNews/NnNewsList?TreeId=017002</t>
    </r>
    <r>
      <rPr>
        <sz val="11"/>
        <color indexed="8"/>
        <rFont val="宋体"/>
        <charset val="134"/>
      </rPr>
      <t>&amp;pageType=treeNodeParaForNav&amp;type=1</t>
    </r>
  </si>
  <si>
    <t>017003</t>
  </si>
  <si>
    <r>
      <rPr>
        <sz val="11"/>
        <color indexed="8"/>
        <rFont val="宋体"/>
        <charset val="134"/>
      </rPr>
      <t>/News/NnPolicies/NnPoliciesListMg?TreeId=017003</t>
    </r>
    <r>
      <rPr>
        <sz val="11"/>
        <color indexed="8"/>
        <rFont val="宋体"/>
        <charset val="134"/>
      </rPr>
      <t>&amp;pageType=treeNodeParaForNav</t>
    </r>
  </si>
  <si>
    <t>017004</t>
  </si>
  <si>
    <r>
      <rPr>
        <sz val="11"/>
        <color indexed="8"/>
        <rFont val="宋体"/>
        <charset val="134"/>
      </rPr>
      <t>/ShipManage/LineInfo/LineInfoList?TreeId=017004</t>
    </r>
    <r>
      <rPr>
        <sz val="11"/>
        <color indexed="8"/>
        <rFont val="宋体"/>
        <charset val="134"/>
      </rPr>
      <t>&amp;pageType=treeNodeParaForNav</t>
    </r>
  </si>
  <si>
    <t>017005</t>
  </si>
  <si>
    <r>
      <rPr>
        <sz val="11"/>
        <color indexed="8"/>
        <rFont val="宋体"/>
        <charset val="134"/>
      </rPr>
      <t>/ShipManage/LgShipSource/LgShipSourceListMg?TreeId=017005</t>
    </r>
    <r>
      <rPr>
        <sz val="11"/>
        <color indexed="8"/>
        <rFont val="宋体"/>
        <charset val="134"/>
      </rPr>
      <t>&amp;pageType=treeNodeParaForNav</t>
    </r>
  </si>
  <si>
    <t>017006</t>
  </si>
  <si>
    <r>
      <rPr>
        <sz val="11"/>
        <color indexed="8"/>
        <rFont val="宋体"/>
        <charset val="134"/>
      </rPr>
      <t>/News/NnNews/NnNewsList?TreeId=017006</t>
    </r>
    <r>
      <rPr>
        <sz val="11"/>
        <color indexed="8"/>
        <rFont val="宋体"/>
        <charset val="134"/>
      </rPr>
      <t>&amp;pageType=treeNodeParaForNav&amp;type=4</t>
    </r>
  </si>
  <si>
    <t>017007</t>
  </si>
  <si>
    <t>/News/NnNews/NnNewsLists?TreeId=017007&amp;pageType=treeNodeParaForNav</t>
  </si>
  <si>
    <t>017008</t>
  </si>
  <si>
    <t>017009</t>
  </si>
  <si>
    <t>会员管理</t>
  </si>
  <si>
    <t>/Verify/VfUsers/MgUsersList?TreeId=017009&amp;pageType=treeNodeParaForNav</t>
  </si>
  <si>
    <t>018</t>
  </si>
  <si>
    <t>数据接入管理</t>
  </si>
  <si>
    <t>/Images/date.png</t>
  </si>
  <si>
    <t>018001</t>
  </si>
  <si>
    <t>实时水深</t>
  </si>
  <si>
    <r>
      <rPr>
        <sz val="11"/>
        <color indexed="8"/>
        <rFont val="宋体"/>
        <charset val="134"/>
      </rPr>
      <t>/ShipManage/NgChannelWater/NgChannelWaterList?TreeId=018001</t>
    </r>
    <r>
      <rPr>
        <sz val="11"/>
        <color indexed="8"/>
        <rFont val="宋体"/>
        <charset val="134"/>
      </rPr>
      <t>&amp;pageType=treeNodeParaForNav</t>
    </r>
  </si>
  <si>
    <t>018002</t>
  </si>
  <si>
    <t>浅滩浅段</t>
  </si>
  <si>
    <r>
      <rPr>
        <sz val="11"/>
        <color indexed="8"/>
        <rFont val="宋体"/>
        <charset val="134"/>
      </rPr>
      <t>/ShipManage/NgChannelShallow/NgChannelShallowList?TreeId=018002</t>
    </r>
    <r>
      <rPr>
        <sz val="11"/>
        <color indexed="8"/>
        <rFont val="宋体"/>
        <charset val="134"/>
      </rPr>
      <t>&amp;pageType=treeNodeParaForNav</t>
    </r>
  </si>
  <si>
    <t>018003</t>
  </si>
  <si>
    <r>
      <rPr>
        <sz val="11"/>
        <color indexed="8"/>
        <rFont val="宋体"/>
        <charset val="134"/>
      </rPr>
      <t>/ShipManage/NgShipInform/NgShipInformList?TreeId=018003</t>
    </r>
    <r>
      <rPr>
        <sz val="11"/>
        <color indexed="8"/>
        <rFont val="宋体"/>
        <charset val="134"/>
      </rPr>
      <t>&amp;pageType=treeNodeParaForNav</t>
    </r>
  </si>
  <si>
    <t>018004</t>
  </si>
  <si>
    <t>天气预报</t>
  </si>
  <si>
    <r>
      <rPr>
        <sz val="11"/>
        <color indexed="8"/>
        <rFont val="宋体"/>
        <charset val="134"/>
      </rPr>
      <t>/ShipManage/WeatherRecord/WeatherRecordListMg?TreeId=018004</t>
    </r>
    <r>
      <rPr>
        <sz val="11"/>
        <color indexed="8"/>
        <rFont val="宋体"/>
        <charset val="134"/>
      </rPr>
      <t>&amp;pageType=treeNodeParaForNav</t>
    </r>
  </si>
  <si>
    <t>018005</t>
  </si>
  <si>
    <r>
      <rPr>
        <sz val="11"/>
        <color indexed="8"/>
        <rFont val="宋体"/>
        <charset val="134"/>
      </rPr>
      <t>/WharfPort/WharfData/WharfDataList?TreeId=018005</t>
    </r>
    <r>
      <rPr>
        <sz val="11"/>
        <color indexed="8"/>
        <rFont val="宋体"/>
        <charset val="134"/>
      </rPr>
      <t>&amp;pageType=treeNodeParaForNav</t>
    </r>
  </si>
  <si>
    <t>018006</t>
  </si>
  <si>
    <r>
      <rPr>
        <sz val="11"/>
        <color indexed="8"/>
        <rFont val="宋体"/>
        <charset val="134"/>
      </rPr>
      <t>/ShipManage/OperatorInfo/OperatorInfoList?TreeId=018006</t>
    </r>
    <r>
      <rPr>
        <sz val="11"/>
        <color indexed="8"/>
        <rFont val="宋体"/>
        <charset val="134"/>
      </rPr>
      <t>&amp;pageType=treeNodeParaForNav</t>
    </r>
  </si>
  <si>
    <t>018007</t>
  </si>
  <si>
    <t>危险品作业资质管理</t>
  </si>
  <si>
    <r>
      <rPr>
        <sz val="11"/>
        <color indexed="8"/>
        <rFont val="宋体"/>
        <charset val="134"/>
      </rPr>
      <t>/Exchange/PtDangbaletaskcert/PtDangbaletaskcertList?TreeId=018007</t>
    </r>
    <r>
      <rPr>
        <sz val="11"/>
        <color indexed="8"/>
        <rFont val="宋体"/>
        <charset val="134"/>
      </rPr>
      <t>&amp;pageType=treeNodeParaForNav</t>
    </r>
  </si>
  <si>
    <t>018008</t>
  </si>
  <si>
    <t>危货理化性质数据库</t>
  </si>
  <si>
    <r>
      <rPr>
        <sz val="11"/>
        <color indexed="8"/>
        <rFont val="宋体"/>
        <charset val="134"/>
      </rPr>
      <t>/Exchange/TDCargo/TDCargoList?TreeId=018008</t>
    </r>
    <r>
      <rPr>
        <sz val="11"/>
        <color indexed="8"/>
        <rFont val="宋体"/>
        <charset val="134"/>
      </rPr>
      <t>&amp;pageType=treeNodeParaForNav</t>
    </r>
  </si>
  <si>
    <t>系统管理</t>
  </si>
  <si>
    <t>/Images/system.png</t>
  </si>
  <si>
    <t>002001</t>
  </si>
  <si>
    <t>/Verify/VfUsers/MgUsersList?TreeId=002001&amp;pageType=treeNodeParaForNav</t>
  </si>
  <si>
    <t>002002</t>
  </si>
  <si>
    <t>角色管理</t>
  </si>
  <si>
    <t>/Management/MgOrganise/MgOrganiseList?TreeId=002002&amp;pageType=treeNodeParaForNav</t>
  </si>
  <si>
    <t>20150914前的旧菜单</t>
  </si>
  <si>
    <t>待办事项</t>
  </si>
  <si>
    <t>/Images/scheduling.png</t>
  </si>
  <si>
    <t>006001</t>
  </si>
  <si>
    <t>航运企业资讯审核</t>
  </si>
  <si>
    <t>/News/NnNews/NnNewsListMg?TreeId=006001&amp;pageType=treeNodeParaForNav&amp;NewsType=4&amp;type=sp</t>
  </si>
  <si>
    <t>006002</t>
  </si>
  <si>
    <t>港口企业资讯审核</t>
  </si>
  <si>
    <t>/News/NnNews/NnNewsListMg?TreeId=006002&amp;pageType=treeNodeParaForNav&amp;NewsType=5&amp;type=sp</t>
  </si>
  <si>
    <t>006003</t>
  </si>
  <si>
    <t>货源审批</t>
  </si>
  <si>
    <t>/ShipManage/Cargo/CargoListMg?TreeId=006003&amp;pageType=treeNodeParaForNav</t>
  </si>
  <si>
    <t>006004</t>
  </si>
  <si>
    <t>航线审批</t>
  </si>
  <si>
    <t>/ShipManage/LineInfo/LineInfoListMg?TreeId=006004&amp;pageType=treeNodeParaForNav</t>
  </si>
  <si>
    <t>006005</t>
  </si>
  <si>
    <t>船源审批</t>
  </si>
  <si>
    <t>/ShipManage/LgShipSource/LgShipSourceListMg?TreeId=006005&amp;pageType=treeNodeParaForNav</t>
  </si>
  <si>
    <t>006006</t>
  </si>
  <si>
    <t>/ShipManage/NgShipInform/NgShipInformList?TreeId=006006&amp;pageType=treeNodeParaForNav</t>
  </si>
  <si>
    <t>/Images/report.png</t>
  </si>
  <si>
    <t>005001</t>
  </si>
  <si>
    <t>航线信息管理</t>
  </si>
  <si>
    <t>/ShipManage/LineInfo/LineInfoList?TreeId=005001&amp;pageType=treeNodeParaForNav</t>
  </si>
  <si>
    <t>005002</t>
  </si>
  <si>
    <t>船源信息管理</t>
  </si>
  <si>
    <t>/ShipManage/LgShipSource/LgShipSourceListMg?TreeId=005002&amp;pageType=treeNodeParaForNav</t>
  </si>
  <si>
    <t>005003</t>
  </si>
  <si>
    <t>货源信息管理</t>
  </si>
  <si>
    <t>/ShipManage/Cargo/CargoList?TreeId=005003&amp;pageType=treeNodeParaForNav</t>
  </si>
  <si>
    <t>005004</t>
  </si>
  <si>
    <t>/News/NnNews/NnNewsList?TreeId=005004&amp;pageType=treeNodeParaForNav&amp;type=1</t>
  </si>
  <si>
    <t>005005</t>
  </si>
  <si>
    <t>港航新闻管理</t>
  </si>
  <si>
    <t>/News/NnNews/NnNewsList?TreeId=005005&amp;pageType=treeNodeParaForNav&amp;type=2</t>
  </si>
  <si>
    <t>005006</t>
  </si>
  <si>
    <t>港口新闻管理</t>
  </si>
  <si>
    <t>/News/NnNews/NnNewsList?TreeId=005006&amp;pageType=treeNodeParaForNav&amp;type=3</t>
  </si>
  <si>
    <t>005007</t>
  </si>
  <si>
    <t>航运企业资讯管理</t>
  </si>
  <si>
    <t>/News/NnNews/NnNewsList?TreeId=005007&amp;pageType=treeNodeParaForNav&amp;type=4</t>
  </si>
  <si>
    <t>005008</t>
  </si>
  <si>
    <t>港口企业资讯管理</t>
  </si>
  <si>
    <t>/News/NnNews/NnNewsList?TreeId=005008&amp;pageType=treeNodeParaForNav&amp;type=5</t>
  </si>
  <si>
    <t>005009</t>
  </si>
  <si>
    <t>/News/NnPolicies/NnPoliciesListMg?TreeId=005009&amp;pageType=treeNodeParaForNav</t>
  </si>
  <si>
    <t>005010</t>
  </si>
  <si>
    <t>航道信息管理</t>
  </si>
  <si>
    <t>/ComitMap/EstimatePoint/EstimatePointList?TreeId=005010&amp;pageType=treeNodeParaForNav</t>
  </si>
  <si>
    <t>005011</t>
  </si>
  <si>
    <t>码头信息管理</t>
  </si>
  <si>
    <t>/ComitMap/EstimatePort/EstimatePortList?TreeId=005011&amp;pageType=treeNodeParaForNav</t>
  </si>
  <si>
    <t>数据采集与交换</t>
  </si>
  <si>
    <t>/Images/help.png</t>
  </si>
  <si>
    <t>003001</t>
  </si>
  <si>
    <t>浅滩信息</t>
  </si>
  <si>
    <t>/ShipManage/NgChannelShallow/NgChannelShallowList?TreeId=003001&amp;pageType=treeNodeParaForNav</t>
  </si>
  <si>
    <t>003002</t>
  </si>
  <si>
    <t>水情信息</t>
  </si>
  <si>
    <t>/ShipManage/NgChannelWater/NgChannelWaterList?TreeId=003002&amp;pageType=treeNodeParaForNav</t>
  </si>
  <si>
    <t>003003</t>
  </si>
  <si>
    <t>/ShipManage/WeatherRecord/WeatherRecordListMg?TreeId=003003&amp;pageType=treeNodeParaForNav</t>
  </si>
  <si>
    <t>003004</t>
  </si>
  <si>
    <t>企业诚信情况</t>
  </si>
  <si>
    <t>/Exchange/ExEnHonestApply/ExEnHonestApplyList?TreeId=003004&amp;pageType=treeNodeParaForNav</t>
  </si>
  <si>
    <t>003005</t>
  </si>
  <si>
    <t>行政审批结果</t>
  </si>
  <si>
    <t>/Exchange/ExamineRecord/ExamineRecordList?TreeId=003005&amp;pageType=treeNodeParaForNav</t>
  </si>
  <si>
    <t>003006</t>
  </si>
  <si>
    <t>危险货物作业申报表单</t>
  </si>
  <si>
    <t>/Exchange/TWholeApply/TWholeApplyList?TreeId=003006&amp;pageType=treeNodeParaForNav</t>
  </si>
  <si>
    <t>003007</t>
  </si>
  <si>
    <t>国内危货理化性质数据库</t>
  </si>
  <si>
    <t>/Exchange/TDCargo/TDCargoList?TreeId=003007&amp;pageType=treeNodeParaForNav</t>
  </si>
  <si>
    <t>003008</t>
  </si>
  <si>
    <t>国际危货理化性质数据库</t>
  </si>
  <si>
    <t>/Exchange/TCargo/TCargoList?TreeId=003008&amp;pageType=treeNodeParaForNav</t>
  </si>
  <si>
    <t>003009</t>
  </si>
  <si>
    <t>危险货物港口作业审批汇总</t>
  </si>
  <si>
    <t>/Exchange/ViPortCargoCollLast/ViPortCargoCollLastList?TreeId=003009&amp;pageType=treeNodeParaForNav</t>
  </si>
  <si>
    <t>003010</t>
  </si>
  <si>
    <t>危险货物港口作业量详细情况</t>
  </si>
  <si>
    <t>/Exchange/ViPortCargoCollLastInfo/ViPortCargoCollLastInfoList?TreeId=003010&amp;pageType=treeNodeParaForNav</t>
  </si>
  <si>
    <t>003011</t>
  </si>
  <si>
    <t>/Exchange/ViPortCargoType/ViPortCargoTypeList?TreeId=003011&amp;pageType=treeNodeParaForNav</t>
  </si>
  <si>
    <t>003012</t>
  </si>
  <si>
    <t>危险品作业资质信息</t>
  </si>
  <si>
    <t>/Exchange/PtDangbaletaskcert/PtDangbaletaskcertList?TreeId=003012&amp;pageType=treeNodeParaForNav</t>
  </si>
  <si>
    <t>030</t>
  </si>
  <si>
    <t>030001</t>
  </si>
  <si>
    <t>用户管理</t>
  </si>
  <si>
    <t>030002</t>
  </si>
  <si>
    <t>030003</t>
  </si>
  <si>
    <t>/ShipManage/Ship/ShipList?TreeId=002003&amp;pageType=treeNodeParaForNav</t>
  </si>
  <si>
    <t>030004</t>
  </si>
  <si>
    <t>认证账号管理</t>
  </si>
  <si>
    <t>/Verify/VfCertifyInfo/VfCertifyInfoList?TreeId=002004&amp;pageType=treeNodeParaForNav</t>
  </si>
  <si>
    <t>030005</t>
  </si>
  <si>
    <t>港口企业基础信息</t>
  </si>
  <si>
    <t>/ShipManage/PtDock/PtDockList?TreeId=002007&amp;pageType=treeNodeParaForNav</t>
  </si>
  <si>
    <t>030006</t>
  </si>
  <si>
    <t>港口码头基础信息</t>
  </si>
  <si>
    <t>/ShipManage/PtPort/PtPortList?TreeId=002008&amp;pageType=treeNodeParaForNav</t>
  </si>
  <si>
    <t>030007</t>
  </si>
  <si>
    <t>船舶经营人信息</t>
  </si>
  <si>
    <t>/ShipManage/OperatorInfo/OperatorInfoList?TreeId=002009&amp;pageType=treeNodeParaForNav</t>
  </si>
  <si>
    <t>030008</t>
  </si>
  <si>
    <t>信息发布管理</t>
  </si>
  <si>
    <t>/News/NnNews/NnNewsListMg?TreeId=002005&amp;pageType=treeNodeParaForNav</t>
  </si>
  <si>
    <t>030009</t>
  </si>
  <si>
    <t>视频监控信息</t>
  </si>
  <si>
    <t>/WharfPort/VmVideosInfo/VmVideosInfoList?TreeId=002010&amp;pageType=treeNodeParaForNav</t>
  </si>
  <si>
    <t>030010</t>
  </si>
  <si>
    <t>/WharfPort/WharfData/WharfDataList?TreeId=002011&amp;pageType=treeNodeParaForNav</t>
  </si>
  <si>
    <t>030011</t>
  </si>
  <si>
    <t>/WharfPort/berth_data/BerthDataList?TreeId=002012&amp;pageType=treeNodeParaForNav</t>
  </si>
  <si>
    <t>030012</t>
  </si>
  <si>
    <t>/WharfPort/PortHandlingMachineryData/PortHandlingMachineryDataList?TreeId=002013&amp;pageType=treeNodeParaForNav</t>
  </si>
  <si>
    <t>030013</t>
  </si>
  <si>
    <t>/ShipManage/ShipCoeff/ShipCoeffList?TreeId=002014&amp;pageType=treeNodeParaForNav</t>
  </si>
  <si>
    <t>030014</t>
  </si>
  <si>
    <t>常合作关系信息</t>
  </si>
  <si>
    <t>/ShipManage/CoopWharf/CoopWharfList?TreeId=002015&amp;pageType=treeNodeParaForNav</t>
  </si>
  <si>
    <t>030015</t>
  </si>
  <si>
    <t>/WharfPort/PortArea/PortAreaList?TreeId=002016&amp;pageType=treeNodeParaForNav</t>
  </si>
  <si>
    <t>030016</t>
  </si>
  <si>
    <t>/WharfPort/WharfPortRelate/WharfPortRelateList?TreeId=002017&amp;pageType=treeNodeParaForNav</t>
  </si>
  <si>
    <t>被删除的菜单</t>
  </si>
  <si>
    <t>新闻中心</t>
  </si>
  <si>
    <r>
      <rPr>
        <sz val="11"/>
        <color indexed="8"/>
        <rFont val="宋体"/>
        <charset val="134"/>
      </rPr>
      <t>007</t>
    </r>
    <r>
      <rPr>
        <sz val="11"/>
        <color indexed="8"/>
        <rFont val="宋体"/>
        <charset val="134"/>
      </rPr>
      <t>001</t>
    </r>
  </si>
  <si>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7</t>
    </r>
  </si>
  <si>
    <r>
      <rPr>
        <sz val="12"/>
        <rFont val="宋体"/>
        <charset val="134"/>
      </rPr>
      <t>Notice</t>
    </r>
    <r>
      <rPr>
        <sz val="12"/>
        <rFont val="宋体"/>
        <charset val="134"/>
      </rPr>
      <t>/</t>
    </r>
    <r>
      <rPr>
        <sz val="12"/>
        <rFont val="宋体"/>
        <charset val="134"/>
      </rPr>
      <t>ExamineNotice</t>
    </r>
    <r>
      <rPr>
        <sz val="12"/>
        <rFont val="宋体"/>
        <charset val="134"/>
      </rPr>
      <t>/ShowNoticeList?TreeId=00</t>
    </r>
    <r>
      <rPr>
        <sz val="12"/>
        <rFont val="宋体"/>
        <charset val="134"/>
      </rPr>
      <t>5</t>
    </r>
    <r>
      <rPr>
        <sz val="12"/>
        <rFont val="宋体"/>
        <charset val="134"/>
      </rPr>
      <t>001&amp;pageType=treeNodeParaForNav</t>
    </r>
    <r>
      <rPr>
        <sz val="12"/>
        <rFont val="宋体"/>
        <charset val="134"/>
      </rPr>
      <t>&amp;NoticeType=1</t>
    </r>
  </si>
  <si>
    <r>
      <rPr>
        <sz val="11"/>
        <color indexed="8"/>
        <rFont val="宋体"/>
        <charset val="134"/>
      </rPr>
      <t>007002</t>
    </r>
  </si>
  <si>
    <t>/News/NnNews/NnNewsList?TreeId=005002&amp;pageType=treeNodeParaForNav&amp;NoticeType=2</t>
  </si>
  <si>
    <r>
      <rPr>
        <sz val="11"/>
        <color indexed="8"/>
        <rFont val="宋体"/>
        <charset val="134"/>
      </rPr>
      <t>007003</t>
    </r>
  </si>
  <si>
    <t>港口信息</t>
  </si>
  <si>
    <r>
      <rPr>
        <sz val="11"/>
        <color indexed="8"/>
        <rFont val="宋体"/>
        <charset val="134"/>
      </rPr>
      <t>007</t>
    </r>
  </si>
  <si>
    <r>
      <rPr>
        <sz val="12"/>
        <rFont val="宋体"/>
        <charset val="134"/>
      </rPr>
      <t>Notice</t>
    </r>
    <r>
      <rPr>
        <sz val="12"/>
        <rFont val="宋体"/>
        <charset val="134"/>
      </rPr>
      <t>/</t>
    </r>
    <r>
      <rPr>
        <sz val="12"/>
        <rFont val="宋体"/>
        <charset val="134"/>
      </rPr>
      <t>ExamineNotice</t>
    </r>
    <r>
      <rPr>
        <sz val="12"/>
        <rFont val="宋体"/>
        <charset val="134"/>
      </rPr>
      <t>/ShowNoticeList?TreeId=00</t>
    </r>
    <r>
      <rPr>
        <sz val="12"/>
        <rFont val="宋体"/>
        <charset val="134"/>
      </rPr>
      <t>5</t>
    </r>
    <r>
      <rPr>
        <sz val="12"/>
        <rFont val="宋体"/>
        <charset val="134"/>
      </rPr>
      <t>003&amp;pageType=treeNodeParaForNav</t>
    </r>
    <r>
      <rPr>
        <sz val="12"/>
        <rFont val="宋体"/>
        <charset val="134"/>
      </rPr>
      <t>&amp;NoticeType=3</t>
    </r>
  </si>
  <si>
    <r>
      <rPr>
        <sz val="11"/>
        <color indexed="8"/>
        <rFont val="宋体"/>
        <charset val="134"/>
      </rPr>
      <t>007004</t>
    </r>
  </si>
  <si>
    <t>船源信息</t>
  </si>
  <si>
    <r>
      <rPr>
        <sz val="12"/>
        <rFont val="宋体"/>
        <charset val="134"/>
      </rPr>
      <t>Notice</t>
    </r>
    <r>
      <rPr>
        <sz val="12"/>
        <rFont val="宋体"/>
        <charset val="134"/>
      </rPr>
      <t>/</t>
    </r>
    <r>
      <rPr>
        <sz val="12"/>
        <rFont val="宋体"/>
        <charset val="134"/>
      </rPr>
      <t>ExamineNotice</t>
    </r>
    <r>
      <rPr>
        <sz val="12"/>
        <rFont val="宋体"/>
        <charset val="134"/>
      </rPr>
      <t>/ShowNoticeList?TreeId=00</t>
    </r>
    <r>
      <rPr>
        <sz val="12"/>
        <rFont val="宋体"/>
        <charset val="134"/>
      </rPr>
      <t>5</t>
    </r>
    <r>
      <rPr>
        <sz val="12"/>
        <rFont val="宋体"/>
        <charset val="134"/>
      </rPr>
      <t>004&amp;pageType=treeNodeParaForNav</t>
    </r>
    <r>
      <rPr>
        <sz val="12"/>
        <rFont val="宋体"/>
        <charset val="134"/>
      </rPr>
      <t>&amp;NoticeType=4</t>
    </r>
  </si>
  <si>
    <r>
      <rPr>
        <sz val="11"/>
        <color indexed="8"/>
        <rFont val="宋体"/>
        <charset val="134"/>
      </rPr>
      <t>007005</t>
    </r>
  </si>
  <si>
    <r>
      <rPr>
        <sz val="12"/>
        <rFont val="宋体"/>
        <charset val="134"/>
      </rPr>
      <t>Notice</t>
    </r>
    <r>
      <rPr>
        <sz val="12"/>
        <rFont val="宋体"/>
        <charset val="134"/>
      </rPr>
      <t>/</t>
    </r>
    <r>
      <rPr>
        <sz val="12"/>
        <rFont val="宋体"/>
        <charset val="134"/>
      </rPr>
      <t>ExamineNotice</t>
    </r>
    <r>
      <rPr>
        <sz val="12"/>
        <rFont val="宋体"/>
        <charset val="134"/>
      </rPr>
      <t>/ShowNoticeList?TreeId=00</t>
    </r>
    <r>
      <rPr>
        <sz val="12"/>
        <rFont val="宋体"/>
        <charset val="134"/>
      </rPr>
      <t>5</t>
    </r>
    <r>
      <rPr>
        <sz val="12"/>
        <rFont val="宋体"/>
        <charset val="134"/>
      </rPr>
      <t>005&amp;pageType=treeNodeParaForNav</t>
    </r>
    <r>
      <rPr>
        <sz val="12"/>
        <rFont val="宋体"/>
        <charset val="134"/>
      </rPr>
      <t>&amp;NoticeType=5</t>
    </r>
  </si>
  <si>
    <r>
      <rPr>
        <sz val="11"/>
        <color indexed="8"/>
        <rFont val="宋体"/>
        <charset val="134"/>
      </rPr>
      <t>007006</t>
    </r>
  </si>
  <si>
    <r>
      <rPr>
        <sz val="12"/>
        <rFont val="宋体"/>
        <charset val="134"/>
      </rPr>
      <t>/News/Nn</t>
    </r>
    <r>
      <rPr>
        <sz val="12"/>
        <rFont val="宋体"/>
        <charset val="134"/>
      </rPr>
      <t>Policies</t>
    </r>
    <r>
      <rPr>
        <sz val="12"/>
        <rFont val="宋体"/>
        <charset val="134"/>
      </rPr>
      <t>/Nn</t>
    </r>
    <r>
      <rPr>
        <sz val="12"/>
        <rFont val="宋体"/>
        <charset val="134"/>
      </rPr>
      <t>Policies</t>
    </r>
    <r>
      <rPr>
        <sz val="12"/>
        <rFont val="宋体"/>
        <charset val="134"/>
      </rPr>
      <t>List?TreeId=00500</t>
    </r>
    <r>
      <rPr>
        <sz val="12"/>
        <rFont val="宋体"/>
        <charset val="134"/>
      </rPr>
      <t>6</t>
    </r>
    <r>
      <rPr>
        <sz val="12"/>
        <rFont val="宋体"/>
        <charset val="134"/>
      </rPr>
      <t>&amp;pageType=treeNodeParaForNav&amp;NoticeType=</t>
    </r>
    <r>
      <rPr>
        <sz val="12"/>
        <rFont val="宋体"/>
        <charset val="134"/>
      </rPr>
      <t>6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</si>
  <si>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05</t>
    </r>
  </si>
  <si>
    <t>/ShipManage/LineInfo/LineInfoDetail?TreeId=005001&amp;pageType=treeNodeParaForNav</t>
  </si>
  <si>
    <t>/News/NnNews/NewsEdit?TreeId=005002&amp;pageType=treeNodeParaForNav&amp;NewsType=2</t>
  </si>
  <si>
    <t>/ShipManage/LgShipSource/LgShipSourceDetail?TreeId=005003&amp;pageType=treeNodeParaForNav</t>
  </si>
  <si>
    <t>通知公告</t>
  </si>
  <si>
    <t>/News/NnNews/NewsEdit?TreeId=005004&amp;pageType=treeNodeParaForNav&amp;NewsType=1</t>
  </si>
  <si>
    <t>/ShipManage/Cargo/CargoDetail?TreeId=005005&amp;pageType=treeNodeParaForNav</t>
  </si>
  <si>
    <t>/News/NnPolicies/PoliciesEdit?TreeId=005006&amp;pageType=treeNodeParaForNav</t>
  </si>
  <si>
    <t>/News/NnNews/NewsEdit?TreeId=005007&amp;pageType=treeNodeParaForNav&amp;NewsType=3</t>
  </si>
  <si>
    <t>/News/NnNews/NewsEdit?TreeId=005008&amp;pageType=treeNodeParaForNav&amp;NewsType=4</t>
  </si>
  <si>
    <t>/News/NnNews/NewsEdit?TreeId=005009&amp;pageType=treeNodeParaForNav&amp;NewsType=5</t>
  </si>
  <si>
    <t>初始化管理员用户</t>
  </si>
  <si>
    <t>administrator</t>
  </si>
  <si>
    <t>初始化角色</t>
  </si>
  <si>
    <t>调度员</t>
  </si>
  <si>
    <t>初始化用户与角色</t>
  </si>
  <si>
    <t>启动数据库监控服务脚本，需关闭其他运行数据库的操作</t>
  </si>
  <si>
    <t>ALTER DATABASE Demo8 SET NEW_BROKER WITH ROLLBACK IMMEDIATE;   ALTER DATABASE Demo8 SET ENABLE_BROKER;</t>
  </si>
  <si>
    <t>初始化权限</t>
  </si>
  <si>
    <t>sel-002,add-002,del-002,002,</t>
  </si>
  <si>
    <t>sel-002001,add-002001,del-002001,002001,</t>
  </si>
  <si>
    <t>sel-002002,add-002002,del-002002,002002,</t>
  </si>
  <si>
    <t>002003</t>
  </si>
  <si>
    <t>sel-002003,add-002003,del-002003,002003,</t>
  </si>
  <si>
    <t>002004</t>
  </si>
  <si>
    <t>sel-002004,add-002004,del-002004,002004,</t>
  </si>
  <si>
    <t>初始化预警表汇总</t>
  </si>
  <si>
    <t>administrator,</t>
  </si>
  <si>
    <t>abnormity_record</t>
  </si>
  <si>
    <t>船名（中文）</t>
  </si>
  <si>
    <t>船名（英文）</t>
  </si>
  <si>
    <t>双泰2</t>
  </si>
  <si>
    <t>SHUANG TAI 2</t>
  </si>
  <si>
    <t>insert into ship values ('1','412468070','双泰2','SHUANG TAI 2','3','1','1','','','3','','','',0,0,'','',0,0,0,0,0,0,0,0,'','2014-08-04 18:11:02','Add','','','','','')</t>
  </si>
  <si>
    <t>双泰3</t>
  </si>
  <si>
    <t>SHUANG TAI 3</t>
  </si>
  <si>
    <t>insert into ship values ('1','412468050','双泰3','SHUANG TAI 3','3','1','1','','','3','','','',0,0,'','',0,0,0,0,0,0,0,0,'','2014-08-04 18:11:02','Add','','','','','')</t>
  </si>
  <si>
    <t>双泰8</t>
  </si>
  <si>
    <t>SHUANG TAI 8</t>
  </si>
  <si>
    <t>insert into ship values ('1','412466570','双泰8','SHUANG TAI 8','3','1','1','','','3','','','',0,0,'','',0,0,0,0,0,0,0,0,'','2014-08-04 18:11:02','Add','','','','','')</t>
  </si>
  <si>
    <t>双泰9</t>
  </si>
  <si>
    <t>SHUANG TAI 9</t>
  </si>
  <si>
    <t>insert into ship values ('1','412466710','双泰9','SHUANG TAI 9','3','1','1','','','3','','','',0,0,'','',0,0,0,0,0,0,0,0,'','2014-08-04 18:11:02','Add','','','','','')</t>
  </si>
  <si>
    <t>双泰11</t>
  </si>
  <si>
    <t>SHUANG TAI 11</t>
  </si>
  <si>
    <t>insert into ship values ('1','413718000','双泰11','SHUANG TAI 11','3','1','1','','','3','','','',0,0,'','',0,0,0,0,0,0,0,0,'','2014-08-04 18:11:02','Add','','','','','')</t>
  </si>
  <si>
    <t>双泰12</t>
  </si>
  <si>
    <t>SHUANG TAI 12</t>
  </si>
  <si>
    <t>insert into ship values ('1','413719000','双泰12','SHUANG TAI 12','3','1','1','','','3','','','',0,0,'','',0,0,0,0,0,0,0,0,'','2014-08-04 18:11:02','Add','','','','','')</t>
  </si>
  <si>
    <t>双泰宝昌</t>
  </si>
  <si>
    <t>SHUANGTAI BAOCHANG</t>
  </si>
  <si>
    <t>insert into ship values ('1','413462190','双泰宝昌','SHUANGTAI BAOCHANG','3','1','1','','','3','','','',0,0,'','',0,0,0,0,0,0,0,0,'','2014-08-04 18:11:02','Add','','','','','')</t>
  </si>
  <si>
    <t>双泰16号</t>
  </si>
  <si>
    <t>SHUANG TAI 16</t>
  </si>
  <si>
    <t>insert into ship values ('1','413473940','双泰16号','SHUANG TAI 16','2','1','1','','','3','','','',0,0,'','',0,0,0,0,0,0,0,0,'','2014-08-04 18:11:02','Add','','','','','')</t>
  </si>
  <si>
    <t>双泰18</t>
  </si>
  <si>
    <t>SHUANG TAI 18</t>
  </si>
  <si>
    <t>insert into ship values ('1','413469140','双泰18','SHUANG TAI 18','3','1','1','','','3','','','',0,0,'','',0,0,0,0,0,0,0,0,'','2014-08-04 18:11:02','Add','','','','','')</t>
  </si>
  <si>
    <t>双泰19号</t>
  </si>
  <si>
    <t>SHUANG TAI 19</t>
  </si>
  <si>
    <t>insert into ship values ('1','413469150','双泰19号','SHUANG TAI 19','3','1','1','','','3','','','',0,0,'','',0,0,0,0,0,0,0,0,'','2014-08-04 18:11:02','Add','','','','','')</t>
  </si>
  <si>
    <t>紫荆一号</t>
  </si>
  <si>
    <t>ZI JING YI HAO</t>
  </si>
  <si>
    <t>insert into ship values ('1','412467980','紫荆一号','ZI JING YI HAO','3','1','1','','','3','','','',0,0,'','',0,0,0,0,0,0,0,0,'','2014-08-04 18:11:02','Add','','','','','')</t>
  </si>
  <si>
    <t>紫荆七号</t>
  </si>
  <si>
    <t>ZI JING QI HAO</t>
  </si>
  <si>
    <t>insert into ship values ('1','412468010','紫荆七号','ZI JING QI HAO','3','1','1','','','3','','','',0,0,'','',0,0,0,0,0,0,0,0,'','2014-08-04 18:11:02','Add','','','','','')</t>
  </si>
  <si>
    <t>腾安八号</t>
  </si>
  <si>
    <t>TENG AN BA HAO</t>
  </si>
  <si>
    <t>insert into ship values ('1','412468020','腾安八号','TENG AN BA HAO','3','1','1','','','3','','','',0,0,'','',0,0,0,0,0,0,0,0,'','2014-08-04 18:11:02','Add','','','','','')</t>
  </si>
  <si>
    <t>紫荆花</t>
  </si>
  <si>
    <t>ZI JING HUA</t>
  </si>
  <si>
    <t>insert into ship values ('1','412465220','紫荆花','ZI JING HUA','3','1','1','','','3','','','',0,0,'','',0,0,0,0,0,0,0,0,'','2014-08-04 18:11:02','Add','','','','','')</t>
  </si>
  <si>
    <t>金紫荆</t>
  </si>
  <si>
    <t>JIN ZI JING</t>
  </si>
  <si>
    <t>insert into ship values ('1','412467440','金紫荆','JIN ZI JING','2','1','1','','','3','','','',0,0,'','',0,0,0,0,0,0,0,0,'','2014-08-04 18:11:02','Add','','','','','')</t>
  </si>
  <si>
    <t>海峡二号</t>
  </si>
  <si>
    <t>HAI XIA ER HAO</t>
  </si>
  <si>
    <t>insert into ship values ('1','413471980','海峡二号','HAI XIA ER HAO','3','1','1','','','3','','','',0,0,'','',0,0,0,0,0,0,0,0,'','2014-08-04 18:11:02','Add','','','','','')</t>
  </si>
  <si>
    <t>银紫荆</t>
  </si>
  <si>
    <t>YIN ZI JING</t>
  </si>
  <si>
    <t>insert into ship values ('1','412473640','银紫荆','YIN ZI JING','3','1','1','','','3','','','',0,0,'','',0,0,0,0,0,0,0,0,'','2014-08-04 18:11:02','Add','','','','','')</t>
  </si>
  <si>
    <t>紫荆九号</t>
  </si>
  <si>
    <t>ZI JING JIU HAO</t>
  </si>
  <si>
    <t>insert into ship values ('1','413470980','紫荆九号','ZI JING JIU HAO','3','1','1','','','3','','','',0,0,'','',0,0,0,0,0,0,0,0,'','2014-08-04 18:11:02','Add','','','','','')</t>
  </si>
  <si>
    <t>紫荆十一号</t>
  </si>
  <si>
    <t>ZI JING SHI YI HAO</t>
  </si>
  <si>
    <t>insert into ship values ('1','413472840','紫荆十一号','ZI JING SHI YI HAO','3','1','1','','','3','','','',0,0,'','',0,0,0,0,0,0,0,0,'','2014-08-04 18:11:02','Add','','','','','')</t>
  </si>
  <si>
    <t>紫荆十二号</t>
  </si>
  <si>
    <t>ZI JING SHI ER HAO</t>
  </si>
  <si>
    <t>insert into ship values ('1','413476150','紫荆十二号','ZI JING SHI ER HAO','3','1','1','','','3','','','',0,0,'','',0,0,0,0,0,0,0,0,'','2014-08-04 18:11:02','Add','','','','','')</t>
  </si>
  <si>
    <t>海装壹号</t>
  </si>
  <si>
    <t>HAI ZHUANG YI HAO</t>
  </si>
  <si>
    <t>insert into ship values ('1','412468270','海装壹号','HAI ZHUANG YI HAO','3','1','1','','','3','','','',0,0,'','',0,0,0,0,0,0,0,0,'','2014-08-04 18:11:02','Add','','','','','')</t>
  </si>
  <si>
    <t>徐海01</t>
  </si>
  <si>
    <t>XU HAI 01</t>
  </si>
  <si>
    <t>insert into ship values ('1','412469530','徐海01','XU HAI 01','3','1','1','','','3','','','',0,0,'','',0,0,0,0,0,0,0,0,'','2014-08-04 18:11:02','Add','','','','','')</t>
  </si>
  <si>
    <t>海装2号</t>
  </si>
  <si>
    <t>HAI ZHUANG 2 HAO</t>
  </si>
  <si>
    <t>insert into ship values ('1','412473550','海装2号','HAI ZHUANG 2 HAO','3','1','1','','','3','','','',0,0,'','',0,0,0,0,0,0,0,0,'','2014-08-04 18:11:02','Add','','','','','')</t>
  </si>
  <si>
    <t>腾胜宝昌</t>
  </si>
  <si>
    <t>TENG SHENG BAO CHANG</t>
  </si>
  <si>
    <t>insert into ship values ('1','413473610','腾胜宝昌','TENG SHENG BAO CHANG','3','1','1','','','3','','','',0,0,'','',0,0,0,0,0,0,0,0,'','2014-08-04 18:11:02','Add','','','','','')</t>
  </si>
  <si>
    <t>海装6号</t>
  </si>
  <si>
    <t>HAI ZHUANG 6 HAO</t>
  </si>
  <si>
    <t>insert into ship values ('1','413470780','海装6号','HAI ZHUANG 6 HAO','3','1','1','','','3','','','',0,0,'','',0,0,0,0,0,0,0,0,'','2014-08-04 18:11:02','Add','','','','','')</t>
  </si>
  <si>
    <t>海装8号</t>
  </si>
  <si>
    <t>HAI ZHUANG 8 HAO</t>
  </si>
  <si>
    <t>insert into ship values ('1','413470770','海装8号','HAI ZHUANG 8 HAO','3','1','1','','','3','','','',0,0,'','',0,0,0,0,0,0,0,0,'','2014-08-04 18:11:02','Add','','','','','')</t>
  </si>
  <si>
    <t>南方6号</t>
  </si>
  <si>
    <t>NAN FANG 6 HAO</t>
  </si>
  <si>
    <t>insert into ship values ('1','413470760','南方6号','NAN FANG 6 HAO','3','1','1','','','3','','','',0,0,'','',0,0,0,0,0,0,0,0,'','2014-08-04 18:11:02','Add','','','','','')</t>
  </si>
  <si>
    <t>海鸥1号</t>
  </si>
  <si>
    <t>HAI OU 1</t>
  </si>
  <si>
    <t>insert into ship values ('1','412468080','海鸥1号','HAI OU 1','1','1','1','','','3','','','',0,0,'','',0,0,0,0,0,0,0,0,'','2014-08-04 18:11:02','Add','','','','','')</t>
  </si>
  <si>
    <t>海鸥3号</t>
  </si>
  <si>
    <t>HAI OU 3</t>
  </si>
  <si>
    <t>insert into ship values ('1','412468060','海鸥3号','HAI OU 3','1','1','1','','','3','','','',0,0,'','',0,0,0,0,0,0,0,0,'','2014-08-04 18:11:02','Add','','','','','')</t>
  </si>
  <si>
    <t>双泰一号</t>
  </si>
  <si>
    <t>SHUANG TAI 1</t>
  </si>
  <si>
    <t>insert into ship values ('1','412468110','双泰一号','SHUANG TAI 1','1','1','1','','','3','','','',0,0,'','',0,0,0,0,0,0,0,0,'','2014-08-04 18:11:02','Add','','','','','')</t>
  </si>
  <si>
    <t>铜鼓岭</t>
  </si>
  <si>
    <t>TONG GU LING</t>
  </si>
  <si>
    <t>insert into ship values ('2','413523220','铜鼓岭','TONG GU LING','3','3','1','','','3','','','',0,0,'','',0,0,0,0,0,0,0,0,'','2014-08-04 18:11:02','Add','','','','','')</t>
  </si>
  <si>
    <t>宝岛5号</t>
  </si>
  <si>
    <t>BAO DAO 5</t>
  </si>
  <si>
    <t>insert into ship values ('2','412522730','宝岛5号','BAO DAO 5','3','3','1','','','3','','','',0,0,'','',0,0,0,0,0,0,0,0,'','2014-08-04 18:11:02','Add','','','','','')</t>
  </si>
  <si>
    <t>宝岛8号</t>
  </si>
  <si>
    <t>BAO DAO 8</t>
  </si>
  <si>
    <t>insert into ship values ('2','412521980','宝岛8号','BAO DAO 8','3','3','1','','','3','','','',0,0,'','',0,0,0,0,0,0,0,0,'','2014-08-04 18:11:02','Add','','','','','')</t>
  </si>
  <si>
    <t>宝岛9号</t>
  </si>
  <si>
    <t>BAO DAO 9</t>
  </si>
  <si>
    <t>insert into ship values ('2','412521990','宝岛9号','BAO DAO 9','3','3','1','','','3','','','',0,0,'','',0,0,0,0,0,0,0,0,'','2014-08-04 18:11:02','Add','','','','','')</t>
  </si>
  <si>
    <t>海峡一号</t>
  </si>
  <si>
    <t>HAI XIA YI HAO</t>
  </si>
  <si>
    <t>insert into ship values ('2','413522050','海峡一号','HAI XIA YI HAO','3','3','1','','','3','','','',0,0,'','',0,0,0,0,0,0,0,0,'','2014-08-04 18:11:02','Add','','','','','')</t>
  </si>
  <si>
    <t>信海12</t>
  </si>
  <si>
    <t>XIN HAI 12 HAO</t>
  </si>
  <si>
    <t>insert into ship values ('2','412522670','信海12','XIN HAI 12 HAO','3','3','1','','','3','','','',0,0,'','',0,0,0,0,0,0,0,0,'','2014-08-04 18:11:02','Add','','','','','')</t>
  </si>
  <si>
    <t>信海16</t>
  </si>
  <si>
    <t>XIN HAI 16 HAO</t>
  </si>
  <si>
    <t>insert into ship values ('2','413520260','信海16','XIN HAI 16 HAO','3','3','1','','','3','','','',0,0,'','',0,0,0,0,0,0,0,0,'','2014-08-04 18:11:02','Add','','','','','')</t>
  </si>
  <si>
    <t>宝岛12号</t>
  </si>
  <si>
    <t>BAO DAO 12</t>
  </si>
  <si>
    <t>insert into ship values ('2','413521120','宝岛12号','BAO DAO 12','3','3','1','','','3','','','',0,0,'','',0,0,0,0,0,0,0,0,'','2014-08-04 18:11:02','Add','','','','','')</t>
  </si>
  <si>
    <t>宝岛16号</t>
  </si>
  <si>
    <t>BAO DAO 16 HAO</t>
  </si>
  <si>
    <t>insert into ship values ('2','413522220','宝岛16号','BAO DAO 16 HAO','3','3','1','','','3','','','',0,0,'','',0,0,0,0,0,0,0,0,'','2014-08-04 18:11:02','Add','','','','','')</t>
  </si>
  <si>
    <t>信海19号</t>
  </si>
  <si>
    <t>XIN HAI 19 HAO</t>
  </si>
  <si>
    <t>insert into ship values ('2','413522110','信海19号','XIN HAI 19 HAO','3','3','1','','','3','','','',0,0,'','',0,0,0,0,0,0,0,0,'','2014-08-04 18:11:02','Add','','','','','')</t>
  </si>
  <si>
    <t>尖峰岭</t>
  </si>
  <si>
    <t>JIAN FENG LING</t>
  </si>
  <si>
    <t>insert into ship values ('2','413523230','尖峰岭','JIAN FENG LING','3','3','1','','','3','','','',0,0,'','',0,0,0,0,0,0,0,0,'','2014-08-04 18:11:02','Add','','','','','')</t>
  </si>
  <si>
    <t>五指山</t>
  </si>
  <si>
    <t>WU ZHI SHAN</t>
  </si>
  <si>
    <t>insert into ship values ('2','413523180','五指山','WU ZHI SHAN','3','3','1','','','3','','','',0,0,'','',0,0,0,0,0,0,0,0,'','2014-08-04 18:11:02','Add','','','','','')</t>
  </si>
  <si>
    <t>白石岭</t>
  </si>
  <si>
    <t>BAI SHI LING</t>
  </si>
  <si>
    <t>insert into ship values ('2','413523210','白石岭','BAI SHI LING','3','3','1','','','3','','','',0,0,'','',0,0,0,0,0,0,0,0,'','2014-08-04 18:11:02','Add','','','','','')</t>
  </si>
  <si>
    <t>鹦哥岭</t>
  </si>
  <si>
    <t>YING GE LING</t>
  </si>
  <si>
    <t>insert into ship values ('2','413523240','鹦哥岭','YING GE LING','3','3','1','','','3','','','',0,0,'','',0,0,0,0,0,0,0,0,'','2014-08-04 18:11:02','Add','','','','','')</t>
  </si>
  <si>
    <t>黎母岭</t>
  </si>
  <si>
    <t>LIMULING</t>
  </si>
  <si>
    <t>insert into ship values ('2','413523190','黎母岭','LIMULING','3','3','1','','','3','','','',0,0,'','',0,0,0,0,0,0,0,0,'','2014-08-04 18:11:02','Add','','','','','')</t>
  </si>
  <si>
    <t>海口一号</t>
  </si>
  <si>
    <t>HAI KOU YI HAO</t>
  </si>
  <si>
    <t>insert into ship values ('2','412522690','海口一号','HAI KOU YI HAO','3','3','1','','','3','','','',0,0,'','',0,0,0,0,0,0,0,0,'','2014-08-04 18:11:02','Add','','','','','')</t>
  </si>
  <si>
    <t>海口六号</t>
  </si>
  <si>
    <t>HAI KOU LIU HAO</t>
  </si>
  <si>
    <t>insert into ship values ('2','413522480','海口六号','HAI KOU LIU HAO','3','3','1','','','3','','','',0,0,'','',0,0,0,0,0,0,0,0,'','2014-08-04 18:11:02','Add','','','','','')</t>
  </si>
  <si>
    <t>海口三号</t>
  </si>
  <si>
    <t>HAI KOU SAN HAO</t>
  </si>
  <si>
    <t>insert into ship values ('2','413520070','海口三号','HAI KOU SAN HAO','2','3','1','','','3','','','',0,0,'','',0,0,0,0,0,0,0,0,'','2014-08-04 18:11:02','Add','','','','','')</t>
  </si>
  <si>
    <t>永继号</t>
  </si>
  <si>
    <t>YONG JI</t>
  </si>
  <si>
    <t>insert into ship values ('2','413522080','永继号','YONG JI','3','3','1','','','3','','','',0,0,'','',0,0,0,0,0,0,0,0,'','2014-08-04 18:11:02','Add','','','','','')</t>
  </si>
  <si>
    <t>永正</t>
  </si>
  <si>
    <t>YONG ZHENG</t>
  </si>
  <si>
    <t>insert into ship values ('2','412524060','永正','YONG ZHENG','2','3','1','','','3','','','',0,0,'','',0,0,0,0,0,0,0,0,'','2014-08-04 18:11:02','Add','','','','','')</t>
  </si>
  <si>
    <t>粤海铁1号</t>
  </si>
  <si>
    <t>YUE HAI TIE 1 HAO</t>
  </si>
  <si>
    <t>insert into ship values ('2','412522250','粤海铁1号','YUE HAI TIE 1 HAO','3','3','1','','','3','','','',0,0,'','',0,0,0,0,0,0,0,0,'','2014-08-04 18:11:02','Add','','','','','')</t>
  </si>
  <si>
    <t>粤海铁2号</t>
  </si>
  <si>
    <t>YUE HAI TIE 2 HAO</t>
  </si>
  <si>
    <t>insert into ship values ('2','412522260','粤海铁2号','YUE HAI TIE 2 HAO','3','3','1','','','3','','','',0,0,'','',0,0,0,0,0,0,0,0,'','2014-08-04 18:11:02','Add','','','','','')</t>
  </si>
  <si>
    <t>粤海铁3号</t>
  </si>
  <si>
    <t>YUE HAI TIE 3 HAO</t>
  </si>
  <si>
    <t>insert into ship values ('2','413521610','粤海铁3号','YUE HAI TIE 3 HAO','3','3','1','','','3','','','',0,0,'','',0,0,0,0,0,0,0,0,'','2014-08-04 18:11:02','Add','','','','','')</t>
  </si>
  <si>
    <t>粤海铁4号</t>
  </si>
  <si>
    <t>YUE HAI TIE 4 HAO</t>
  </si>
  <si>
    <t>insert into ship values ('2','413521620','粤海铁4号','YUE HAI TIE 4 HAO','3','3','1','','','3','','','',0,0,'','',0,0,0,0,0,0,0,0,'','2014-08-04 18:11:02','Add','','','','','')</t>
  </si>
  <si>
    <t>角色标识(org_id):固定编号，配置到“用户和角色关系”，不要随意改动编号</t>
  </si>
  <si>
    <t>角色标识：唯一，“用户与角色关系”引用，请不要随意改动编号</t>
  </si>
  <si>
    <r>
      <rPr>
        <sz val="11"/>
        <color indexed="8"/>
        <rFont val="宋体"/>
        <charset val="134"/>
      </rPr>
      <t>会员i</t>
    </r>
    <r>
      <rPr>
        <sz val="11"/>
        <color indexed="8"/>
        <rFont val="宋体"/>
        <charset val="134"/>
      </rPr>
      <t>d不能改，注册时有关联</t>
    </r>
  </si>
  <si>
    <t>角色标识(org_id)</t>
  </si>
  <si>
    <t>角色名称(role_name)</t>
  </si>
  <si>
    <r>
      <rPr>
        <sz val="11"/>
        <color indexed="8"/>
        <rFont val="宋体"/>
        <charset val="134"/>
      </rPr>
      <t>delete</t>
    </r>
    <r>
      <rPr>
        <sz val="11"/>
        <color indexed="8"/>
        <rFont val="宋体"/>
        <charset val="134"/>
      </rPr>
      <t xml:space="preserve"> from</t>
    </r>
    <r>
      <rPr>
        <sz val="11"/>
        <color indexed="8"/>
        <rFont val="宋体"/>
        <charset val="134"/>
      </rPr>
      <t xml:space="preserve"> mg_organise;</t>
    </r>
  </si>
  <si>
    <t>系统管理员1</t>
  </si>
  <si>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2</t>
    </r>
  </si>
  <si>
    <t>会员1</t>
  </si>
  <si>
    <t>管理部门1</t>
  </si>
  <si>
    <r>
      <rPr>
        <sz val="11"/>
        <color indexed="8"/>
        <rFont val="宋体"/>
        <charset val="134"/>
      </rPr>
      <t>004</t>
    </r>
  </si>
  <si>
    <t>港航水运企业1</t>
  </si>
  <si>
    <t>港航服务业1</t>
  </si>
  <si>
    <r>
      <rPr>
        <sz val="11"/>
        <color indexed="8"/>
        <rFont val="宋体"/>
        <charset val="134"/>
      </rPr>
      <t>006</t>
    </r>
  </si>
  <si>
    <t>港口企业1</t>
  </si>
  <si>
    <t>logisticsInfoLists</t>
    <phoneticPr fontId="7" type="noConversion"/>
  </si>
  <si>
    <t>货物信息</t>
    <phoneticPr fontId="7" type="noConversion"/>
  </si>
  <si>
    <t>运输名</t>
    <phoneticPr fontId="7" type="noConversion"/>
  </si>
  <si>
    <t>当前状态</t>
    <phoneticPr fontId="7" type="noConversion"/>
  </si>
  <si>
    <t>carry_num</t>
    <phoneticPr fontId="7" type="noConversion"/>
  </si>
  <si>
    <t>运载量</t>
    <phoneticPr fontId="7" type="noConversion"/>
  </si>
  <si>
    <t>description</t>
    <phoneticPr fontId="7" type="noConversion"/>
  </si>
  <si>
    <t>描述</t>
    <phoneticPr fontId="7" type="noConversion"/>
  </si>
  <si>
    <t>操作</t>
    <phoneticPr fontId="7" type="noConversion"/>
  </si>
  <si>
    <t>id</t>
    <phoneticPr fontId="7" type="noConversion"/>
  </si>
  <si>
    <t>transport_name</t>
    <phoneticPr fontId="7" type="noConversion"/>
  </si>
  <si>
    <t>order by id desc</t>
    <phoneticPr fontId="7" type="noConversion"/>
  </si>
  <si>
    <t>myoption</t>
    <phoneticPr fontId="7" type="noConversion"/>
  </si>
  <si>
    <t>/ShipManage/LogisticsInfoDetail/Delete</t>
    <phoneticPr fontId="7" type="noConversion"/>
  </si>
  <si>
    <t>logisticsInfoLists</t>
    <phoneticPr fontId="7" type="noConversion"/>
  </si>
  <si>
    <r>
      <t>0170</t>
    </r>
    <r>
      <rPr>
        <sz val="11"/>
        <color indexed="8"/>
        <rFont val="宋体"/>
        <charset val="134"/>
      </rPr>
      <t>10</t>
    </r>
    <phoneticPr fontId="7" type="noConversion"/>
  </si>
  <si>
    <t>/News/NnNews/NnNewsDetail?TreeId=017010&amp;id=251&amp;type=6</t>
    <phoneticPr fontId="7" type="noConversion"/>
  </si>
  <si>
    <t>关键性陆水联运任务</t>
    <phoneticPr fontId="7" type="noConversion"/>
  </si>
  <si>
    <t>logisticsstate</t>
    <phoneticPr fontId="7" type="noConversion"/>
  </si>
  <si>
    <t>select  CAST(ship_date as char) as ship_date ,id,
Concat(''&lt;a target=\'"_blank"\' href='',ship_url,''&gt;'',ship_title,''&lt;/a&gt;'') as ship_title
from ng_ship_inform where operate_type&lt;&gt;''DISUSE''</t>
    <phoneticPr fontId="7" type="noConversion"/>
  </si>
  <si>
    <t>货物动态</t>
    <phoneticPr fontId="7" type="noConversion"/>
  </si>
  <si>
    <t>logistics_info</t>
    <phoneticPr fontId="7" type="noConversion"/>
  </si>
  <si>
    <t>/ShipManage/LogisticsInfo/Delete</t>
    <phoneticPr fontId="7" type="noConversion"/>
  </si>
  <si>
    <t>logistics_company</t>
    <phoneticPr fontId="7" type="noConversion"/>
  </si>
  <si>
    <t>物流公司</t>
    <phoneticPr fontId="7" type="noConversion"/>
  </si>
  <si>
    <t>联系人</t>
    <phoneticPr fontId="7" type="noConversion"/>
  </si>
  <si>
    <t>link_man</t>
    <phoneticPr fontId="7" type="noConversion"/>
  </si>
  <si>
    <t>查询电话</t>
    <phoneticPr fontId="7" type="noConversion"/>
  </si>
  <si>
    <t>logistics_tel</t>
    <phoneticPr fontId="7" type="noConversion"/>
  </si>
  <si>
    <t>deal_time</t>
    <phoneticPr fontId="7" type="noConversion"/>
  </si>
  <si>
    <t>处理时间</t>
    <phoneticPr fontId="7" type="noConversion"/>
  </si>
  <si>
    <t>/ShipManage/LogisticsInfo/LogisticsInfoDetail</t>
    <phoneticPr fontId="7" type="noConversion"/>
  </si>
  <si>
    <t>/ShipManage/LogisticsInfo/LogisticsInfoList?TreeId=009009&amp;pageType=treeNodeParaForNav</t>
    <phoneticPr fontId="7" type="noConversion"/>
  </si>
  <si>
    <t>/ShipManage/LogisticsInfo/LogisticsInfoList?TreeId=017008&amp;pageType=treeNodeParaForNav</t>
    <phoneticPr fontId="7" type="noConversion"/>
  </si>
  <si>
    <t>/ShipManage/LogisticsInfo/LogisticsInfoList?TreeId=004&amp;pageType=treeNodeParaForNav</t>
    <phoneticPr fontId="7" type="noConversion"/>
  </si>
  <si>
    <t>SELECT * from logistics_info where operate_type &lt;&gt; ''Disuse''</t>
    <phoneticPr fontId="7" type="noConversion"/>
  </si>
  <si>
    <t>货物动态管理</t>
    <phoneticPr fontId="7" type="noConversion"/>
  </si>
  <si>
    <t>航运企业信息</t>
    <phoneticPr fontId="7" type="noConversion"/>
  </si>
  <si>
    <t>018009</t>
  </si>
  <si>
    <t>018010</t>
  </si>
  <si>
    <t>货车信息</t>
    <phoneticPr fontId="7" type="noConversion"/>
  </si>
  <si>
    <t>/TruckManage/Truck/TruckList?TreeId=018010&amp;pageType=treeNodeParaForNav</t>
    <phoneticPr fontId="7" type="noConversion"/>
  </si>
  <si>
    <t>路运企业信息</t>
    <phoneticPr fontId="7" type="noConversion"/>
  </si>
  <si>
    <t>truck</t>
    <phoneticPr fontId="7" type="noConversion"/>
  </si>
  <si>
    <t>truck_enter</t>
    <phoneticPr fontId="7" type="noConversion"/>
  </si>
  <si>
    <t>路运企业信息</t>
    <phoneticPr fontId="7" type="noConversion"/>
  </si>
  <si>
    <t>货车信息</t>
    <phoneticPr fontId="7" type="noConversion"/>
  </si>
  <si>
    <t>/TruckManage/TruckEnter/Delete</t>
    <phoneticPr fontId="7" type="noConversion"/>
  </si>
  <si>
    <t>SELECT * from truck_enter where operate_type &lt;&gt; ''Disuse''</t>
    <phoneticPr fontId="7" type="noConversion"/>
  </si>
  <si>
    <t>SELECT * from truck where operate_type &lt;&gt; ''Disuse''</t>
    <phoneticPr fontId="7" type="noConversion"/>
  </si>
  <si>
    <t>owner_name</t>
    <phoneticPr fontId="7" type="noConversion"/>
  </si>
  <si>
    <t>业户名称</t>
    <phoneticPr fontId="7" type="noConversion"/>
  </si>
  <si>
    <t>经营范围</t>
    <phoneticPr fontId="7" type="noConversion"/>
  </si>
  <si>
    <t>work_width</t>
    <phoneticPr fontId="7" type="noConversion"/>
  </si>
  <si>
    <t>artificial_person</t>
    <phoneticPr fontId="7" type="noConversion"/>
  </si>
  <si>
    <t>法人代表</t>
    <phoneticPr fontId="7" type="noConversion"/>
  </si>
  <si>
    <t>artificial_phone</t>
    <phoneticPr fontId="7" type="noConversion"/>
  </si>
  <si>
    <t>联系电话</t>
    <phoneticPr fontId="7" type="noConversion"/>
  </si>
  <si>
    <t>owner_address</t>
    <phoneticPr fontId="7" type="noConversion"/>
  </si>
  <si>
    <t>业户地址</t>
    <phoneticPr fontId="7" type="noConversion"/>
  </si>
  <si>
    <t>经营状态</t>
    <phoneticPr fontId="7" type="noConversion"/>
  </si>
  <si>
    <t>work_state</t>
    <phoneticPr fontId="7" type="noConversion"/>
  </si>
  <si>
    <t>车牌号</t>
    <phoneticPr fontId="7" type="noConversion"/>
  </si>
  <si>
    <t>car_id</t>
    <phoneticPr fontId="7" type="noConversion"/>
  </si>
  <si>
    <t>业户名称</t>
    <phoneticPr fontId="7" type="noConversion"/>
  </si>
  <si>
    <t>corporation_name</t>
    <phoneticPr fontId="7" type="noConversion"/>
  </si>
  <si>
    <t>tell_phone</t>
    <phoneticPr fontId="7" type="noConversion"/>
  </si>
  <si>
    <t>经营范围</t>
    <phoneticPr fontId="7" type="noConversion"/>
  </si>
  <si>
    <t>deal_in</t>
    <phoneticPr fontId="7" type="noConversion"/>
  </si>
  <si>
    <t>车辆类型</t>
    <phoneticPr fontId="7" type="noConversion"/>
  </si>
  <si>
    <t>car_type</t>
    <phoneticPr fontId="7" type="noConversion"/>
  </si>
  <si>
    <t>车辆状态</t>
  </si>
  <si>
    <t>车辆状态</t>
    <phoneticPr fontId="7" type="noConversion"/>
  </si>
  <si>
    <t>car_state</t>
    <phoneticPr fontId="7" type="noConversion"/>
  </si>
  <si>
    <t>/TruckManage/TruckEnter/TruckEnterDetail</t>
    <phoneticPr fontId="7" type="noConversion"/>
  </si>
  <si>
    <t>/TruckManage/Truck/TruckDetail</t>
    <phoneticPr fontId="7" type="noConversion"/>
  </si>
  <si>
    <t>临时停用</t>
  </si>
  <si>
    <t>使用</t>
  </si>
  <si>
    <t>删除</t>
  </si>
  <si>
    <t>失效</t>
  </si>
  <si>
    <t>屏蔽</t>
  </si>
  <si>
    <t>待营运</t>
  </si>
  <si>
    <t>报停</t>
  </si>
  <si>
    <t>报废</t>
  </si>
  <si>
    <t>接近报废</t>
  </si>
  <si>
    <t>歇业</t>
  </si>
  <si>
    <t>注销</t>
  </si>
  <si>
    <t>营运</t>
  </si>
  <si>
    <t>被抢</t>
  </si>
  <si>
    <t>被盗</t>
  </si>
  <si>
    <t>转出</t>
  </si>
  <si>
    <t>过户</t>
  </si>
  <si>
    <t>经营状态</t>
    <phoneticPr fontId="7" type="noConversion"/>
  </si>
  <si>
    <t>停业</t>
  </si>
  <si>
    <t>开业</t>
  </si>
  <si>
    <t>待开业</t>
  </si>
  <si>
    <t>整改</t>
  </si>
  <si>
    <t>立项</t>
  </si>
  <si>
    <t>营业</t>
  </si>
  <si>
    <t>经营状态</t>
    <phoneticPr fontId="7" type="noConversion"/>
  </si>
  <si>
    <t>select a.id,b.fielddesc as logisticsstate,transport_name,carry_num,description,Concat(''&lt;span title=''''''''&gt;&lt;a style=''''cursor:pointer'''' title=''''修改'''' onclick = ''''loadData('',a.id,'')''''&gt;修改&lt;/a&gt; | &lt;a style=''''cursor:pointer'''' title=''''删除'''' onclick = ''''deleteData('',a.id,'')''''&gt;删除&lt;/a&gt;&lt;/span&gt;'') as myoption FROM logistics_info_detail as a LEFT JOIN codemapdesc as b ON a.logistics_state = b.fieldval AND b.id = ''物流状态'' WHERE 1 = 1 and operate_type &lt;&gt; ''Disuse''</t>
    <phoneticPr fontId="7" type="noConversion"/>
  </si>
  <si>
    <t>/TruckManage/TruckEnter/TruckEnterList?TreeId=018009&amp;pageType=treeNodeParaForNav</t>
    <phoneticPr fontId="7" type="noConversion"/>
  </si>
  <si>
    <t>truck_enter</t>
    <phoneticPr fontId="7" type="noConversion"/>
  </si>
  <si>
    <t>truck</t>
    <phoneticPr fontId="7" type="noConversion"/>
  </si>
  <si>
    <t>员工信息</t>
    <phoneticPr fontId="7" type="noConversion"/>
  </si>
  <si>
    <t>/Demo/Employee/EmployeeDetail</t>
    <phoneticPr fontId="7" type="noConversion"/>
  </si>
  <si>
    <t>/TruckManage/Truck/Delete</t>
    <phoneticPr fontId="7" type="noConversion"/>
  </si>
  <si>
    <t>/Demo/Employee/Delete</t>
    <phoneticPr fontId="7" type="noConversion"/>
  </si>
  <si>
    <t>SELECT * from employee where operate_type &lt;&gt; ''Disuse''</t>
    <phoneticPr fontId="7" type="noConversion"/>
  </si>
  <si>
    <t>employee</t>
    <phoneticPr fontId="7" type="noConversion"/>
  </si>
  <si>
    <t>姓名</t>
  </si>
  <si>
    <t>idcard</t>
  </si>
  <si>
    <t>身份证号码</t>
  </si>
  <si>
    <t>联系地址</t>
  </si>
  <si>
    <t>birth</t>
  </si>
  <si>
    <t>出生年月</t>
  </si>
  <si>
    <t>employee</t>
    <phoneticPr fontId="7" type="noConversion"/>
  </si>
  <si>
    <t>省</t>
    <phoneticPr fontId="7" type="noConversion"/>
  </si>
  <si>
    <t>广东省</t>
    <phoneticPr fontId="7" type="noConversion"/>
  </si>
  <si>
    <t>广西省</t>
    <phoneticPr fontId="7" type="noConversion"/>
  </si>
  <si>
    <t>海南省</t>
    <phoneticPr fontId="7" type="noConversion"/>
  </si>
  <si>
    <t>福建省</t>
    <phoneticPr fontId="7" type="noConversion"/>
  </si>
  <si>
    <t>市</t>
    <phoneticPr fontId="7" type="noConversion"/>
  </si>
  <si>
    <t>广州市</t>
    <phoneticPr fontId="7" type="noConversion"/>
  </si>
  <si>
    <t>深圳市</t>
    <phoneticPr fontId="7" type="noConversion"/>
  </si>
  <si>
    <t>珠海市</t>
    <phoneticPr fontId="7" type="noConversion"/>
  </si>
  <si>
    <t>湛江市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</si>
</sst>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theme="10"/>
      <name val="宋体"/>
      <charset val="134"/>
    </font>
    <font>
      <sz val="10.5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 applyAlignment="1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Alignment="1">
      <alignment wrapText="1"/>
    </xf>
    <xf numFmtId="49" fontId="2" fillId="0" borderId="0" xfId="0" applyNumberFormat="1" applyFont="1" applyAlignment="1"/>
    <xf numFmtId="49" fontId="0" fillId="2" borderId="0" xfId="0" applyNumberFormat="1" applyFill="1" applyAlignment="1"/>
    <xf numFmtId="49" fontId="0" fillId="3" borderId="0" xfId="0" applyNumberFormat="1" applyFill="1" applyAlignment="1"/>
    <xf numFmtId="49" fontId="0" fillId="4" borderId="0" xfId="0" applyNumberFormat="1" applyFill="1" applyAlignment="1"/>
    <xf numFmtId="49" fontId="0" fillId="5" borderId="0" xfId="0" applyNumberFormat="1" applyFill="1" applyAlignment="1"/>
    <xf numFmtId="0" fontId="0" fillId="0" borderId="0" xfId="0" applyNumberFormat="1" applyAlignment="1"/>
    <xf numFmtId="49" fontId="0" fillId="0" borderId="0" xfId="0" applyNumberFormat="1" applyAlignment="1">
      <alignment horizontal="left"/>
    </xf>
    <xf numFmtId="49" fontId="3" fillId="0" borderId="0" xfId="0" applyNumberFormat="1" applyFont="1" applyAlignment="1"/>
    <xf numFmtId="49" fontId="2" fillId="2" borderId="0" xfId="0" applyNumberFormat="1" applyFont="1" applyFill="1" applyAlignment="1"/>
    <xf numFmtId="49" fontId="0" fillId="2" borderId="0" xfId="0" applyNumberFormat="1" applyFill="1" applyAlignment="1">
      <alignment horizontal="left"/>
    </xf>
    <xf numFmtId="0" fontId="0" fillId="2" borderId="0" xfId="0" applyNumberFormat="1" applyFill="1" applyAlignment="1"/>
    <xf numFmtId="49" fontId="4" fillId="0" borderId="0" xfId="1" applyNumberFormat="1" applyAlignment="1" applyProtection="1"/>
    <xf numFmtId="49" fontId="3" fillId="2" borderId="0" xfId="0" applyNumberFormat="1" applyFont="1" applyFill="1" applyAlignment="1"/>
    <xf numFmtId="0" fontId="3" fillId="0" borderId="0" xfId="0" applyFont="1" applyAlignment="1"/>
    <xf numFmtId="0" fontId="3" fillId="0" borderId="0" xfId="0" applyNumberFormat="1" applyFont="1" applyAlignment="1"/>
    <xf numFmtId="49" fontId="3" fillId="3" borderId="0" xfId="0" applyNumberFormat="1" applyFont="1" applyFill="1" applyAlignment="1"/>
    <xf numFmtId="49" fontId="2" fillId="3" borderId="0" xfId="0" applyNumberFormat="1" applyFont="1" applyFill="1" applyAlignment="1"/>
    <xf numFmtId="49" fontId="0" fillId="3" borderId="0" xfId="0" applyNumberFormat="1" applyFill="1" applyAlignment="1">
      <alignment horizontal="left"/>
    </xf>
    <xf numFmtId="0" fontId="0" fillId="3" borderId="0" xfId="0" applyNumberFormat="1" applyFill="1" applyAlignment="1"/>
    <xf numFmtId="49" fontId="2" fillId="6" borderId="0" xfId="0" applyNumberFormat="1" applyFont="1" applyFill="1" applyAlignment="1"/>
    <xf numFmtId="49" fontId="3" fillId="4" borderId="0" xfId="0" applyNumberFormat="1" applyFont="1" applyFill="1" applyAlignment="1"/>
    <xf numFmtId="49" fontId="0" fillId="4" borderId="0" xfId="0" applyNumberFormat="1" applyFont="1" applyFill="1" applyAlignment="1"/>
    <xf numFmtId="0" fontId="0" fillId="4" borderId="0" xfId="0" applyNumberFormat="1" applyFill="1" applyAlignment="1"/>
    <xf numFmtId="49" fontId="0" fillId="5" borderId="0" xfId="0" applyNumberFormat="1" applyFont="1" applyFill="1" applyAlignment="1"/>
    <xf numFmtId="0" fontId="0" fillId="5" borderId="0" xfId="0" applyNumberFormat="1" applyFill="1" applyAlignment="1"/>
    <xf numFmtId="49" fontId="2" fillId="5" borderId="0" xfId="0" applyNumberFormat="1" applyFont="1" applyFill="1" applyAlignment="1"/>
    <xf numFmtId="0" fontId="0" fillId="6" borderId="0" xfId="0" applyFill="1" applyAlignme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6" borderId="0" xfId="0" applyNumberForma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7" borderId="0" xfId="0" applyFill="1" applyAlignment="1"/>
    <xf numFmtId="0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0" fontId="0" fillId="6" borderId="0" xfId="0" applyFill="1" applyAlignment="1">
      <alignment horizontal="right"/>
    </xf>
    <xf numFmtId="0" fontId="3" fillId="6" borderId="0" xfId="0" applyFont="1" applyFill="1" applyAlignment="1">
      <alignment wrapText="1"/>
    </xf>
    <xf numFmtId="0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0" fontId="0" fillId="0" borderId="0" xfId="0" applyAlignment="1">
      <alignment wrapText="1"/>
    </xf>
    <xf numFmtId="0" fontId="0" fillId="8" borderId="0" xfId="0" applyFill="1" applyAlignment="1"/>
    <xf numFmtId="49" fontId="3" fillId="0" borderId="0" xfId="0" quotePrefix="1" applyNumberFormat="1" applyFont="1" applyAlignment="1"/>
    <xf numFmtId="49" fontId="0" fillId="0" borderId="0" xfId="0" quotePrefix="1" applyNumberFormat="1" applyAlignment="1"/>
    <xf numFmtId="49" fontId="8" fillId="0" borderId="0" xfId="0" applyNumberFormat="1" applyFont="1" applyAlignment="1"/>
    <xf numFmtId="0" fontId="8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21.33.200.100:8080/pub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3"/>
  <sheetViews>
    <sheetView topLeftCell="A673" workbookViewId="0">
      <selection activeCell="D693" sqref="D693"/>
    </sheetView>
  </sheetViews>
  <sheetFormatPr defaultColWidth="9" defaultRowHeight="13.5" x14ac:dyDescent="0.15"/>
  <cols>
    <col min="1" max="1" width="22.5" customWidth="1"/>
    <col min="2" max="2" width="20" customWidth="1"/>
    <col min="3" max="3" width="75.125" customWidth="1"/>
    <col min="4" max="4" width="39.625" customWidth="1"/>
    <col min="5" max="5" width="25.5" customWidth="1"/>
    <col min="6" max="6" width="14.875" customWidth="1"/>
    <col min="7" max="7" width="19" customWidth="1"/>
    <col min="8" max="8" width="23" customWidth="1"/>
    <col min="10" max="10" width="9.625" customWidth="1"/>
    <col min="11" max="11" width="11.125" customWidth="1"/>
    <col min="14" max="14" width="34.5" customWidth="1"/>
  </cols>
  <sheetData>
    <row r="1" spans="1:15" ht="13.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41" t="s">
        <v>5</v>
      </c>
      <c r="K1" t="s">
        <v>6</v>
      </c>
    </row>
    <row r="2" spans="1:15" ht="13.5" customHeight="1" x14ac:dyDescent="0.15">
      <c r="B2" t="s">
        <v>7</v>
      </c>
      <c r="C2" t="s">
        <v>0</v>
      </c>
      <c r="D2" t="s">
        <v>8</v>
      </c>
      <c r="E2" t="s">
        <v>9</v>
      </c>
      <c r="F2" s="41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1:15" x14ac:dyDescent="0.15">
      <c r="A3" t="s">
        <v>17</v>
      </c>
      <c r="B3" t="s">
        <v>18</v>
      </c>
      <c r="C3" t="s">
        <v>19</v>
      </c>
      <c r="D3" t="s">
        <v>20</v>
      </c>
      <c r="E3" t="s">
        <v>21</v>
      </c>
      <c r="O3" t="str">
        <f>IF(A3&lt;&gt;"","delete from field where query_id='"&amp;A3&amp;"';delete from query_def where query_id='"&amp;A3&amp;"';insert into query_def values('"&amp;A3&amp;"','"&amp;B3&amp;"','"&amp;C3&amp;"','"&amp;D3&amp;"','"&amp;E3&amp;"','"&amp;F3&amp;"','"&amp;C4&amp;"');","insert into field values(null,'"&amp;C3&amp;"','"&amp;D3&amp;"','"&amp;E3&amp;"','"&amp;F3&amp;"','"&amp;G3&amp;"','"&amp;H3&amp;"','"&amp;I3&amp;"','"&amp;J3&amp;"','"&amp;K3&amp;"','"&amp;L3&amp;"');")</f>
        <v>delete from field where query_id='mg_users';delete from query_def where query_id='mg_users';insert into query_def values('mg_users','用户信息','/Management/MgUsers/MgUsersDetail','/Management/MgUsers/Delete','select a.*,b.fielddesc AS sex_name from mg_users a LEFT JOIN codemapdesc AS b ON a.sex=b.fieldval AND b.id=''性别'' where a.operate_type&lt;&gt;''DISUSE''','','mg_users');</v>
      </c>
    </row>
    <row r="4" spans="1:15" x14ac:dyDescent="0.15">
      <c r="C4" t="s">
        <v>17</v>
      </c>
      <c r="D4" t="s">
        <v>7</v>
      </c>
      <c r="E4" t="s">
        <v>22</v>
      </c>
      <c r="F4">
        <v>1</v>
      </c>
      <c r="G4">
        <v>0</v>
      </c>
      <c r="H4">
        <v>0</v>
      </c>
      <c r="O4" t="str">
        <f>IF(A4&lt;&gt;"","delete from field where query_id='"&amp;A4&amp;"';delete from query_def where query_id='"&amp;A4&amp;"';insert into query_def values('"&amp;A4&amp;"','"&amp;B4&amp;"','"&amp;C4&amp;"','"&amp;D4&amp;"','"&amp;E4&amp;"','"&amp;F4&amp;"','"&amp;#REF!&amp;"');","insert into field values(null,'"&amp;C4&amp;"','"&amp;D4&amp;"','"&amp;E4&amp;"','"&amp;F4&amp;"','"&amp;G4&amp;"','"&amp;H4&amp;"','"&amp;I4&amp;"','"&amp;J4&amp;"','"&amp;K4&amp;"','"&amp;L4&amp;"');")</f>
        <v>insert into field values(null,'mg_users','id','用户ID','1','0','0','','','','');</v>
      </c>
    </row>
    <row r="5" spans="1:15" x14ac:dyDescent="0.15">
      <c r="C5" t="s">
        <v>17</v>
      </c>
      <c r="D5" t="s">
        <v>23</v>
      </c>
      <c r="E5" t="s">
        <v>24</v>
      </c>
      <c r="F5">
        <v>0</v>
      </c>
      <c r="G5">
        <v>1</v>
      </c>
      <c r="H5">
        <v>1</v>
      </c>
      <c r="I5">
        <v>100</v>
      </c>
      <c r="K5" t="s">
        <v>25</v>
      </c>
      <c r="O5" t="str">
        <f>IF(A5&lt;&gt;"","delete from field where query_id='"&amp;A5&amp;"';delete from query_def where query_id='"&amp;A5&amp;"';insert into query_def values('"&amp;A5&amp;"','"&amp;B5&amp;"','"&amp;C5&amp;"','"&amp;D5&amp;"','"&amp;E5&amp;"','"&amp;F5&amp;"','"&amp;C6&amp;"');","insert into field values(null,'"&amp;C5&amp;"','"&amp;D5&amp;"','"&amp;E5&amp;"','"&amp;F5&amp;"','"&amp;G5&amp;"','"&amp;H5&amp;"','"&amp;I5&amp;"','"&amp;J5&amp;"','"&amp;K5&amp;"','"&amp;L5&amp;"');")</f>
        <v>insert into field values(null,'mg_users','user_code','用户账号','0','1','1','100','','string','');</v>
      </c>
    </row>
    <row r="6" spans="1:15" x14ac:dyDescent="0.15">
      <c r="C6" t="s">
        <v>17</v>
      </c>
      <c r="D6" t="s">
        <v>26</v>
      </c>
      <c r="E6" t="s">
        <v>27</v>
      </c>
      <c r="F6">
        <v>0</v>
      </c>
      <c r="G6">
        <v>1</v>
      </c>
      <c r="H6">
        <v>1</v>
      </c>
      <c r="I6">
        <v>100</v>
      </c>
      <c r="K6" t="s">
        <v>25</v>
      </c>
      <c r="O6" t="str">
        <f>IF(A6&lt;&gt;"","delete from field where query_id='"&amp;A6&amp;"';delete from query_def where query_id='"&amp;A6&amp;"';insert into query_def values('"&amp;A6&amp;"','"&amp;B6&amp;"','"&amp;C6&amp;"','"&amp;D6&amp;"','"&amp;E6&amp;"','"&amp;F6&amp;"','"&amp;#REF!&amp;"');","insert into field values(null,'"&amp;C6&amp;"','"&amp;D6&amp;"','"&amp;E6&amp;"','"&amp;F6&amp;"','"&amp;G6&amp;"','"&amp;H6&amp;"','"&amp;I6&amp;"','"&amp;J6&amp;"','"&amp;K6&amp;"','"&amp;L6&amp;"');")</f>
        <v>insert into field values(null,'mg_users','user_name','用户中文名','0','1','1','100','','string','');</v>
      </c>
    </row>
    <row r="7" spans="1:15" x14ac:dyDescent="0.15">
      <c r="C7" t="s">
        <v>17</v>
      </c>
      <c r="D7" t="s">
        <v>28</v>
      </c>
      <c r="E7" t="s">
        <v>29</v>
      </c>
      <c r="F7">
        <v>0</v>
      </c>
      <c r="G7">
        <v>1</v>
      </c>
      <c r="H7">
        <v>1</v>
      </c>
      <c r="I7">
        <v>100</v>
      </c>
      <c r="K7" t="s">
        <v>25</v>
      </c>
      <c r="O7" t="str">
        <f>IF(A7&lt;&gt;"","delete from field where query_id='"&amp;A7&amp;"';delete from query_def where query_id='"&amp;A7&amp;"';insert into query_def values('"&amp;A7&amp;"','"&amp;B7&amp;"','"&amp;C7&amp;"','"&amp;D7&amp;"','"&amp;E7&amp;"','"&amp;F7&amp;"','"&amp;#REF!&amp;"');","insert into field values(null,'"&amp;C7&amp;"','"&amp;D7&amp;"','"&amp;E7&amp;"','"&amp;F7&amp;"','"&amp;G7&amp;"','"&amp;H7&amp;"','"&amp;I7&amp;"','"&amp;J7&amp;"','"&amp;K7&amp;"','"&amp;L7&amp;"');")</f>
        <v>insert into field values(null,'mg_users','sex_name','性别','0','1','1','100','','string','');</v>
      </c>
    </row>
    <row r="8" spans="1:15" x14ac:dyDescent="0.15">
      <c r="C8" t="s">
        <v>17</v>
      </c>
      <c r="D8" t="s">
        <v>30</v>
      </c>
      <c r="E8" t="s">
        <v>31</v>
      </c>
      <c r="F8">
        <v>0</v>
      </c>
      <c r="G8">
        <v>1</v>
      </c>
      <c r="H8">
        <v>1</v>
      </c>
      <c r="I8">
        <v>60</v>
      </c>
      <c r="K8" t="s">
        <v>32</v>
      </c>
      <c r="L8" t="s">
        <v>33</v>
      </c>
      <c r="O8" t="str">
        <f>IF(A8&lt;&gt;"","delete from field where query_id='"&amp;A8&amp;"';delete from query_def where query_id='"&amp;A8&amp;"';insert into query_def values('"&amp;A8&amp;"','"&amp;B8&amp;"','"&amp;C8&amp;"','"&amp;D8&amp;"','"&amp;E8&amp;"','"&amp;F8&amp;"','"&amp;#REF!&amp;"');","insert into field values(null,'"&amp;C8&amp;"','"&amp;D8&amp;"','"&amp;E8&amp;"','"&amp;F8&amp;"','"&amp;G8&amp;"','"&amp;H8&amp;"','"&amp;I8&amp;"','"&amp;J8&amp;"','"&amp;K8&amp;"','"&amp;L8&amp;"');")</f>
        <v>insert into field values(null,'mg_users','update_time','更新时间','0','1','1','60','','datetime','formatoptions:{srcformat:''Y-m-d H:i:s'',newformat:''Y-m-d''}');</v>
      </c>
    </row>
    <row r="12" spans="1:15" x14ac:dyDescent="0.15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O12" t="str">
        <f t="shared" ref="O12:O14" si="0">IF(A12&lt;&gt;"","delete from field where query_id='"&amp;A12&amp;"';delete from query_def where query_id='"&amp;A12&amp;"';insert into query_def values('"&amp;A12&amp;"','"&amp;B12&amp;"','"&amp;C12&amp;"','"&amp;D12&amp;"','"&amp;E12&amp;"','"&amp;F12&amp;"','"&amp;C13&amp;"');","insert into field values(null,'"&amp;C12&amp;"','"&amp;D12&amp;"','"&amp;E12&amp;"','"&amp;F12&amp;"','"&amp;G12&amp;"','"&amp;H12&amp;"','"&amp;I12&amp;"','"&amp;J12&amp;"','"&amp;K12&amp;"','"&amp;L12&amp;"');")</f>
        <v>delete from field where query_id='mg_organise';delete from query_def where query_id='mg_organise';insert into query_def values('mg_organise','角色信息','/Management/MgOrganise/MgOrganiseDetail','/Management/MgOrganise/Delete','select * from mg_organise where operate_type&lt;&gt;''DISUSE''','','mg_organise');</v>
      </c>
    </row>
    <row r="13" spans="1:15" x14ac:dyDescent="0.15">
      <c r="C13" t="s">
        <v>34</v>
      </c>
      <c r="D13" t="s">
        <v>7</v>
      </c>
      <c r="E13" t="s">
        <v>39</v>
      </c>
      <c r="F13">
        <v>1</v>
      </c>
      <c r="G13">
        <v>0</v>
      </c>
      <c r="H13">
        <v>0</v>
      </c>
      <c r="O13" t="str">
        <f t="shared" si="0"/>
        <v>insert into field values(null,'mg_organise','id','角色编号','1','0','0','','','','');</v>
      </c>
    </row>
    <row r="14" spans="1:15" x14ac:dyDescent="0.15">
      <c r="C14" t="s">
        <v>34</v>
      </c>
      <c r="D14" t="s">
        <v>40</v>
      </c>
      <c r="E14" t="s">
        <v>41</v>
      </c>
      <c r="F14">
        <v>0</v>
      </c>
      <c r="G14">
        <v>1</v>
      </c>
      <c r="H14">
        <v>1</v>
      </c>
      <c r="I14">
        <v>100</v>
      </c>
      <c r="K14" t="s">
        <v>25</v>
      </c>
      <c r="O14" t="str">
        <f t="shared" si="0"/>
        <v>insert into field values(null,'mg_organise','role_name','角色名称','0','1','1','100','','string','');</v>
      </c>
    </row>
    <row r="17" spans="1:15" x14ac:dyDescent="0.1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O17" t="str">
        <f t="shared" ref="O17:O20" si="1">IF(A17&lt;&gt;"","delete from field where query_id='"&amp;A17&amp;"';delete from query_def where query_id='"&amp;A17&amp;"';insert into query_def values('"&amp;A17&amp;"','"&amp;B17&amp;"','"&amp;C17&amp;"','"&amp;D17&amp;"','"&amp;E17&amp;"','"&amp;F17&amp;"','"&amp;C18&amp;"');","insert into field values(null,'"&amp;C17&amp;"','"&amp;D17&amp;"','"&amp;E17&amp;"','"&amp;F17&amp;"','"&amp;G17&amp;"','"&amp;H17&amp;"','"&amp;I17&amp;"','"&amp;J17&amp;"','"&amp;K17&amp;"','"&amp;L17&amp;"');")</f>
        <v>delete from field where query_id='user_role_relate';delete from query_def where query_id='user_role_relate';insert into query_def values('user_role_relate','用户和角色的关系','/Management/UserRoleRelate/Detail','/Management/UserRoleRelate/Delete','select * from user_role_relate where operate_type&lt;&gt;''DISUSE''','','user_role_relate');</v>
      </c>
    </row>
    <row r="18" spans="1:15" x14ac:dyDescent="0.15">
      <c r="C18" t="s">
        <v>42</v>
      </c>
      <c r="D18" t="s">
        <v>7</v>
      </c>
      <c r="E18" t="s">
        <v>47</v>
      </c>
      <c r="F18">
        <v>1</v>
      </c>
      <c r="G18">
        <v>0</v>
      </c>
      <c r="H18">
        <v>0</v>
      </c>
      <c r="O18" t="str">
        <f t="shared" si="1"/>
        <v>insert into field values(null,'user_role_relate','id','关联编号','1','0','0','','','','');</v>
      </c>
    </row>
    <row r="19" spans="1:15" x14ac:dyDescent="0.15">
      <c r="C19" t="s">
        <v>42</v>
      </c>
      <c r="D19" t="s">
        <v>23</v>
      </c>
      <c r="E19" t="s">
        <v>48</v>
      </c>
      <c r="F19">
        <v>0</v>
      </c>
      <c r="G19">
        <v>1</v>
      </c>
      <c r="H19">
        <v>1</v>
      </c>
      <c r="I19">
        <v>100</v>
      </c>
      <c r="K19" t="s">
        <v>25</v>
      </c>
      <c r="O19" t="str">
        <f t="shared" si="1"/>
        <v>insert into field values(null,'user_role_relate','user_code','用户标识','0','1','1','100','','string','');</v>
      </c>
    </row>
    <row r="20" spans="1:15" x14ac:dyDescent="0.15">
      <c r="C20" t="s">
        <v>42</v>
      </c>
      <c r="D20" t="s">
        <v>49</v>
      </c>
      <c r="E20" t="s">
        <v>39</v>
      </c>
      <c r="F20">
        <v>0</v>
      </c>
      <c r="G20">
        <v>1</v>
      </c>
      <c r="H20">
        <v>1</v>
      </c>
      <c r="I20">
        <v>100</v>
      </c>
      <c r="K20" t="s">
        <v>25</v>
      </c>
      <c r="O20" t="str">
        <f t="shared" si="1"/>
        <v>insert into field values(null,'user_role_relate','role_id','角色编号','0','1','1','100','','string','');</v>
      </c>
    </row>
    <row r="23" spans="1:15" x14ac:dyDescent="0.15">
      <c r="A23" t="s">
        <v>50</v>
      </c>
      <c r="B23" t="s">
        <v>51</v>
      </c>
      <c r="C23" t="s">
        <v>52</v>
      </c>
      <c r="D23" t="s">
        <v>50</v>
      </c>
      <c r="E23" t="s">
        <v>53</v>
      </c>
    </row>
    <row r="24" spans="1:15" x14ac:dyDescent="0.15">
      <c r="C24" t="s">
        <v>50</v>
      </c>
      <c r="D24" t="s">
        <v>7</v>
      </c>
      <c r="E24" t="s">
        <v>54</v>
      </c>
      <c r="F24">
        <v>1</v>
      </c>
      <c r="G24">
        <v>0</v>
      </c>
      <c r="H24">
        <v>0</v>
      </c>
    </row>
    <row r="25" spans="1:15" x14ac:dyDescent="0.15">
      <c r="C25" t="s">
        <v>50</v>
      </c>
      <c r="D25" t="s">
        <v>49</v>
      </c>
      <c r="E25" t="s">
        <v>55</v>
      </c>
      <c r="F25">
        <v>0</v>
      </c>
      <c r="G25">
        <v>1</v>
      </c>
      <c r="H25">
        <v>1</v>
      </c>
      <c r="I25">
        <v>100</v>
      </c>
      <c r="K25" t="s">
        <v>25</v>
      </c>
    </row>
    <row r="26" spans="1:15" x14ac:dyDescent="0.15">
      <c r="C26" t="s">
        <v>50</v>
      </c>
      <c r="D26" t="s">
        <v>56</v>
      </c>
      <c r="E26" t="s">
        <v>57</v>
      </c>
      <c r="F26">
        <v>0</v>
      </c>
      <c r="G26">
        <v>1</v>
      </c>
      <c r="H26">
        <v>1</v>
      </c>
      <c r="I26">
        <v>100</v>
      </c>
      <c r="K26" t="s">
        <v>25</v>
      </c>
    </row>
    <row r="27" spans="1:15" x14ac:dyDescent="0.15">
      <c r="C27" t="s">
        <v>50</v>
      </c>
      <c r="D27" t="s">
        <v>58</v>
      </c>
      <c r="E27" t="s">
        <v>59</v>
      </c>
      <c r="F27">
        <v>0</v>
      </c>
      <c r="G27">
        <v>1</v>
      </c>
      <c r="H27">
        <v>1</v>
      </c>
      <c r="I27">
        <v>200</v>
      </c>
      <c r="K27" t="s">
        <v>25</v>
      </c>
    </row>
    <row r="28" spans="1:15" x14ac:dyDescent="0.15">
      <c r="C28" t="s">
        <v>50</v>
      </c>
      <c r="D28" t="s">
        <v>60</v>
      </c>
      <c r="E28" t="s">
        <v>61</v>
      </c>
      <c r="F28">
        <v>0</v>
      </c>
      <c r="G28">
        <v>1</v>
      </c>
      <c r="H28">
        <v>1</v>
      </c>
      <c r="I28">
        <v>100</v>
      </c>
      <c r="K28" t="s">
        <v>25</v>
      </c>
    </row>
    <row r="29" spans="1:15" x14ac:dyDescent="0.15">
      <c r="C29" t="s">
        <v>50</v>
      </c>
      <c r="D29" t="s">
        <v>62</v>
      </c>
      <c r="E29" t="s">
        <v>63</v>
      </c>
      <c r="F29">
        <v>0</v>
      </c>
      <c r="G29">
        <v>1</v>
      </c>
      <c r="H29">
        <v>1</v>
      </c>
      <c r="I29">
        <v>100</v>
      </c>
      <c r="K29" t="s">
        <v>25</v>
      </c>
    </row>
    <row r="30" spans="1:15" x14ac:dyDescent="0.15">
      <c r="C30" t="s">
        <v>50</v>
      </c>
      <c r="D30" t="s">
        <v>64</v>
      </c>
      <c r="E30" t="s">
        <v>65</v>
      </c>
      <c r="F30">
        <v>0</v>
      </c>
      <c r="G30">
        <v>1</v>
      </c>
      <c r="H30">
        <v>1</v>
      </c>
      <c r="I30">
        <v>100</v>
      </c>
      <c r="K30" t="s">
        <v>25</v>
      </c>
    </row>
    <row r="31" spans="1:15" x14ac:dyDescent="0.15">
      <c r="C31" t="s">
        <v>50</v>
      </c>
      <c r="D31" t="s">
        <v>66</v>
      </c>
      <c r="E31" t="s">
        <v>67</v>
      </c>
      <c r="F31">
        <v>0</v>
      </c>
      <c r="G31">
        <v>1</v>
      </c>
      <c r="H31">
        <v>1</v>
      </c>
      <c r="I31">
        <v>200</v>
      </c>
      <c r="K31" t="s">
        <v>25</v>
      </c>
    </row>
    <row r="32" spans="1:15" x14ac:dyDescent="0.15">
      <c r="C32" t="s">
        <v>50</v>
      </c>
      <c r="D32" t="s">
        <v>68</v>
      </c>
      <c r="E32" t="s">
        <v>69</v>
      </c>
      <c r="F32">
        <v>0</v>
      </c>
      <c r="G32">
        <v>1</v>
      </c>
      <c r="H32">
        <v>1</v>
      </c>
      <c r="I32">
        <v>100</v>
      </c>
      <c r="K32" t="s">
        <v>25</v>
      </c>
    </row>
    <row r="33" spans="1:11" x14ac:dyDescent="0.15">
      <c r="C33" t="s">
        <v>50</v>
      </c>
      <c r="D33" t="s">
        <v>70</v>
      </c>
      <c r="E33" t="s">
        <v>71</v>
      </c>
      <c r="F33">
        <v>0</v>
      </c>
      <c r="G33">
        <v>1</v>
      </c>
      <c r="H33">
        <v>1</v>
      </c>
      <c r="I33">
        <v>60</v>
      </c>
      <c r="K33" t="s">
        <v>32</v>
      </c>
    </row>
    <row r="34" spans="1:11" x14ac:dyDescent="0.15">
      <c r="C34" t="s">
        <v>50</v>
      </c>
      <c r="D34" t="s">
        <v>72</v>
      </c>
      <c r="E34" t="s">
        <v>73</v>
      </c>
      <c r="F34">
        <v>0</v>
      </c>
      <c r="G34">
        <v>1</v>
      </c>
      <c r="H34">
        <v>1</v>
      </c>
      <c r="I34">
        <v>100</v>
      </c>
      <c r="K34" t="s">
        <v>25</v>
      </c>
    </row>
    <row r="35" spans="1:11" x14ac:dyDescent="0.15">
      <c r="C35" t="s">
        <v>50</v>
      </c>
      <c r="D35" t="s">
        <v>74</v>
      </c>
      <c r="E35" t="s">
        <v>75</v>
      </c>
      <c r="F35">
        <v>0</v>
      </c>
      <c r="G35">
        <v>1</v>
      </c>
      <c r="H35">
        <v>1</v>
      </c>
      <c r="I35">
        <v>60</v>
      </c>
      <c r="K35" t="s">
        <v>32</v>
      </c>
    </row>
    <row r="36" spans="1:11" x14ac:dyDescent="0.15">
      <c r="C36" t="s">
        <v>50</v>
      </c>
      <c r="D36" t="s">
        <v>76</v>
      </c>
      <c r="E36" t="s">
        <v>77</v>
      </c>
      <c r="F36">
        <v>0</v>
      </c>
      <c r="G36">
        <v>1</v>
      </c>
      <c r="H36">
        <v>1</v>
      </c>
      <c r="I36">
        <v>100</v>
      </c>
      <c r="K36" t="s">
        <v>25</v>
      </c>
    </row>
    <row r="37" spans="1:11" x14ac:dyDescent="0.15">
      <c r="C37" t="s">
        <v>50</v>
      </c>
      <c r="D37" t="s">
        <v>78</v>
      </c>
      <c r="E37" t="s">
        <v>79</v>
      </c>
      <c r="F37">
        <v>0</v>
      </c>
      <c r="G37">
        <v>1</v>
      </c>
      <c r="H37">
        <v>1</v>
      </c>
      <c r="I37">
        <v>100</v>
      </c>
      <c r="K37" t="s">
        <v>25</v>
      </c>
    </row>
    <row r="38" spans="1:11" x14ac:dyDescent="0.15">
      <c r="C38" t="s">
        <v>50</v>
      </c>
      <c r="D38" t="s">
        <v>80</v>
      </c>
      <c r="E38" t="s">
        <v>81</v>
      </c>
      <c r="F38">
        <v>0</v>
      </c>
      <c r="G38">
        <v>1</v>
      </c>
      <c r="H38">
        <v>1</v>
      </c>
      <c r="I38">
        <v>100</v>
      </c>
      <c r="K38" t="s">
        <v>25</v>
      </c>
    </row>
    <row r="39" spans="1:11" x14ac:dyDescent="0.15">
      <c r="C39" t="s">
        <v>50</v>
      </c>
      <c r="D39" t="s">
        <v>82</v>
      </c>
      <c r="E39" t="s">
        <v>83</v>
      </c>
      <c r="F39">
        <v>0</v>
      </c>
      <c r="G39">
        <v>1</v>
      </c>
      <c r="H39">
        <v>1</v>
      </c>
      <c r="I39">
        <v>150</v>
      </c>
      <c r="K39" t="s">
        <v>25</v>
      </c>
    </row>
    <row r="40" spans="1:11" x14ac:dyDescent="0.15">
      <c r="C40" t="s">
        <v>50</v>
      </c>
      <c r="D40" t="s">
        <v>84</v>
      </c>
      <c r="E40" t="s">
        <v>85</v>
      </c>
      <c r="F40">
        <v>0</v>
      </c>
      <c r="G40">
        <v>1</v>
      </c>
      <c r="H40">
        <v>1</v>
      </c>
      <c r="I40">
        <v>150</v>
      </c>
      <c r="K40" t="s">
        <v>25</v>
      </c>
    </row>
    <row r="41" spans="1:11" x14ac:dyDescent="0.15">
      <c r="C41" t="s">
        <v>50</v>
      </c>
      <c r="D41" t="s">
        <v>86</v>
      </c>
      <c r="E41" t="s">
        <v>87</v>
      </c>
      <c r="F41">
        <v>0</v>
      </c>
      <c r="G41">
        <v>1</v>
      </c>
      <c r="H41">
        <v>1</v>
      </c>
      <c r="I41">
        <v>200</v>
      </c>
      <c r="K41" t="s">
        <v>25</v>
      </c>
    </row>
    <row r="45" spans="1:11" x14ac:dyDescent="0.15">
      <c r="A45" t="s">
        <v>88</v>
      </c>
      <c r="B45" t="s">
        <v>89</v>
      </c>
      <c r="C45" t="s">
        <v>90</v>
      </c>
      <c r="D45" t="s">
        <v>88</v>
      </c>
      <c r="E45" t="s">
        <v>91</v>
      </c>
    </row>
    <row r="46" spans="1:11" x14ac:dyDescent="0.15">
      <c r="C46" t="s">
        <v>88</v>
      </c>
      <c r="D46" t="s">
        <v>7</v>
      </c>
      <c r="E46" t="s">
        <v>92</v>
      </c>
      <c r="F46">
        <v>1</v>
      </c>
      <c r="G46">
        <v>0</v>
      </c>
      <c r="H46">
        <v>0</v>
      </c>
    </row>
    <row r="47" spans="1:11" x14ac:dyDescent="0.15">
      <c r="C47" t="s">
        <v>88</v>
      </c>
      <c r="D47" t="s">
        <v>93</v>
      </c>
      <c r="E47" t="s">
        <v>94</v>
      </c>
      <c r="F47">
        <v>0</v>
      </c>
      <c r="G47">
        <v>1</v>
      </c>
      <c r="H47">
        <v>1</v>
      </c>
      <c r="I47">
        <v>100</v>
      </c>
      <c r="K47" t="s">
        <v>25</v>
      </c>
    </row>
    <row r="48" spans="1:11" x14ac:dyDescent="0.15">
      <c r="C48" t="s">
        <v>88</v>
      </c>
      <c r="D48" t="s">
        <v>95</v>
      </c>
      <c r="E48" t="s">
        <v>96</v>
      </c>
      <c r="F48">
        <v>0</v>
      </c>
      <c r="G48">
        <v>1</v>
      </c>
      <c r="H48">
        <v>1</v>
      </c>
      <c r="I48">
        <v>100</v>
      </c>
      <c r="K48" t="s">
        <v>25</v>
      </c>
    </row>
    <row r="49" spans="3:11" x14ac:dyDescent="0.15">
      <c r="C49" t="s">
        <v>88</v>
      </c>
      <c r="D49" t="s">
        <v>97</v>
      </c>
      <c r="E49" t="s">
        <v>98</v>
      </c>
      <c r="F49">
        <v>0</v>
      </c>
      <c r="G49">
        <v>1</v>
      </c>
      <c r="H49">
        <v>1</v>
      </c>
      <c r="I49">
        <v>150</v>
      </c>
      <c r="K49" t="s">
        <v>25</v>
      </c>
    </row>
    <row r="50" spans="3:11" x14ac:dyDescent="0.15">
      <c r="C50" t="s">
        <v>88</v>
      </c>
      <c r="D50" t="s">
        <v>99</v>
      </c>
      <c r="E50" t="s">
        <v>100</v>
      </c>
      <c r="F50">
        <v>0</v>
      </c>
      <c r="G50">
        <v>1</v>
      </c>
      <c r="H50">
        <v>1</v>
      </c>
      <c r="I50">
        <v>200</v>
      </c>
      <c r="K50" t="s">
        <v>25</v>
      </c>
    </row>
    <row r="51" spans="3:11" x14ac:dyDescent="0.15">
      <c r="C51" t="s">
        <v>88</v>
      </c>
      <c r="D51" t="s">
        <v>101</v>
      </c>
      <c r="E51" t="s">
        <v>102</v>
      </c>
      <c r="F51">
        <v>0</v>
      </c>
      <c r="G51">
        <v>1</v>
      </c>
      <c r="H51">
        <v>1</v>
      </c>
      <c r="I51">
        <v>100</v>
      </c>
      <c r="K51" t="s">
        <v>25</v>
      </c>
    </row>
    <row r="52" spans="3:11" x14ac:dyDescent="0.15">
      <c r="C52" t="s">
        <v>88</v>
      </c>
      <c r="D52" t="s">
        <v>103</v>
      </c>
      <c r="E52" t="s">
        <v>104</v>
      </c>
      <c r="F52">
        <v>0</v>
      </c>
      <c r="G52">
        <v>1</v>
      </c>
      <c r="H52">
        <v>1</v>
      </c>
      <c r="I52">
        <v>100</v>
      </c>
      <c r="K52" t="s">
        <v>25</v>
      </c>
    </row>
    <row r="53" spans="3:11" x14ac:dyDescent="0.15">
      <c r="C53" t="s">
        <v>88</v>
      </c>
      <c r="D53" t="s">
        <v>105</v>
      </c>
      <c r="E53" t="s">
        <v>106</v>
      </c>
      <c r="F53">
        <v>0</v>
      </c>
      <c r="G53">
        <v>1</v>
      </c>
      <c r="H53">
        <v>1</v>
      </c>
      <c r="I53">
        <v>100</v>
      </c>
      <c r="K53" t="s">
        <v>25</v>
      </c>
    </row>
    <row r="54" spans="3:11" x14ac:dyDescent="0.15">
      <c r="C54" t="s">
        <v>88</v>
      </c>
      <c r="D54" t="s">
        <v>107</v>
      </c>
      <c r="E54" t="s">
        <v>108</v>
      </c>
      <c r="F54">
        <v>0</v>
      </c>
      <c r="G54">
        <v>1</v>
      </c>
      <c r="H54">
        <v>1</v>
      </c>
      <c r="I54">
        <v>100</v>
      </c>
      <c r="K54" t="s">
        <v>25</v>
      </c>
    </row>
    <row r="55" spans="3:11" x14ac:dyDescent="0.15">
      <c r="C55" t="s">
        <v>88</v>
      </c>
      <c r="D55" t="s">
        <v>109</v>
      </c>
      <c r="E55" t="s">
        <v>110</v>
      </c>
      <c r="F55">
        <v>0</v>
      </c>
      <c r="G55">
        <v>1</v>
      </c>
      <c r="H55">
        <v>1</v>
      </c>
      <c r="I55">
        <v>100</v>
      </c>
      <c r="K55" t="s">
        <v>25</v>
      </c>
    </row>
    <row r="56" spans="3:11" x14ac:dyDescent="0.15">
      <c r="C56" t="s">
        <v>88</v>
      </c>
      <c r="D56" t="s">
        <v>111</v>
      </c>
      <c r="E56" t="s">
        <v>112</v>
      </c>
      <c r="F56">
        <v>0</v>
      </c>
      <c r="G56">
        <v>1</v>
      </c>
      <c r="H56">
        <v>1</v>
      </c>
      <c r="I56">
        <v>100</v>
      </c>
      <c r="K56" t="s">
        <v>25</v>
      </c>
    </row>
    <row r="57" spans="3:11" x14ac:dyDescent="0.15">
      <c r="C57" t="s">
        <v>88</v>
      </c>
      <c r="D57" t="s">
        <v>113</v>
      </c>
      <c r="E57" t="s">
        <v>114</v>
      </c>
      <c r="F57">
        <v>0</v>
      </c>
      <c r="G57">
        <v>1</v>
      </c>
      <c r="H57">
        <v>1</v>
      </c>
      <c r="I57">
        <v>150</v>
      </c>
      <c r="K57" t="s">
        <v>25</v>
      </c>
    </row>
    <row r="58" spans="3:11" x14ac:dyDescent="0.15">
      <c r="C58" t="s">
        <v>88</v>
      </c>
      <c r="D58" t="s">
        <v>115</v>
      </c>
      <c r="E58" t="s">
        <v>116</v>
      </c>
      <c r="F58">
        <v>0</v>
      </c>
      <c r="G58">
        <v>1</v>
      </c>
      <c r="H58">
        <v>1</v>
      </c>
      <c r="I58">
        <v>100</v>
      </c>
      <c r="K58" t="s">
        <v>25</v>
      </c>
    </row>
    <row r="59" spans="3:11" x14ac:dyDescent="0.15">
      <c r="C59" t="s">
        <v>88</v>
      </c>
      <c r="D59" t="s">
        <v>117</v>
      </c>
      <c r="E59" t="s">
        <v>118</v>
      </c>
      <c r="F59">
        <v>0</v>
      </c>
      <c r="G59">
        <v>1</v>
      </c>
      <c r="H59">
        <v>1</v>
      </c>
      <c r="I59">
        <v>100</v>
      </c>
      <c r="K59" t="s">
        <v>25</v>
      </c>
    </row>
    <row r="60" spans="3:11" x14ac:dyDescent="0.15">
      <c r="C60" t="s">
        <v>88</v>
      </c>
      <c r="D60" t="s">
        <v>30</v>
      </c>
      <c r="E60" t="s">
        <v>31</v>
      </c>
      <c r="F60">
        <v>0</v>
      </c>
      <c r="G60">
        <v>1</v>
      </c>
      <c r="H60">
        <v>1</v>
      </c>
      <c r="I60">
        <v>60</v>
      </c>
      <c r="K60" t="s">
        <v>32</v>
      </c>
    </row>
    <row r="61" spans="3:11" x14ac:dyDescent="0.15">
      <c r="C61" t="s">
        <v>88</v>
      </c>
      <c r="D61" t="s">
        <v>119</v>
      </c>
      <c r="E61" t="s">
        <v>120</v>
      </c>
      <c r="F61">
        <v>0</v>
      </c>
      <c r="G61">
        <v>1</v>
      </c>
      <c r="H61">
        <v>1</v>
      </c>
      <c r="I61">
        <v>100</v>
      </c>
      <c r="K61" t="s">
        <v>25</v>
      </c>
    </row>
    <row r="62" spans="3:11" x14ac:dyDescent="0.15">
      <c r="C62" t="s">
        <v>88</v>
      </c>
      <c r="D62" t="s">
        <v>72</v>
      </c>
      <c r="E62" t="s">
        <v>73</v>
      </c>
      <c r="F62">
        <v>0</v>
      </c>
      <c r="G62">
        <v>1</v>
      </c>
      <c r="H62">
        <v>1</v>
      </c>
      <c r="I62">
        <v>100</v>
      </c>
      <c r="K62" t="s">
        <v>25</v>
      </c>
    </row>
    <row r="63" spans="3:11" x14ac:dyDescent="0.15">
      <c r="C63" t="s">
        <v>88</v>
      </c>
      <c r="D63" t="s">
        <v>74</v>
      </c>
      <c r="E63" t="s">
        <v>75</v>
      </c>
      <c r="F63">
        <v>0</v>
      </c>
      <c r="G63">
        <v>1</v>
      </c>
      <c r="H63">
        <v>1</v>
      </c>
      <c r="I63">
        <v>60</v>
      </c>
      <c r="K63" t="s">
        <v>32</v>
      </c>
    </row>
    <row r="64" spans="3:11" x14ac:dyDescent="0.15">
      <c r="C64" t="s">
        <v>88</v>
      </c>
      <c r="D64" t="s">
        <v>76</v>
      </c>
      <c r="E64" t="s">
        <v>77</v>
      </c>
      <c r="F64">
        <v>0</v>
      </c>
      <c r="G64">
        <v>1</v>
      </c>
      <c r="H64">
        <v>1</v>
      </c>
      <c r="I64">
        <v>100</v>
      </c>
      <c r="K64" t="s">
        <v>25</v>
      </c>
    </row>
    <row r="65" spans="1:15" x14ac:dyDescent="0.15">
      <c r="C65" t="s">
        <v>88</v>
      </c>
      <c r="D65" t="s">
        <v>78</v>
      </c>
      <c r="E65" t="s">
        <v>79</v>
      </c>
      <c r="F65">
        <v>0</v>
      </c>
      <c r="G65">
        <v>1</v>
      </c>
      <c r="H65">
        <v>1</v>
      </c>
      <c r="I65">
        <v>100</v>
      </c>
      <c r="K65" t="s">
        <v>25</v>
      </c>
    </row>
    <row r="66" spans="1:15" x14ac:dyDescent="0.15">
      <c r="C66" t="s">
        <v>88</v>
      </c>
      <c r="D66" t="s">
        <v>80</v>
      </c>
      <c r="E66" t="s">
        <v>81</v>
      </c>
      <c r="F66">
        <v>0</v>
      </c>
      <c r="G66">
        <v>1</v>
      </c>
      <c r="H66">
        <v>1</v>
      </c>
      <c r="I66">
        <v>100</v>
      </c>
      <c r="K66" t="s">
        <v>25</v>
      </c>
    </row>
    <row r="67" spans="1:15" x14ac:dyDescent="0.15">
      <c r="C67" t="s">
        <v>88</v>
      </c>
      <c r="D67" t="s">
        <v>82</v>
      </c>
      <c r="E67" t="s">
        <v>83</v>
      </c>
      <c r="F67">
        <v>0</v>
      </c>
      <c r="G67">
        <v>1</v>
      </c>
      <c r="H67">
        <v>1</v>
      </c>
      <c r="I67">
        <v>150</v>
      </c>
      <c r="K67" t="s">
        <v>25</v>
      </c>
    </row>
    <row r="68" spans="1:15" x14ac:dyDescent="0.15">
      <c r="C68" t="s">
        <v>88</v>
      </c>
      <c r="D68" t="s">
        <v>84</v>
      </c>
      <c r="E68" t="s">
        <v>85</v>
      </c>
      <c r="F68">
        <v>0</v>
      </c>
      <c r="G68">
        <v>1</v>
      </c>
      <c r="H68">
        <v>1</v>
      </c>
      <c r="I68">
        <v>150</v>
      </c>
      <c r="K68" t="s">
        <v>25</v>
      </c>
    </row>
    <row r="69" spans="1:15" x14ac:dyDescent="0.15">
      <c r="C69" t="s">
        <v>88</v>
      </c>
      <c r="D69" t="s">
        <v>86</v>
      </c>
      <c r="E69" t="s">
        <v>87</v>
      </c>
      <c r="F69">
        <v>0</v>
      </c>
      <c r="G69">
        <v>1</v>
      </c>
      <c r="H69">
        <v>1</v>
      </c>
      <c r="I69">
        <v>200</v>
      </c>
      <c r="K69" t="s">
        <v>25</v>
      </c>
    </row>
    <row r="71" spans="1:15" x14ac:dyDescent="0.15">
      <c r="A71" t="s">
        <v>121</v>
      </c>
      <c r="B71" t="s">
        <v>122</v>
      </c>
      <c r="C71" t="s">
        <v>123</v>
      </c>
      <c r="D71" t="s">
        <v>121</v>
      </c>
      <c r="E71" t="s">
        <v>124</v>
      </c>
      <c r="O71" t="str">
        <f t="shared" ref="O71:O76" si="2">IF(A71&lt;&gt;"","delete from field where query_id='"&amp;A71&amp;"';delete from query_def where query_id='"&amp;A71&amp;"';insert into query_def values('"&amp;A71&amp;"','"&amp;B71&amp;"','"&amp;C71&amp;"','"&amp;D71&amp;"','"&amp;E71&amp;"','"&amp;F71&amp;"','"&amp;C72&amp;"');","insert into field values(null,'"&amp;C71&amp;"','"&amp;D71&amp;"','"&amp;E71&amp;"','"&amp;F71&amp;"','"&amp;G71&amp;"','"&amp;H71&amp;"','"&amp;I71&amp;"','"&amp;J71&amp;"','"&amp;K71&amp;"','"&amp;L71&amp;"');")</f>
        <v>delete from field where query_id='TreeNodes';delete from query_def where query_id='TreeNodes';insert into query_def values('TreeNodes','菜单节点','TreenodesDetail.aspx','TreeNodes','select * from TreeNodes where operate_type&lt;&gt;''DISUSE''','','TreeNodes');</v>
      </c>
    </row>
    <row r="72" spans="1:15" x14ac:dyDescent="0.15">
      <c r="C72" t="s">
        <v>121</v>
      </c>
      <c r="D72" t="s">
        <v>7</v>
      </c>
      <c r="E72" t="s">
        <v>125</v>
      </c>
      <c r="F72">
        <v>1</v>
      </c>
      <c r="G72">
        <v>0</v>
      </c>
      <c r="H72">
        <v>0</v>
      </c>
      <c r="O72" t="str">
        <f t="shared" si="2"/>
        <v>insert into field values(null,'TreeNodes','id','自增主键','1','0','0','','','','');</v>
      </c>
    </row>
    <row r="73" spans="1:15" x14ac:dyDescent="0.15">
      <c r="C73" t="s">
        <v>121</v>
      </c>
      <c r="D73" t="s">
        <v>56</v>
      </c>
      <c r="E73" t="s">
        <v>57</v>
      </c>
      <c r="F73">
        <v>0</v>
      </c>
      <c r="G73">
        <v>1</v>
      </c>
      <c r="H73">
        <v>1</v>
      </c>
      <c r="I73">
        <v>100</v>
      </c>
      <c r="K73" t="s">
        <v>25</v>
      </c>
      <c r="O73" t="str">
        <f t="shared" si="2"/>
        <v>insert into field values(null,'TreeNodes','privilege_id','节点ID','0','1','1','100','','string','');</v>
      </c>
    </row>
    <row r="74" spans="1:15" x14ac:dyDescent="0.15">
      <c r="C74" t="s">
        <v>121</v>
      </c>
      <c r="D74" t="s">
        <v>126</v>
      </c>
      <c r="E74" t="s">
        <v>127</v>
      </c>
      <c r="F74">
        <v>0</v>
      </c>
      <c r="G74">
        <v>1</v>
      </c>
      <c r="H74">
        <v>1</v>
      </c>
      <c r="I74">
        <v>150</v>
      </c>
      <c r="K74" t="s">
        <v>25</v>
      </c>
      <c r="O74" t="str">
        <f t="shared" si="2"/>
        <v>insert into field values(null,'TreeNodes','node_name','节点名称','0','1','1','150','','string','');</v>
      </c>
    </row>
    <row r="75" spans="1:15" x14ac:dyDescent="0.15">
      <c r="C75" t="s">
        <v>121</v>
      </c>
      <c r="D75" t="s">
        <v>128</v>
      </c>
      <c r="E75" t="s">
        <v>129</v>
      </c>
      <c r="F75">
        <v>0</v>
      </c>
      <c r="G75">
        <v>1</v>
      </c>
      <c r="H75">
        <v>1</v>
      </c>
      <c r="I75">
        <v>150</v>
      </c>
      <c r="K75" t="s">
        <v>25</v>
      </c>
      <c r="O75" t="str">
        <f t="shared" si="2"/>
        <v>insert into field values(null,'TreeNodes','parent_id','父节点ID','0','1','1','150','','string','');</v>
      </c>
    </row>
    <row r="76" spans="1:15" x14ac:dyDescent="0.15">
      <c r="C76" t="s">
        <v>121</v>
      </c>
      <c r="D76" t="s">
        <v>130</v>
      </c>
      <c r="E76" t="s">
        <v>131</v>
      </c>
      <c r="F76">
        <v>0</v>
      </c>
      <c r="G76">
        <v>1</v>
      </c>
      <c r="H76">
        <v>1</v>
      </c>
      <c r="I76">
        <v>150</v>
      </c>
      <c r="K76" t="s">
        <v>25</v>
      </c>
      <c r="O76" t="str">
        <f t="shared" si="2"/>
        <v>insert into field values(null,'TreeNodes','url','节点链接','0','1','1','150','','string','');</v>
      </c>
    </row>
    <row r="81" spans="1:15" x14ac:dyDescent="0.15">
      <c r="A81" t="s">
        <v>132</v>
      </c>
      <c r="B81" t="s">
        <v>133</v>
      </c>
      <c r="C81" t="s">
        <v>134</v>
      </c>
      <c r="D81" t="s">
        <v>135</v>
      </c>
      <c r="E81" t="s">
        <v>136</v>
      </c>
      <c r="O81" t="str">
        <f t="shared" ref="O81:O86" si="3">IF(A81&lt;&gt;"","delete from field where query_id='"&amp;A81&amp;"';delete from query_def where query_id='"&amp;A81&amp;"';insert into query_def values('"&amp;A81&amp;"','"&amp;B81&amp;"','"&amp;C81&amp;"','"&amp;D81&amp;"','"&amp;E81&amp;"','"&amp;F81&amp;"','"&amp;C82&amp;"');","insert into field values(null,'"&amp;C81&amp;"','"&amp;D81&amp;"','"&amp;E81&amp;"','"&amp;F81&amp;"','"&amp;G81&amp;"','"&amp;H81&amp;"','"&amp;I81&amp;"','"&amp;J81&amp;"','"&amp;K81&amp;"','"&amp;L81&amp;"');")</f>
        <v>delete from field where query_id='wg_wait_anch_info';delete from query_def where query_id='wg_wait_anch_info';insert into query_def values('wg_wait_anch_info','锚地等待预警信息表','/ShipWarn/WgWaitAnchInfo/WgWaitAnchInfoDetail','/ShipWarn/WgWaitAnchInfo/Delete','select * from wg_wait_anch_info where operate_type&lt;&gt;''DISUSE''','','wg_wait_anch_info');</v>
      </c>
    </row>
    <row r="82" spans="1:15" x14ac:dyDescent="0.15">
      <c r="C82" t="s">
        <v>132</v>
      </c>
      <c r="D82" t="s">
        <v>7</v>
      </c>
      <c r="E82" t="s">
        <v>125</v>
      </c>
      <c r="F82">
        <v>1</v>
      </c>
      <c r="G82">
        <v>0</v>
      </c>
      <c r="H82">
        <v>0</v>
      </c>
      <c r="O82" t="str">
        <f t="shared" si="3"/>
        <v>insert into field values(null,'wg_wait_anch_info','id','自增主键','1','0','0','','','','');</v>
      </c>
    </row>
    <row r="83" spans="1:15" x14ac:dyDescent="0.15">
      <c r="C83" t="s">
        <v>132</v>
      </c>
      <c r="D83" t="s">
        <v>137</v>
      </c>
      <c r="E83" t="s">
        <v>138</v>
      </c>
      <c r="F83">
        <v>0</v>
      </c>
      <c r="G83">
        <v>1</v>
      </c>
      <c r="H83">
        <v>1</v>
      </c>
      <c r="I83">
        <v>100</v>
      </c>
      <c r="K83" t="s">
        <v>25</v>
      </c>
      <c r="O83" t="str">
        <f t="shared" si="3"/>
        <v>insert into field values(null,'wg_wait_anch_info','ship_name','船名','0','1','1','100','','string','');</v>
      </c>
    </row>
    <row r="84" spans="1:15" x14ac:dyDescent="0.15">
      <c r="C84" t="s">
        <v>132</v>
      </c>
      <c r="D84" t="s">
        <v>139</v>
      </c>
      <c r="E84" t="s">
        <v>140</v>
      </c>
      <c r="F84">
        <v>0</v>
      </c>
      <c r="G84">
        <v>1</v>
      </c>
      <c r="H84">
        <v>1</v>
      </c>
      <c r="I84">
        <v>60</v>
      </c>
      <c r="K84" t="s">
        <v>32</v>
      </c>
      <c r="L84" t="s">
        <v>33</v>
      </c>
      <c r="O84" t="str">
        <f t="shared" si="3"/>
        <v>insert into field values(null,'wg_wait_anch_info','mr_time','监控时间','0','1','1','60','','datetime','formatoptions:{srcformat:''Y-m-d H:i:s'',newformat:''Y-m-d''}');</v>
      </c>
    </row>
    <row r="85" spans="1:15" x14ac:dyDescent="0.15">
      <c r="C85" t="s">
        <v>132</v>
      </c>
      <c r="D85" t="s">
        <v>141</v>
      </c>
      <c r="E85" t="s">
        <v>142</v>
      </c>
      <c r="F85">
        <v>0</v>
      </c>
      <c r="G85">
        <v>1</v>
      </c>
      <c r="H85">
        <v>1</v>
      </c>
      <c r="I85">
        <v>60</v>
      </c>
      <c r="K85" t="s">
        <v>32</v>
      </c>
      <c r="L85" t="s">
        <v>33</v>
      </c>
      <c r="O85" t="str">
        <f t="shared" si="3"/>
        <v>insert into field values(null,'wg_wait_anch_info','wg_time','预警时间','0','1','1','60','','datetime','formatoptions:{srcformat:''Y-m-d H:i:s'',newformat:''Y-m-d''}');</v>
      </c>
    </row>
    <row r="86" spans="1:15" x14ac:dyDescent="0.15">
      <c r="C86" t="s">
        <v>132</v>
      </c>
      <c r="D86" t="s">
        <v>143</v>
      </c>
      <c r="E86" t="s">
        <v>144</v>
      </c>
      <c r="F86">
        <v>0</v>
      </c>
      <c r="G86">
        <v>1</v>
      </c>
      <c r="H86">
        <v>1</v>
      </c>
      <c r="I86">
        <v>100</v>
      </c>
      <c r="K86" t="s">
        <v>25</v>
      </c>
      <c r="O86" t="str">
        <f t="shared" si="3"/>
        <v>insert into field values(null,'wg_wait_anch_info','ship_load','船舶重载状况','0','1','1','100','','string','');</v>
      </c>
    </row>
    <row r="89" spans="1:15" x14ac:dyDescent="0.15">
      <c r="A89" t="s">
        <v>145</v>
      </c>
      <c r="B89" t="s">
        <v>146</v>
      </c>
      <c r="C89" t="s">
        <v>147</v>
      </c>
      <c r="D89" t="s">
        <v>148</v>
      </c>
      <c r="E89" t="s">
        <v>149</v>
      </c>
      <c r="O89" t="str">
        <f t="shared" ref="O89:O93" si="4">IF(A89&lt;&gt;"","delete from field where query_id='"&amp;A89&amp;"';delete from query_def where query_id='"&amp;A89&amp;"';insert into query_def values('"&amp;A89&amp;"','"&amp;B89&amp;"','"&amp;C89&amp;"','"&amp;D89&amp;"','"&amp;E89&amp;"','"&amp;F89&amp;"','"&amp;C90&amp;"');","insert into field values(null,'"&amp;C89&amp;"','"&amp;D89&amp;"','"&amp;E89&amp;"','"&amp;F89&amp;"','"&amp;G89&amp;"','"&amp;H89&amp;"','"&amp;I89&amp;"','"&amp;J89&amp;"','"&amp;K89&amp;"','"&amp;L89&amp;"');")</f>
        <v>delete from field where query_id='wg_sea_info';delete from query_def where query_id='wg_sea_info';insert into query_def values('wg_sea_info','海上停留预警信息表','/ShipWarn/WgSeaInfo/WgSeaInfoDetail','/ShipWarn/WgSeaInfo/Delete','select * from wg_sea_info where operate_type&lt;&gt;''DISUSE''','','wg_sea_info');</v>
      </c>
    </row>
    <row r="90" spans="1:15" x14ac:dyDescent="0.15">
      <c r="C90" t="s">
        <v>145</v>
      </c>
      <c r="D90" t="s">
        <v>7</v>
      </c>
      <c r="E90" t="s">
        <v>125</v>
      </c>
      <c r="F90">
        <v>1</v>
      </c>
      <c r="G90">
        <v>0</v>
      </c>
      <c r="H90">
        <v>0</v>
      </c>
      <c r="O90" t="str">
        <f t="shared" si="4"/>
        <v>insert into field values(null,'wg_sea_info','id','自增主键','1','0','0','','','','');</v>
      </c>
    </row>
    <row r="91" spans="1:15" x14ac:dyDescent="0.15">
      <c r="C91" t="s">
        <v>145</v>
      </c>
      <c r="D91" t="s">
        <v>137</v>
      </c>
      <c r="E91" t="s">
        <v>138</v>
      </c>
      <c r="F91">
        <v>0</v>
      </c>
      <c r="G91">
        <v>1</v>
      </c>
      <c r="H91">
        <v>1</v>
      </c>
      <c r="I91">
        <v>100</v>
      </c>
      <c r="K91" t="s">
        <v>25</v>
      </c>
      <c r="O91" t="str">
        <f t="shared" si="4"/>
        <v>insert into field values(null,'wg_sea_info','ship_name','船名','0','1','1','100','','string','');</v>
      </c>
    </row>
    <row r="92" spans="1:15" x14ac:dyDescent="0.15">
      <c r="C92" t="s">
        <v>145</v>
      </c>
      <c r="D92" t="s">
        <v>139</v>
      </c>
      <c r="E92" t="s">
        <v>140</v>
      </c>
      <c r="F92">
        <v>0</v>
      </c>
      <c r="G92">
        <v>1</v>
      </c>
      <c r="H92">
        <v>1</v>
      </c>
      <c r="I92">
        <v>60</v>
      </c>
      <c r="K92" t="s">
        <v>32</v>
      </c>
      <c r="L92" t="s">
        <v>33</v>
      </c>
      <c r="O92" t="str">
        <f t="shared" si="4"/>
        <v>insert into field values(null,'wg_sea_info','mr_time','监控时间','0','1','1','60','','datetime','formatoptions:{srcformat:''Y-m-d H:i:s'',newformat:''Y-m-d''}');</v>
      </c>
    </row>
    <row r="93" spans="1:15" x14ac:dyDescent="0.15">
      <c r="C93" t="s">
        <v>145</v>
      </c>
      <c r="D93" t="s">
        <v>141</v>
      </c>
      <c r="E93" t="s">
        <v>142</v>
      </c>
      <c r="F93">
        <v>0</v>
      </c>
      <c r="G93">
        <v>1</v>
      </c>
      <c r="H93">
        <v>1</v>
      </c>
      <c r="I93">
        <v>60</v>
      </c>
      <c r="K93" t="s">
        <v>32</v>
      </c>
      <c r="L93" t="s">
        <v>33</v>
      </c>
      <c r="O93" t="str">
        <f t="shared" si="4"/>
        <v>insert into field values(null,'wg_sea_info','wg_time','预警时间','0','1','1','60','','datetime','formatoptions:{srcformat:''Y-m-d H:i:s'',newformat:''Y-m-d''}');</v>
      </c>
    </row>
    <row r="95" spans="1:15" x14ac:dyDescent="0.15">
      <c r="A95" t="s">
        <v>150</v>
      </c>
      <c r="B95" t="s">
        <v>151</v>
      </c>
      <c r="C95" t="s">
        <v>152</v>
      </c>
      <c r="D95" t="s">
        <v>153</v>
      </c>
      <c r="E95" t="s">
        <v>154</v>
      </c>
      <c r="O95" t="str">
        <f t="shared" ref="O95:O99" si="5">IF(A95&lt;&gt;"","delete from field where query_id='"&amp;A95&amp;"';delete from query_def where query_id='"&amp;A95&amp;"';insert into query_def values('"&amp;A95&amp;"','"&amp;B95&amp;"','"&amp;C95&amp;"','"&amp;D95&amp;"','"&amp;E95&amp;"','"&amp;F95&amp;"','"&amp;C96&amp;"');","insert into field values(null,'"&amp;C95&amp;"','"&amp;D95&amp;"','"&amp;E95&amp;"','"&amp;F95&amp;"','"&amp;G95&amp;"','"&amp;H95&amp;"','"&amp;I95&amp;"','"&amp;J95&amp;"','"&amp;K95&amp;"','"&amp;L95&amp;"');")</f>
        <v>delete from field where query_id='wg_ship_port_info';delete from query_def where query_id='wg_ship_port_info';insert into query_def values('wg_ship_port_info','一船一港预警信息表','/ShipWarn/WgShipPortInfo/WgShipPortInfoDetail','/ShipWarn/WgShipPortInfo/Delete','select * from wg_ship_port_info where operate_type&lt;&gt;''DISUSE''','','wg_ship_port_info');</v>
      </c>
    </row>
    <row r="96" spans="1:15" x14ac:dyDescent="0.15">
      <c r="C96" t="s">
        <v>150</v>
      </c>
      <c r="D96" t="s">
        <v>7</v>
      </c>
      <c r="E96" t="s">
        <v>125</v>
      </c>
      <c r="F96">
        <v>1</v>
      </c>
      <c r="G96">
        <v>0</v>
      </c>
      <c r="H96">
        <v>0</v>
      </c>
      <c r="O96" t="str">
        <f t="shared" si="5"/>
        <v>insert into field values(null,'wg_ship_port_info','id','自增主键','1','0','0','','','','');</v>
      </c>
    </row>
    <row r="97" spans="1:15" x14ac:dyDescent="0.15">
      <c r="C97" t="s">
        <v>150</v>
      </c>
      <c r="D97" t="s">
        <v>137</v>
      </c>
      <c r="E97" t="s">
        <v>138</v>
      </c>
      <c r="F97">
        <v>0</v>
      </c>
      <c r="G97">
        <v>1</v>
      </c>
      <c r="H97">
        <v>1</v>
      </c>
      <c r="I97">
        <v>100</v>
      </c>
      <c r="K97" t="s">
        <v>25</v>
      </c>
      <c r="O97" t="str">
        <f t="shared" si="5"/>
        <v>insert into field values(null,'wg_ship_port_info','ship_name','船名','0','1','1','100','','string','');</v>
      </c>
    </row>
    <row r="98" spans="1:15" x14ac:dyDescent="0.15">
      <c r="C98" t="s">
        <v>150</v>
      </c>
      <c r="D98" t="s">
        <v>155</v>
      </c>
      <c r="E98" t="s">
        <v>156</v>
      </c>
      <c r="F98">
        <v>0</v>
      </c>
      <c r="G98">
        <v>1</v>
      </c>
      <c r="H98">
        <v>1</v>
      </c>
      <c r="I98">
        <v>100</v>
      </c>
      <c r="K98" t="s">
        <v>25</v>
      </c>
      <c r="O98" t="str">
        <f t="shared" si="5"/>
        <v>insert into field values(null,'wg_ship_port_info','port_name','进出地点','0','1','1','100','','string','');</v>
      </c>
    </row>
    <row r="99" spans="1:15" x14ac:dyDescent="0.15">
      <c r="C99" t="s">
        <v>150</v>
      </c>
      <c r="D99" t="s">
        <v>157</v>
      </c>
      <c r="E99" t="s">
        <v>158</v>
      </c>
      <c r="F99">
        <v>0</v>
      </c>
      <c r="G99">
        <v>1</v>
      </c>
      <c r="H99">
        <v>1</v>
      </c>
      <c r="I99">
        <v>100</v>
      </c>
      <c r="K99" t="s">
        <v>25</v>
      </c>
      <c r="O99" t="str">
        <f t="shared" si="5"/>
        <v>insert into field values(null,'wg_ship_port_info','ship_port','船籍港','0','1','1','100','','string','');</v>
      </c>
    </row>
    <row r="102" spans="1:15" x14ac:dyDescent="0.15">
      <c r="A102" t="s">
        <v>159</v>
      </c>
      <c r="B102" t="s">
        <v>160</v>
      </c>
      <c r="C102" t="s">
        <v>161</v>
      </c>
      <c r="D102" t="s">
        <v>162</v>
      </c>
      <c r="E102" t="s">
        <v>163</v>
      </c>
      <c r="O102" t="str">
        <f t="shared" ref="O102:O106" si="6">IF(A102&lt;&gt;"","delete from field where query_id='"&amp;A102&amp;"';delete from query_def where query_id='"&amp;A102&amp;"';insert into query_def values('"&amp;A102&amp;"','"&amp;B102&amp;"','"&amp;C102&amp;"','"&amp;D102&amp;"','"&amp;E102&amp;"','"&amp;F102&amp;"','"&amp;C103&amp;"');","insert into field values(null,'"&amp;C102&amp;"','"&amp;D102&amp;"','"&amp;E102&amp;"','"&amp;F102&amp;"','"&amp;G102&amp;"','"&amp;H102&amp;"','"&amp;I102&amp;"','"&amp;J102&amp;"','"&amp;K102&amp;"','"&amp;L102&amp;"');")</f>
        <v>delete from field where query_id='wg_wait_port_info';delete from query_def where query_id='wg_wait_port_info';insert into query_def values('wg_wait_port_info','在港停留预警信息表','/ShipWarn/WgWaitPortInfo/WgWaitPortInfoDetail','/ShipWarn/WgWaitPortInfo/Delete','select * from wg_wait_port_info where operate_type&lt;&gt;''DISUSE''','','wg_wait_port_info');</v>
      </c>
    </row>
    <row r="103" spans="1:15" x14ac:dyDescent="0.15">
      <c r="C103" t="s">
        <v>159</v>
      </c>
      <c r="D103" t="s">
        <v>7</v>
      </c>
      <c r="E103" t="s">
        <v>125</v>
      </c>
      <c r="F103">
        <v>1</v>
      </c>
      <c r="G103">
        <v>0</v>
      </c>
      <c r="H103">
        <v>0</v>
      </c>
      <c r="O103" t="str">
        <f t="shared" si="6"/>
        <v>insert into field values(null,'wg_wait_port_info','id','自增主键','1','0','0','','','','');</v>
      </c>
    </row>
    <row r="104" spans="1:15" x14ac:dyDescent="0.15">
      <c r="C104" t="s">
        <v>159</v>
      </c>
      <c r="D104" t="s">
        <v>137</v>
      </c>
      <c r="E104" t="s">
        <v>138</v>
      </c>
      <c r="F104">
        <v>0</v>
      </c>
      <c r="G104">
        <v>1</v>
      </c>
      <c r="H104">
        <v>1</v>
      </c>
      <c r="I104">
        <v>100</v>
      </c>
      <c r="K104" t="s">
        <v>25</v>
      </c>
      <c r="O104" t="str">
        <f t="shared" si="6"/>
        <v>insert into field values(null,'wg_wait_port_info','ship_name','船名','0','1','1','100','','string','');</v>
      </c>
    </row>
    <row r="105" spans="1:15" x14ac:dyDescent="0.15">
      <c r="C105" t="s">
        <v>159</v>
      </c>
      <c r="D105" t="s">
        <v>164</v>
      </c>
      <c r="E105" t="s">
        <v>165</v>
      </c>
      <c r="F105">
        <v>0</v>
      </c>
      <c r="G105">
        <v>1</v>
      </c>
      <c r="H105">
        <v>1</v>
      </c>
      <c r="I105">
        <v>60</v>
      </c>
      <c r="K105" t="s">
        <v>32</v>
      </c>
      <c r="L105" t="s">
        <v>33</v>
      </c>
      <c r="O105" t="str">
        <f t="shared" si="6"/>
        <v>insert into field values(null,'wg_wait_port_info','come_time','进港时间','0','1','1','60','','datetime','formatoptions:{srcformat:''Y-m-d H:i:s'',newformat:''Y-m-d''}');</v>
      </c>
    </row>
    <row r="106" spans="1:15" x14ac:dyDescent="0.15">
      <c r="C106" t="s">
        <v>159</v>
      </c>
      <c r="D106" t="s">
        <v>166</v>
      </c>
      <c r="E106" t="s">
        <v>167</v>
      </c>
      <c r="F106">
        <v>0</v>
      </c>
      <c r="G106">
        <v>1</v>
      </c>
      <c r="H106">
        <v>1</v>
      </c>
      <c r="I106">
        <v>60</v>
      </c>
      <c r="K106" t="s">
        <v>32</v>
      </c>
      <c r="L106" t="s">
        <v>33</v>
      </c>
      <c r="O106" t="str">
        <f t="shared" si="6"/>
        <v>insert into field values(null,'wg_wait_port_info','out_time','出港时间','0','1','1','60','','datetime','formatoptions:{srcformat:''Y-m-d H:i:s'',newformat:''Y-m-d''}');</v>
      </c>
    </row>
    <row r="109" spans="1:15" x14ac:dyDescent="0.15">
      <c r="A109" t="s">
        <v>168</v>
      </c>
      <c r="B109" t="s">
        <v>169</v>
      </c>
      <c r="C109" t="s">
        <v>170</v>
      </c>
      <c r="D109" t="s">
        <v>171</v>
      </c>
      <c r="E109" t="s">
        <v>172</v>
      </c>
      <c r="O109" t="str">
        <f t="shared" ref="O109:O113" si="7">IF(A109&lt;&gt;"","delete from field where query_id='"&amp;A109&amp;"';delete from query_def where query_id='"&amp;A109&amp;"';insert into query_def values('"&amp;A109&amp;"','"&amp;B109&amp;"','"&amp;C109&amp;"','"&amp;D109&amp;"','"&amp;E109&amp;"','"&amp;F109&amp;"','"&amp;C110&amp;"');","insert into field values(null,'"&amp;C109&amp;"','"&amp;D109&amp;"','"&amp;E109&amp;"','"&amp;F109&amp;"','"&amp;G109&amp;"','"&amp;H109&amp;"','"&amp;I109&amp;"','"&amp;J109&amp;"','"&amp;K109&amp;"','"&amp;L109&amp;"');")</f>
        <v>delete from field where query_id='wg_wind_info';delete from query_def where query_id='wg_wind_info';insert into query_def values('wg_wind_info','船舶避风预警信息表','/ShipWarn/WgWindInfo/WgWindInfoDetail','/ShipWarn/WgWindInfo/Delete','select * from wg_wind_info where operate_type&lt;&gt;''DISUSE''','','wg_wind_info');</v>
      </c>
    </row>
    <row r="110" spans="1:15" x14ac:dyDescent="0.15">
      <c r="C110" t="s">
        <v>168</v>
      </c>
      <c r="D110" t="s">
        <v>7</v>
      </c>
      <c r="E110" t="s">
        <v>125</v>
      </c>
      <c r="F110">
        <v>1</v>
      </c>
      <c r="G110">
        <v>0</v>
      </c>
      <c r="H110">
        <v>0</v>
      </c>
      <c r="O110" t="str">
        <f t="shared" si="7"/>
        <v>insert into field values(null,'wg_wind_info','id','自增主键','1','0','0','','','','');</v>
      </c>
    </row>
    <row r="111" spans="1:15" x14ac:dyDescent="0.15">
      <c r="C111" t="s">
        <v>168</v>
      </c>
      <c r="D111" t="s">
        <v>137</v>
      </c>
      <c r="E111" t="s">
        <v>138</v>
      </c>
      <c r="F111">
        <v>0</v>
      </c>
      <c r="G111">
        <v>1</v>
      </c>
      <c r="H111">
        <v>1</v>
      </c>
      <c r="I111">
        <v>100</v>
      </c>
      <c r="K111" t="s">
        <v>25</v>
      </c>
      <c r="O111" t="str">
        <f t="shared" si="7"/>
        <v>insert into field values(null,'wg_wind_info','ship_name','船名','0','1','1','100','','string','');</v>
      </c>
    </row>
    <row r="112" spans="1:15" x14ac:dyDescent="0.15">
      <c r="C112" t="s">
        <v>168</v>
      </c>
      <c r="D112" t="s">
        <v>173</v>
      </c>
      <c r="E112" t="s">
        <v>174</v>
      </c>
      <c r="F112">
        <v>0</v>
      </c>
      <c r="G112">
        <v>1</v>
      </c>
      <c r="H112">
        <v>1</v>
      </c>
      <c r="I112">
        <v>100</v>
      </c>
      <c r="K112" t="s">
        <v>25</v>
      </c>
      <c r="O112" t="str">
        <f t="shared" si="7"/>
        <v>insert into field values(null,'wg_wind_info','ship_wind','抗风力','0','1','1','100','','string','');</v>
      </c>
    </row>
    <row r="113" spans="1:15" x14ac:dyDescent="0.15">
      <c r="C113" t="s">
        <v>168</v>
      </c>
      <c r="D113" t="s">
        <v>175</v>
      </c>
      <c r="E113" t="s">
        <v>176</v>
      </c>
      <c r="F113">
        <v>0</v>
      </c>
      <c r="G113">
        <v>1</v>
      </c>
      <c r="H113">
        <v>1</v>
      </c>
      <c r="I113">
        <v>100</v>
      </c>
      <c r="K113" t="s">
        <v>25</v>
      </c>
      <c r="O113" t="str">
        <f t="shared" si="7"/>
        <v>insert into field values(null,'wg_wind_info','wind_grade','避风等级','0','1','1','100','','string','');</v>
      </c>
    </row>
    <row r="116" spans="1:15" x14ac:dyDescent="0.15">
      <c r="A116" t="s">
        <v>177</v>
      </c>
      <c r="B116" t="s">
        <v>178</v>
      </c>
      <c r="C116" t="s">
        <v>179</v>
      </c>
      <c r="D116" t="s">
        <v>180</v>
      </c>
      <c r="E116" t="s">
        <v>181</v>
      </c>
      <c r="O116" t="str">
        <f t="shared" ref="O116:O119" si="8">IF(A116&lt;&gt;"","delete from field where query_id='"&amp;A116&amp;"';delete from query_def where query_id='"&amp;A116&amp;"';insert into query_def values('"&amp;A116&amp;"','"&amp;B116&amp;"','"&amp;C116&amp;"','"&amp;D116&amp;"','"&amp;E116&amp;"','"&amp;F116&amp;"','"&amp;C117&amp;"');","insert into field values(null,'"&amp;C116&amp;"','"&amp;D116&amp;"','"&amp;E116&amp;"','"&amp;F116&amp;"','"&amp;G116&amp;"','"&amp;H116&amp;"','"&amp;I116&amp;"','"&amp;J116&amp;"','"&amp;K116&amp;"','"&amp;L116&amp;"');")</f>
        <v>delete from field where query_id='wg_info';delete from query_def where query_id='wg_info';insert into query_def values('wg_info','预警提示表','/ShipWarn/WgInfo/WgInfoDetail','/ShipWarn/WgInfo/Delete','select * from wg_info where operate_type&lt;&gt;''DISUSE''','','wg_info');</v>
      </c>
    </row>
    <row r="117" spans="1:15" x14ac:dyDescent="0.15">
      <c r="C117" t="s">
        <v>177</v>
      </c>
      <c r="D117" t="s">
        <v>7</v>
      </c>
      <c r="E117" t="s">
        <v>125</v>
      </c>
      <c r="F117">
        <v>1</v>
      </c>
      <c r="G117">
        <v>0</v>
      </c>
      <c r="H117">
        <v>0</v>
      </c>
      <c r="O117" t="str">
        <f t="shared" si="8"/>
        <v>insert into field values(null,'wg_info','id','自增主键','1','0','0','','','','');</v>
      </c>
    </row>
    <row r="118" spans="1:15" x14ac:dyDescent="0.15">
      <c r="C118" t="s">
        <v>177</v>
      </c>
      <c r="D118" t="s">
        <v>182</v>
      </c>
      <c r="E118" t="s">
        <v>183</v>
      </c>
      <c r="F118">
        <v>0</v>
      </c>
      <c r="G118">
        <v>1</v>
      </c>
      <c r="H118">
        <v>1</v>
      </c>
      <c r="I118">
        <v>200</v>
      </c>
      <c r="K118" t="s">
        <v>25</v>
      </c>
      <c r="O118" t="str">
        <f t="shared" si="8"/>
        <v>insert into field values(null,'wg_info','wg_content','提示内容','0','1','1','200','','string','');</v>
      </c>
    </row>
    <row r="119" spans="1:15" x14ac:dyDescent="0.15">
      <c r="C119" t="s">
        <v>177</v>
      </c>
      <c r="D119" t="s">
        <v>184</v>
      </c>
      <c r="E119" t="s">
        <v>185</v>
      </c>
      <c r="F119">
        <v>0</v>
      </c>
      <c r="G119">
        <v>1</v>
      </c>
      <c r="H119">
        <v>1</v>
      </c>
      <c r="I119">
        <v>150</v>
      </c>
      <c r="K119" s="3" t="s">
        <v>25</v>
      </c>
      <c r="O119" t="str">
        <f t="shared" si="8"/>
        <v>insert into field values(null,'wg_info','wg_man','提醒人','0','1','1','150','','string','');</v>
      </c>
    </row>
    <row r="122" spans="1:15" x14ac:dyDescent="0.15">
      <c r="A122" t="s">
        <v>186</v>
      </c>
      <c r="B122" t="s">
        <v>187</v>
      </c>
      <c r="C122" t="s">
        <v>188</v>
      </c>
      <c r="D122" t="s">
        <v>189</v>
      </c>
      <c r="E122" t="s">
        <v>190</v>
      </c>
      <c r="F122" t="s">
        <v>191</v>
      </c>
      <c r="G122" t="s">
        <v>192</v>
      </c>
      <c r="O122" t="str">
        <f t="shared" ref="O122:O123" si="9">IF(A122&lt;&gt;"","delete from field where query_id='"&amp;A122&amp;"';delete from query_def where query_id='"&amp;A122&amp;"';insert into query_def values('"&amp;A122&amp;"','"&amp;B122&amp;"','"&amp;C122&amp;"','"&amp;D122&amp;"','"&amp;E122&amp;"','"&amp;F122&amp;"','"&amp;C123&amp;"');","insert into field values(null,'"&amp;C122&amp;"','"&amp;D122&amp;"','"&amp;E122&amp;"','"&amp;F122&amp;"','"&amp;G122&amp;"','"&amp;H122&amp;"','"&amp;I122&amp;"','"&amp;J122&amp;"','"&amp;K122&amp;"','"&amp;L122&amp;"');")</f>
        <v>delete from field where query_id='ship';delete from query_def where query_id='ship';insert into query_def values('ship','船舶基础信息','/ShipManage/Ship/ShipDetail','/ShipManage/Ship/Delete','select * from ship where (operate_type&lt;&gt;''DISUSE'' or operate_type is null)','order by id desc','ship');</v>
      </c>
    </row>
    <row r="123" spans="1:15" x14ac:dyDescent="0.15">
      <c r="C123" t="s">
        <v>186</v>
      </c>
      <c r="D123" t="s">
        <v>7</v>
      </c>
      <c r="E123" t="s">
        <v>193</v>
      </c>
      <c r="F123">
        <v>1</v>
      </c>
      <c r="G123">
        <v>0</v>
      </c>
      <c r="H123">
        <v>0</v>
      </c>
      <c r="I123">
        <v>100</v>
      </c>
      <c r="O123" t="str">
        <f t="shared" si="9"/>
        <v>insert into field values(null,'ship','id','船舶ID','1','0','0','100','','','');</v>
      </c>
    </row>
    <row r="124" spans="1:15" x14ac:dyDescent="0.15">
      <c r="C124" t="s">
        <v>186</v>
      </c>
      <c r="D124" t="s">
        <v>194</v>
      </c>
      <c r="E124" t="s">
        <v>195</v>
      </c>
      <c r="F124">
        <v>0</v>
      </c>
      <c r="G124">
        <v>1</v>
      </c>
      <c r="H124">
        <v>1</v>
      </c>
      <c r="I124">
        <v>100</v>
      </c>
      <c r="O124" t="str">
        <f>IF(A124&lt;&gt;"","delete from field where query_id='"&amp;A124&amp;"';delete from query_def where query_id='"&amp;A124&amp;"';insert into query_def values('"&amp;A124&amp;"','"&amp;B124&amp;"','"&amp;C124&amp;"','"&amp;D124&amp;"','"&amp;E124&amp;"','"&amp;F124&amp;"','"&amp;#REF!&amp;"');","insert into field values(null,'"&amp;C124&amp;"','"&amp;D124&amp;"','"&amp;E124&amp;"','"&amp;F124&amp;"','"&amp;G124&amp;"','"&amp;H124&amp;"','"&amp;I124&amp;"','"&amp;J124&amp;"','"&amp;K124&amp;"','"&amp;L124&amp;"');")</f>
        <v>insert into field values(null,'ship','ship_name_c','船舶中文名称','0','1','1','100','','','');</v>
      </c>
    </row>
    <row r="125" spans="1:15" x14ac:dyDescent="0.15">
      <c r="C125" t="s">
        <v>186</v>
      </c>
      <c r="D125" t="s">
        <v>196</v>
      </c>
      <c r="E125" t="s">
        <v>158</v>
      </c>
      <c r="F125">
        <v>0</v>
      </c>
      <c r="G125">
        <v>1</v>
      </c>
      <c r="H125">
        <v>1</v>
      </c>
      <c r="I125">
        <v>100</v>
      </c>
      <c r="O125" t="str">
        <f>IF(A125&lt;&gt;"","delete from field where query_id='"&amp;A125&amp;"';delete from query_def where query_id='"&amp;A125&amp;"';insert into query_def values('"&amp;A125&amp;"','"&amp;B125&amp;"','"&amp;C125&amp;"','"&amp;D125&amp;"','"&amp;E125&amp;"','"&amp;F125&amp;"','"&amp;#REF!&amp;"');","insert into field values(null,'"&amp;C125&amp;"','"&amp;D125&amp;"','"&amp;E125&amp;"','"&amp;F125&amp;"','"&amp;G125&amp;"','"&amp;H125&amp;"','"&amp;I125&amp;"','"&amp;J125&amp;"','"&amp;K125&amp;"','"&amp;L125&amp;"');")</f>
        <v>insert into field values(null,'ship','ship_registry','船籍港','0','1','1','100','','','');</v>
      </c>
    </row>
    <row r="126" spans="1:15" x14ac:dyDescent="0.15">
      <c r="C126" t="s">
        <v>186</v>
      </c>
      <c r="D126" t="s">
        <v>197</v>
      </c>
      <c r="E126" t="s">
        <v>198</v>
      </c>
      <c r="F126">
        <v>0</v>
      </c>
      <c r="G126">
        <v>1</v>
      </c>
      <c r="H126">
        <v>1</v>
      </c>
      <c r="I126">
        <v>100</v>
      </c>
      <c r="K126" t="s">
        <v>32</v>
      </c>
      <c r="L126" t="s">
        <v>33</v>
      </c>
      <c r="O126" t="str">
        <f>IF(A126&lt;&gt;"","delete from field where query_id='"&amp;A126&amp;"';delete from query_def where query_id='"&amp;A126&amp;"';insert into query_def values('"&amp;A126&amp;"','"&amp;B126&amp;"','"&amp;C126&amp;"','"&amp;D126&amp;"','"&amp;E126&amp;"','"&amp;F126&amp;"','"&amp;#REF!&amp;"');","insert into field values(null,'"&amp;C126&amp;"','"&amp;D126&amp;"','"&amp;E126&amp;"','"&amp;F126&amp;"','"&amp;G126&amp;"','"&amp;H126&amp;"','"&amp;I126&amp;"','"&amp;J126&amp;"','"&amp;K126&amp;"','"&amp;L126&amp;"');")</f>
        <v>insert into field values(null,'ship','complete_date','建造完成日期','0','1','1','100','','datetime','formatoptions:{srcformat:''Y-m-d H:i:s'',newformat:''Y-m-d''}');</v>
      </c>
    </row>
    <row r="130" spans="1:15" x14ac:dyDescent="0.15">
      <c r="A130" t="s">
        <v>199</v>
      </c>
      <c r="B130" t="s">
        <v>200</v>
      </c>
      <c r="C130" t="s">
        <v>201</v>
      </c>
      <c r="D130" t="s">
        <v>202</v>
      </c>
      <c r="E130" t="s">
        <v>203</v>
      </c>
      <c r="F130" t="s">
        <v>191</v>
      </c>
      <c r="G130" t="s">
        <v>192</v>
      </c>
      <c r="O130" t="str">
        <f t="shared" ref="O130" si="10">IF(A130&lt;&gt;"","delete from field where query_id='"&amp;A130&amp;"';delete from query_def where query_id='"&amp;A130&amp;"';insert into query_def values('"&amp;A130&amp;"','"&amp;B130&amp;"','"&amp;C130&amp;"','"&amp;D130&amp;"','"&amp;E130&amp;"','"&amp;F130&amp;"','"&amp;C131&amp;"');","insert into field values(null,'"&amp;C130&amp;"','"&amp;D130&amp;"','"&amp;E130&amp;"','"&amp;F130&amp;"','"&amp;G130&amp;"','"&amp;H130&amp;"','"&amp;I130&amp;"','"&amp;J130&amp;"','"&amp;K130&amp;"','"&amp;L130&amp;"');")</f>
        <v>delete from field where query_id='corporationinfo';delete from query_def where query_id='corporationinfo';insert into query_def values('corporationinfo','企业基础信息','/ShipManage/CorporationInfo/CorporationInfoDetail','/ShipManage/CorporationInfo/Delete','SELECT a.*,b.fielddesc AS enterstate FROM corporation_info as a LEFT JOIN codeMapDesc AS b ON a.enter_state = b.fieldval AND b.id = ''企业状态'' WHERE 1 = 1 ','order by id desc','corporationinfo');</v>
      </c>
    </row>
    <row r="131" spans="1:15" x14ac:dyDescent="0.15">
      <c r="C131" t="s">
        <v>199</v>
      </c>
      <c r="D131" t="s">
        <v>7</v>
      </c>
      <c r="E131" t="s">
        <v>204</v>
      </c>
      <c r="F131">
        <v>1</v>
      </c>
      <c r="G131">
        <v>0</v>
      </c>
      <c r="H131">
        <v>0</v>
      </c>
      <c r="I131">
        <v>100</v>
      </c>
      <c r="O131" t="str">
        <f t="shared" ref="O131" si="11">IF(A131&lt;&gt;"","delete from field where query_id='"&amp;A131&amp;"';delete from query_def where query_id='"&amp;A131&amp;"';insert into query_def values('"&amp;A131&amp;"','"&amp;B131&amp;"','"&amp;C131&amp;"','"&amp;D131&amp;"','"&amp;E131&amp;"','"&amp;F131&amp;"','"&amp;C132&amp;"');","insert into field values(null,'"&amp;C131&amp;"','"&amp;D131&amp;"','"&amp;E131&amp;"','"&amp;F131&amp;"','"&amp;G131&amp;"','"&amp;H131&amp;"','"&amp;I131&amp;"','"&amp;J131&amp;"','"&amp;K131&amp;"','"&amp;L131&amp;"');")</f>
        <v>insert into field values(null,'corporationinfo','id','企业ID','1','0','0','100','','','');</v>
      </c>
    </row>
    <row r="132" spans="1:15" x14ac:dyDescent="0.15">
      <c r="C132" t="s">
        <v>199</v>
      </c>
      <c r="D132" t="s">
        <v>205</v>
      </c>
      <c r="E132" t="s">
        <v>206</v>
      </c>
      <c r="F132">
        <v>0</v>
      </c>
      <c r="G132">
        <v>1</v>
      </c>
      <c r="H132">
        <v>1</v>
      </c>
      <c r="I132">
        <v>100</v>
      </c>
      <c r="O132" t="str">
        <f t="shared" ref="O132:O137" si="12">IF(A132&lt;&gt;"","delete from field where query_id='"&amp;A132&amp;"';delete from query_def where query_id='"&amp;A132&amp;"';insert into query_def values('"&amp;A132&amp;"','"&amp;B132&amp;"','"&amp;C132&amp;"','"&amp;D132&amp;"','"&amp;E132&amp;"','"&amp;F132&amp;"','"&amp;C133&amp;"');","insert into field values(null,'"&amp;C132&amp;"','"&amp;D132&amp;"','"&amp;E132&amp;"','"&amp;F132&amp;"','"&amp;G132&amp;"','"&amp;H132&amp;"','"&amp;I132&amp;"','"&amp;J132&amp;"','"&amp;K132&amp;"','"&amp;L132&amp;"');")</f>
        <v>insert into field values(null,'corporationinfo','cn_name','企业名称','0','1','1','100','','','');</v>
      </c>
    </row>
    <row r="133" spans="1:15" x14ac:dyDescent="0.15">
      <c r="C133" t="s">
        <v>199</v>
      </c>
      <c r="D133" t="s">
        <v>207</v>
      </c>
      <c r="E133" t="s">
        <v>208</v>
      </c>
      <c r="F133">
        <v>0</v>
      </c>
      <c r="G133">
        <v>1</v>
      </c>
      <c r="H133">
        <v>1</v>
      </c>
      <c r="I133">
        <v>100</v>
      </c>
      <c r="O133" t="str">
        <f t="shared" si="12"/>
        <v>insert into field values(null,'corporationinfo','corporate_name','法人姓名','0','1','1','100','','','');</v>
      </c>
    </row>
    <row r="134" spans="1:15" x14ac:dyDescent="0.15">
      <c r="C134" t="s">
        <v>199</v>
      </c>
      <c r="D134" t="s">
        <v>209</v>
      </c>
      <c r="E134" t="s">
        <v>210</v>
      </c>
      <c r="F134">
        <v>0</v>
      </c>
      <c r="G134">
        <v>1</v>
      </c>
      <c r="H134">
        <v>1</v>
      </c>
      <c r="I134">
        <v>100</v>
      </c>
      <c r="O134" t="str">
        <f t="shared" si="12"/>
        <v>insert into field values(null,'corporationinfo','corporate_phone','法人固定电话','0','1','1','100','','','');</v>
      </c>
    </row>
    <row r="135" spans="1:15" x14ac:dyDescent="0.15">
      <c r="C135" t="s">
        <v>199</v>
      </c>
      <c r="D135" t="s">
        <v>211</v>
      </c>
      <c r="E135" t="s">
        <v>212</v>
      </c>
      <c r="F135">
        <v>0</v>
      </c>
      <c r="G135">
        <v>1</v>
      </c>
      <c r="H135">
        <v>1</v>
      </c>
      <c r="I135">
        <v>100</v>
      </c>
      <c r="O135" t="str">
        <f t="shared" si="12"/>
        <v>insert into field values(null,'corporationinfo','linkman_name','联系人姓名','0','1','1','100','','','');</v>
      </c>
    </row>
    <row r="136" spans="1:15" x14ac:dyDescent="0.15">
      <c r="C136" t="s">
        <v>199</v>
      </c>
      <c r="D136" t="s">
        <v>213</v>
      </c>
      <c r="E136" t="s">
        <v>214</v>
      </c>
      <c r="F136">
        <v>0</v>
      </c>
      <c r="G136">
        <v>1</v>
      </c>
      <c r="H136">
        <v>1</v>
      </c>
      <c r="I136">
        <v>100</v>
      </c>
      <c r="O136" t="str">
        <f t="shared" si="12"/>
        <v>insert into field values(null,'corporationinfo','linkman_mobile','联系人移动电话','0','1','1','100','','','');</v>
      </c>
    </row>
    <row r="137" spans="1:15" x14ac:dyDescent="0.15">
      <c r="C137" t="s">
        <v>199</v>
      </c>
      <c r="D137" t="s">
        <v>215</v>
      </c>
      <c r="E137" t="s">
        <v>216</v>
      </c>
      <c r="F137">
        <v>0</v>
      </c>
      <c r="G137">
        <v>1</v>
      </c>
      <c r="H137">
        <v>1</v>
      </c>
      <c r="I137">
        <v>40</v>
      </c>
      <c r="O137" t="str">
        <f t="shared" si="12"/>
        <v>insert into field values(null,'corporationinfo','enterstate','企业状态','0','1','1','40','','','');</v>
      </c>
    </row>
    <row r="141" spans="1:15" x14ac:dyDescent="0.15">
      <c r="A141" t="s">
        <v>217</v>
      </c>
      <c r="B141" t="s">
        <v>218</v>
      </c>
      <c r="C141" t="s">
        <v>219</v>
      </c>
      <c r="D141" t="s">
        <v>220</v>
      </c>
      <c r="E141" t="s">
        <v>221</v>
      </c>
      <c r="F141" t="s">
        <v>191</v>
      </c>
      <c r="G141" t="s">
        <v>192</v>
      </c>
      <c r="O141" t="str">
        <f t="shared" ref="O141" si="13">IF(A141&lt;&gt;"","delete from field where query_id='"&amp;A141&amp;"';delete from query_def where query_id='"&amp;A141&amp;"';insert into query_def values('"&amp;A141&amp;"','"&amp;B141&amp;"','"&amp;C141&amp;"','"&amp;D141&amp;"','"&amp;E141&amp;"','"&amp;F141&amp;"','"&amp;C142&amp;"');","insert into field values(null,'"&amp;C141&amp;"','"&amp;D141&amp;"','"&amp;E141&amp;"','"&amp;F141&amp;"','"&amp;G141&amp;"','"&amp;H141&amp;"','"&amp;I141&amp;"','"&amp;J141&amp;"','"&amp;K141&amp;"','"&amp;L141&amp;"');")</f>
        <v>delete from field where query_id='arrangespecial';delete from query_def where query_id='arrangespecial';insert into query_def values('arrangespecial','客船和危险品船排班','/Arrangement/ArrangeSpecial/ArrangeSpecialDetail','/Arrangement/ArrangeSpecial/Delete','SELECT a.id,c.ship_name_c AS ship_name,b.fielddesc AS depttype,a.start_time,a.begin_time,a.end_time FROM arrange_special as a LEFT JOIN codeMapDesc AS b ON a.dept_type = b.fieldval AND b.id = ''发班类型'' LEFT JOIN ship AS c ON a.ship_apply = c.ship_id WHERE 1 = 1','order by id desc','arrangespecial');</v>
      </c>
    </row>
    <row r="142" spans="1:15" x14ac:dyDescent="0.15">
      <c r="C142" t="s">
        <v>217</v>
      </c>
      <c r="D142" t="s">
        <v>7</v>
      </c>
      <c r="E142" t="s">
        <v>222</v>
      </c>
      <c r="F142">
        <v>1</v>
      </c>
      <c r="G142">
        <v>0</v>
      </c>
      <c r="H142">
        <v>0</v>
      </c>
      <c r="I142">
        <v>100</v>
      </c>
      <c r="O142" t="str">
        <f t="shared" ref="O142:O147" si="14">IF(A142&lt;&gt;"","delete from field where query_id='"&amp;A142&amp;"';delete from query_def where query_id='"&amp;A142&amp;"';insert into query_def values('"&amp;A142&amp;"','"&amp;B142&amp;"','"&amp;C142&amp;"','"&amp;D142&amp;"','"&amp;E142&amp;"','"&amp;F142&amp;"','"&amp;C143&amp;"');","insert into field values(null,'"&amp;C142&amp;"','"&amp;D142&amp;"','"&amp;E142&amp;"','"&amp;F142&amp;"','"&amp;G142&amp;"','"&amp;H142&amp;"','"&amp;I142&amp;"','"&amp;J142&amp;"','"&amp;K142&amp;"','"&amp;L142&amp;"');")</f>
        <v>insert into field values(null,'arrangespecial','id','排班ID','1','0','0','100','','','');</v>
      </c>
    </row>
    <row r="143" spans="1:15" x14ac:dyDescent="0.15">
      <c r="C143" t="s">
        <v>217</v>
      </c>
      <c r="D143" t="s">
        <v>137</v>
      </c>
      <c r="E143" t="s">
        <v>223</v>
      </c>
      <c r="F143">
        <v>0</v>
      </c>
      <c r="G143">
        <v>1</v>
      </c>
      <c r="H143">
        <v>1</v>
      </c>
      <c r="I143">
        <v>100</v>
      </c>
      <c r="O143" t="str">
        <f t="shared" si="14"/>
        <v>insert into field values(null,'arrangespecial','ship_name','船舶名称','0','1','1','100','','','');</v>
      </c>
    </row>
    <row r="144" spans="1:15" x14ac:dyDescent="0.15">
      <c r="C144" t="s">
        <v>217</v>
      </c>
      <c r="D144" t="s">
        <v>224</v>
      </c>
      <c r="E144" t="s">
        <v>225</v>
      </c>
      <c r="F144">
        <v>0</v>
      </c>
      <c r="G144">
        <v>1</v>
      </c>
      <c r="H144">
        <v>1</v>
      </c>
      <c r="I144">
        <v>100</v>
      </c>
      <c r="O144" t="str">
        <f t="shared" si="14"/>
        <v>insert into field values(null,'arrangespecial','depttype','发班类型','0','1','1','100','','','');</v>
      </c>
    </row>
    <row r="145" spans="1:15" x14ac:dyDescent="0.15">
      <c r="C145" t="s">
        <v>217</v>
      </c>
      <c r="D145" t="s">
        <v>226</v>
      </c>
      <c r="E145" t="s">
        <v>227</v>
      </c>
      <c r="F145">
        <v>0</v>
      </c>
      <c r="G145">
        <v>1</v>
      </c>
      <c r="H145">
        <v>1</v>
      </c>
      <c r="I145">
        <v>100</v>
      </c>
      <c r="K145" t="s">
        <v>32</v>
      </c>
      <c r="L145" t="s">
        <v>228</v>
      </c>
      <c r="O145" t="str">
        <f t="shared" si="14"/>
        <v>insert into field values(null,'arrangespecial','start_time','发班时间','0','1','1','100','','datetime','formatoptions:{srcformat:''Y-m-d H:i:s'',newformat:''H:i''}');</v>
      </c>
    </row>
    <row r="146" spans="1:15" x14ac:dyDescent="0.15">
      <c r="C146" t="s">
        <v>217</v>
      </c>
      <c r="D146" t="s">
        <v>229</v>
      </c>
      <c r="E146" t="s">
        <v>230</v>
      </c>
      <c r="F146">
        <v>0</v>
      </c>
      <c r="G146">
        <v>1</v>
      </c>
      <c r="H146">
        <v>1</v>
      </c>
      <c r="I146">
        <v>100</v>
      </c>
      <c r="K146" t="s">
        <v>32</v>
      </c>
      <c r="L146" t="s">
        <v>33</v>
      </c>
      <c r="O146" t="str">
        <f t="shared" si="14"/>
        <v>insert into field values(null,'arrangespecial','begin_time','开始时间','0','1','1','100','','datetime','formatoptions:{srcformat:''Y-m-d H:i:s'',newformat:''Y-m-d''}');</v>
      </c>
    </row>
    <row r="147" spans="1:15" x14ac:dyDescent="0.15">
      <c r="C147" t="s">
        <v>217</v>
      </c>
      <c r="D147" t="s">
        <v>231</v>
      </c>
      <c r="E147" t="s">
        <v>232</v>
      </c>
      <c r="F147">
        <v>0</v>
      </c>
      <c r="G147">
        <v>1</v>
      </c>
      <c r="H147">
        <v>1</v>
      </c>
      <c r="I147">
        <v>100</v>
      </c>
      <c r="K147" t="s">
        <v>32</v>
      </c>
      <c r="L147" t="s">
        <v>33</v>
      </c>
      <c r="O147" t="str">
        <f t="shared" si="14"/>
        <v>insert into field values(null,'arrangespecial','end_time','结束时间','0','1','1','100','','datetime','formatoptions:{srcformat:''Y-m-d H:i:s'',newformat:''Y-m-d''}');</v>
      </c>
    </row>
    <row r="151" spans="1:15" x14ac:dyDescent="0.15">
      <c r="A151" t="s">
        <v>233</v>
      </c>
      <c r="B151" t="s">
        <v>234</v>
      </c>
      <c r="C151" t="s">
        <v>235</v>
      </c>
      <c r="D151" t="s">
        <v>236</v>
      </c>
      <c r="E151" t="s">
        <v>237</v>
      </c>
      <c r="F151" t="s">
        <v>191</v>
      </c>
      <c r="G151" t="s">
        <v>192</v>
      </c>
      <c r="O151" t="str">
        <f t="shared" ref="O151:O156" si="15">IF(A151&lt;&gt;"","delete from field where query_id='"&amp;A151&amp;"';delete from query_def where query_id='"&amp;A151&amp;"';insert into query_def values('"&amp;A151&amp;"','"&amp;B151&amp;"','"&amp;C151&amp;"','"&amp;D151&amp;"','"&amp;E151&amp;"','"&amp;F151&amp;"','"&amp;C152&amp;"');","insert into field values(null,'"&amp;C151&amp;"','"&amp;D151&amp;"','"&amp;E151&amp;"','"&amp;F151&amp;"','"&amp;G151&amp;"','"&amp;H151&amp;"','"&amp;I151&amp;"','"&amp;J151&amp;"','"&amp;K151&amp;"','"&amp;L151&amp;"');")</f>
        <v>delete from field where query_id='ruleoption';delete from query_def where query_id='ruleoption';insert into query_def values('ruleoption','大轮班规则设置','/Arrangement/RuleOption/RuleOptionDetail','/Arrangement/RuleOption/Delete','SELECT a.*,b.fielddesc as arrangemode,c.fielddesc as windgrade,d.fielddesc AS shiftmode FROM rule_option as a LEFT JOIN codeMapDesc AS b ON a.arrange_mode = b.fieldval AND b.id = ''排班模式'' LEFT JOIN codemapdesc AS c ON a.wind_grade = c.fieldval AND c.id = ''抗风等级'' LEFT JOIN codemapdesc AS d ON a.shift_mode = d.fieldval AND d.id = ''周期模式'' WHERE 1 = 1 ','order by id desc','ruleoption');</v>
      </c>
    </row>
    <row r="152" spans="1:15" x14ac:dyDescent="0.15">
      <c r="C152" t="s">
        <v>233</v>
      </c>
      <c r="D152" t="s">
        <v>7</v>
      </c>
      <c r="E152" t="s">
        <v>222</v>
      </c>
      <c r="F152">
        <v>1</v>
      </c>
      <c r="G152">
        <v>0</v>
      </c>
      <c r="H152">
        <v>0</v>
      </c>
      <c r="I152">
        <v>100</v>
      </c>
      <c r="O152" t="str">
        <f t="shared" si="15"/>
        <v>insert into field values(null,'ruleoption','id','排班ID','1','0','0','100','','','');</v>
      </c>
    </row>
    <row r="153" spans="1:15" x14ac:dyDescent="0.15">
      <c r="C153" t="s">
        <v>233</v>
      </c>
      <c r="D153" t="s">
        <v>238</v>
      </c>
      <c r="E153" t="s">
        <v>239</v>
      </c>
      <c r="F153">
        <v>0</v>
      </c>
      <c r="G153">
        <v>1</v>
      </c>
      <c r="H153">
        <v>1</v>
      </c>
      <c r="I153">
        <v>100</v>
      </c>
      <c r="O153" t="str">
        <f t="shared" si="15"/>
        <v>insert into field values(null,'ruleoption','arrangemode','排班模式','0','1','1','100','','','');</v>
      </c>
    </row>
    <row r="154" spans="1:15" x14ac:dyDescent="0.15">
      <c r="C154" t="s">
        <v>233</v>
      </c>
      <c r="D154" t="s">
        <v>240</v>
      </c>
      <c r="E154" t="s">
        <v>241</v>
      </c>
      <c r="F154">
        <v>0</v>
      </c>
      <c r="G154">
        <v>1</v>
      </c>
      <c r="H154">
        <v>1</v>
      </c>
      <c r="I154">
        <v>100</v>
      </c>
      <c r="O154" t="str">
        <f t="shared" si="15"/>
        <v>insert into field values(null,'ruleoption','windgrade','风力等级','0','1','1','100','','','');</v>
      </c>
    </row>
    <row r="155" spans="1:15" x14ac:dyDescent="0.15">
      <c r="C155" t="s">
        <v>233</v>
      </c>
      <c r="D155" t="s">
        <v>242</v>
      </c>
      <c r="E155" t="s">
        <v>243</v>
      </c>
      <c r="F155">
        <v>0</v>
      </c>
      <c r="G155">
        <v>1</v>
      </c>
      <c r="H155">
        <v>1</v>
      </c>
      <c r="I155">
        <v>100</v>
      </c>
      <c r="O155" t="str">
        <f t="shared" si="15"/>
        <v>insert into field values(null,'ruleoption','shiftmode','周期模式','0','1','1','100','','','');</v>
      </c>
    </row>
    <row r="156" spans="1:15" x14ac:dyDescent="0.15">
      <c r="C156" t="s">
        <v>233</v>
      </c>
      <c r="D156" t="s">
        <v>244</v>
      </c>
      <c r="E156" t="s">
        <v>245</v>
      </c>
      <c r="F156">
        <v>0</v>
      </c>
      <c r="G156">
        <v>1</v>
      </c>
      <c r="H156">
        <v>1</v>
      </c>
      <c r="I156">
        <v>100</v>
      </c>
      <c r="O156" t="str">
        <f t="shared" si="15"/>
        <v>insert into field values(null,'ruleoption','shift_total','轮班总数','0','1','1','100','','','');</v>
      </c>
    </row>
    <row r="160" spans="1:15" x14ac:dyDescent="0.15">
      <c r="A160" t="s">
        <v>246</v>
      </c>
      <c r="B160" t="s">
        <v>247</v>
      </c>
      <c r="C160" t="s">
        <v>248</v>
      </c>
      <c r="D160" t="s">
        <v>249</v>
      </c>
      <c r="E160" s="3" t="s">
        <v>250</v>
      </c>
      <c r="F160" t="s">
        <v>191</v>
      </c>
      <c r="G160" t="s">
        <v>192</v>
      </c>
      <c r="O160" t="str">
        <f t="shared" ref="O160:O165" si="16">IF(A160&lt;&gt;"","delete from field where query_id='"&amp;A160&amp;"';delete from query_def where query_id='"&amp;A160&amp;"';insert into query_def values('"&amp;A160&amp;"','"&amp;B160&amp;"','"&amp;C160&amp;"','"&amp;D160&amp;"','"&amp;E160&amp;"','"&amp;F160&amp;"','"&amp;C161&amp;"');","insert into field values(null,'"&amp;C160&amp;"','"&amp;D160&amp;"','"&amp;E160&amp;"','"&amp;F160&amp;"','"&amp;G160&amp;"','"&amp;H160&amp;"','"&amp;I160&amp;"','"&amp;J160&amp;"','"&amp;K160&amp;"','"&amp;L160&amp;"');")</f>
        <v>delete from field where query_id='arrangevirtual';delete from query_def where query_id='arrangevirtual';insert into query_def values('arrangevirtual','虚拟班设置','/Arrangement/ArrangeVirtual/ArrangeVirtualDetail','/Arrangement/ArrangeVirtual/Delete','SELECT a.id,CASE a.season_begin WHEN ''1900-01-01 00:00:00'' THEN null ELSE a.season_begin END AS season_begin,CASE season_end WHEN ''1900-01-01 00:00:00'' THEN null ELSE season_end END  AS season_end,a.virtual_num,b.fielddesc as seasontype FROM arrange_virtual as a LEFT JOIN codeMapDesc AS b ON a.season_type = b.fieldval AND b.id = ''季节类型'' WHERE 1 = 1','order by id desc','arrangevirtual');</v>
      </c>
    </row>
    <row r="161" spans="1:15" x14ac:dyDescent="0.15">
      <c r="C161" t="s">
        <v>246</v>
      </c>
      <c r="D161" t="s">
        <v>7</v>
      </c>
      <c r="E161" t="s">
        <v>251</v>
      </c>
      <c r="F161">
        <v>1</v>
      </c>
      <c r="G161">
        <v>0</v>
      </c>
      <c r="H161">
        <v>0</v>
      </c>
      <c r="I161">
        <v>100</v>
      </c>
      <c r="O161" t="str">
        <f t="shared" si="16"/>
        <v>insert into field values(null,'arrangevirtual','id','虚拟ID','1','0','0','100','','','');</v>
      </c>
    </row>
    <row r="162" spans="1:15" x14ac:dyDescent="0.15">
      <c r="C162" t="s">
        <v>246</v>
      </c>
      <c r="D162" t="s">
        <v>252</v>
      </c>
      <c r="E162" t="s">
        <v>253</v>
      </c>
      <c r="F162">
        <v>0</v>
      </c>
      <c r="G162">
        <v>1</v>
      </c>
      <c r="H162">
        <v>1</v>
      </c>
      <c r="I162">
        <v>100</v>
      </c>
      <c r="O162" t="str">
        <f t="shared" si="16"/>
        <v>insert into field values(null,'arrangevirtual','seasontype','季节','0','1','1','100','','','');</v>
      </c>
    </row>
    <row r="163" spans="1:15" x14ac:dyDescent="0.15">
      <c r="C163" t="s">
        <v>246</v>
      </c>
      <c r="D163" t="s">
        <v>254</v>
      </c>
      <c r="E163" t="s">
        <v>230</v>
      </c>
      <c r="F163">
        <v>0</v>
      </c>
      <c r="G163">
        <v>1</v>
      </c>
      <c r="H163">
        <v>1</v>
      </c>
      <c r="I163">
        <v>100</v>
      </c>
      <c r="K163" t="s">
        <v>32</v>
      </c>
      <c r="L163" t="s">
        <v>33</v>
      </c>
      <c r="O163" t="str">
        <f t="shared" si="16"/>
        <v>insert into field values(null,'arrangevirtual','season_begin','开始时间','0','1','1','100','','datetime','formatoptions:{srcformat:''Y-m-d H:i:s'',newformat:''Y-m-d''}');</v>
      </c>
    </row>
    <row r="164" spans="1:15" x14ac:dyDescent="0.15">
      <c r="C164" t="s">
        <v>246</v>
      </c>
      <c r="D164" t="s">
        <v>255</v>
      </c>
      <c r="E164" t="s">
        <v>232</v>
      </c>
      <c r="F164">
        <v>0</v>
      </c>
      <c r="G164">
        <v>1</v>
      </c>
      <c r="H164">
        <v>1</v>
      </c>
      <c r="I164">
        <v>100</v>
      </c>
      <c r="K164" t="s">
        <v>32</v>
      </c>
      <c r="L164" t="s">
        <v>33</v>
      </c>
      <c r="O164" t="str">
        <f t="shared" si="16"/>
        <v>insert into field values(null,'arrangevirtual','season_end','结束时间','0','1','1','100','','datetime','formatoptions:{srcformat:''Y-m-d H:i:s'',newformat:''Y-m-d''}');</v>
      </c>
    </row>
    <row r="165" spans="1:15" x14ac:dyDescent="0.15">
      <c r="C165" t="s">
        <v>246</v>
      </c>
      <c r="D165" t="s">
        <v>256</v>
      </c>
      <c r="E165" t="s">
        <v>257</v>
      </c>
      <c r="F165">
        <v>0</v>
      </c>
      <c r="G165">
        <v>1</v>
      </c>
      <c r="H165">
        <v>1</v>
      </c>
      <c r="I165">
        <v>100</v>
      </c>
      <c r="O165" t="str">
        <f t="shared" si="16"/>
        <v>insert into field values(null,'arrangevirtual','virtual_num','轮班虚拟班数','0','1','1','100','','','');</v>
      </c>
    </row>
    <row r="169" spans="1:15" x14ac:dyDescent="0.15">
      <c r="A169" t="s">
        <v>258</v>
      </c>
      <c r="B169" t="s">
        <v>259</v>
      </c>
      <c r="C169" t="s">
        <v>260</v>
      </c>
      <c r="D169" t="s">
        <v>261</v>
      </c>
      <c r="E169" t="s">
        <v>262</v>
      </c>
      <c r="F169" t="s">
        <v>191</v>
      </c>
      <c r="G169" t="s">
        <v>192</v>
      </c>
      <c r="O169" t="str">
        <f t="shared" ref="O169:O174" si="17">IF(A169&lt;&gt;"","delete from field where query_id='"&amp;A169&amp;"';delete from query_def where query_id='"&amp;A169&amp;"';insert into query_def values('"&amp;A169&amp;"','"&amp;B169&amp;"','"&amp;C169&amp;"','"&amp;D169&amp;"','"&amp;E169&amp;"','"&amp;F169&amp;"','"&amp;C170&amp;"');","insert into field values(null,'"&amp;C169&amp;"','"&amp;D169&amp;"','"&amp;E169&amp;"','"&amp;F169&amp;"','"&amp;G169&amp;"','"&amp;H169&amp;"','"&amp;I169&amp;"','"&amp;J169&amp;"','"&amp;K169&amp;"','"&amp;L169&amp;"');")</f>
        <v>delete from field where query_id='aisflightinfo';delete from query_def where query_id='aisflightinfo';insert into query_def values('aisflightinfo','船舶航班信息列表','/Arrangement/AisFlightInfo/AisFlightInfoDetail','/Arrangement/AisFlightInfo/Delete','SELECT a.*,b.fielddesc as arrangetype,c.ship_name_c as shipnamec,d.fielddesc as aimplace FROM ais_flight_info as a LEFT JOIN codeMapDesc AS b ON a.arrange_type = b.fieldval AND b.id = ''班次类型'' LEFT JOIN ship AS c ON a.ship_id = c.ship_id LEFT JOIN codeMapDesc AS d ON a.aim_place = d.fieldval AND d.id = ''船籍港'' WHERE 1 = 1 ','order by id desc','aisflightinfo');</v>
      </c>
    </row>
    <row r="170" spans="1:15" x14ac:dyDescent="0.15">
      <c r="C170" t="s">
        <v>258</v>
      </c>
      <c r="D170" t="s">
        <v>7</v>
      </c>
      <c r="E170" t="s">
        <v>263</v>
      </c>
      <c r="F170">
        <v>1</v>
      </c>
      <c r="G170">
        <v>0</v>
      </c>
      <c r="H170">
        <v>0</v>
      </c>
      <c r="I170">
        <v>100</v>
      </c>
      <c r="O170" t="str">
        <f t="shared" si="17"/>
        <v>insert into field values(null,'aisflightinfo','id','航班ID','1','0','0','100','','','');</v>
      </c>
    </row>
    <row r="171" spans="1:15" x14ac:dyDescent="0.15">
      <c r="C171" t="s">
        <v>258</v>
      </c>
      <c r="D171" t="s">
        <v>264</v>
      </c>
      <c r="E171" t="s">
        <v>265</v>
      </c>
      <c r="F171">
        <v>0</v>
      </c>
      <c r="G171">
        <v>1</v>
      </c>
      <c r="H171">
        <v>1</v>
      </c>
      <c r="I171">
        <v>100</v>
      </c>
      <c r="O171" t="str">
        <f t="shared" si="17"/>
        <v>insert into field values(null,'aisflightinfo','flt_no','航班号','0','1','1','100','','','');</v>
      </c>
    </row>
    <row r="172" spans="1:15" x14ac:dyDescent="0.15">
      <c r="C172" t="s">
        <v>258</v>
      </c>
      <c r="D172" t="s">
        <v>266</v>
      </c>
      <c r="E172" t="s">
        <v>223</v>
      </c>
      <c r="F172">
        <v>0</v>
      </c>
      <c r="G172">
        <v>1</v>
      </c>
      <c r="H172">
        <v>1</v>
      </c>
      <c r="I172">
        <v>100</v>
      </c>
      <c r="O172" t="str">
        <f t="shared" si="17"/>
        <v>insert into field values(null,'aisflightinfo','shipnamec','船舶名称','0','1','1','100','','','');</v>
      </c>
    </row>
    <row r="173" spans="1:15" x14ac:dyDescent="0.15">
      <c r="C173" t="s">
        <v>258</v>
      </c>
      <c r="D173" t="s">
        <v>267</v>
      </c>
      <c r="E173" t="s">
        <v>268</v>
      </c>
      <c r="F173">
        <v>0</v>
      </c>
      <c r="G173">
        <v>1</v>
      </c>
      <c r="H173">
        <v>1</v>
      </c>
      <c r="I173">
        <v>100</v>
      </c>
      <c r="O173" t="str">
        <f t="shared" si="17"/>
        <v>insert into field values(null,'aisflightinfo','arrangetype','班次类型','0','1','1','100','','','');</v>
      </c>
    </row>
    <row r="174" spans="1:15" x14ac:dyDescent="0.15">
      <c r="C174" t="s">
        <v>258</v>
      </c>
      <c r="D174" t="s">
        <v>269</v>
      </c>
      <c r="E174" t="s">
        <v>270</v>
      </c>
      <c r="F174">
        <v>0</v>
      </c>
      <c r="G174">
        <v>1</v>
      </c>
      <c r="H174">
        <v>1</v>
      </c>
      <c r="I174">
        <v>100</v>
      </c>
      <c r="O174" t="str">
        <f t="shared" si="17"/>
        <v>insert into field values(null,'aisflightinfo','aimplace','目标港','0','1','1','100','','','');</v>
      </c>
    </row>
    <row r="178" spans="1:15" x14ac:dyDescent="0.15">
      <c r="A178" t="s">
        <v>271</v>
      </c>
      <c r="B178" t="s">
        <v>272</v>
      </c>
      <c r="C178" t="s">
        <v>273</v>
      </c>
      <c r="D178" t="s">
        <v>274</v>
      </c>
      <c r="E178" t="s">
        <v>275</v>
      </c>
      <c r="F178" t="s">
        <v>191</v>
      </c>
      <c r="G178" t="s">
        <v>192</v>
      </c>
      <c r="O178" t="str">
        <f t="shared" ref="O178" si="18">IF(A178&lt;&gt;"","delete from field where query_id='"&amp;A178&amp;"';delete from query_def where query_id='"&amp;A178&amp;"';insert into query_def values('"&amp;A178&amp;"','"&amp;B178&amp;"','"&amp;C178&amp;"','"&amp;D178&amp;"','"&amp;E178&amp;"','"&amp;F178&amp;"','"&amp;C179&amp;"');","insert into field values(null,'"&amp;C178&amp;"','"&amp;D178&amp;"','"&amp;E178&amp;"','"&amp;F178&amp;"','"&amp;G178&amp;"','"&amp;H178&amp;"','"&amp;I178&amp;"','"&amp;J178&amp;"','"&amp;K178&amp;"','"&amp;L178&amp;"');")</f>
        <v>delete from field where query_id='warnoption';delete from query_def where query_id='warnoption';insert into query_def values('warnoption','预警时间设置列表','/Arrangement/WarnOption/WarnOptionDetail','/Arrangement/WarnOption/Delete','SELECT a.* FROM warn_option as a WHERE 1 = 1 ','order by id desc','warnoption');</v>
      </c>
    </row>
    <row r="179" spans="1:15" x14ac:dyDescent="0.15">
      <c r="C179" t="s">
        <v>271</v>
      </c>
      <c r="D179" t="s">
        <v>7</v>
      </c>
      <c r="E179" t="s">
        <v>263</v>
      </c>
      <c r="F179">
        <v>1</v>
      </c>
      <c r="G179">
        <v>0</v>
      </c>
      <c r="H179">
        <v>0</v>
      </c>
      <c r="I179">
        <v>100</v>
      </c>
      <c r="O179" t="str">
        <f t="shared" ref="O179:O184" si="19">IF(A179&lt;&gt;"","delete from field where query_id='"&amp;A179&amp;"';delete from query_def where query_id='"&amp;A179&amp;"';insert into query_def values('"&amp;A179&amp;"','"&amp;B179&amp;"','"&amp;C179&amp;"','"&amp;D179&amp;"','"&amp;E179&amp;"','"&amp;F179&amp;"','"&amp;C180&amp;"');","insert into field values(null,'"&amp;C179&amp;"','"&amp;D179&amp;"','"&amp;E179&amp;"','"&amp;F179&amp;"','"&amp;G179&amp;"','"&amp;H179&amp;"','"&amp;I179&amp;"','"&amp;J179&amp;"','"&amp;K179&amp;"','"&amp;L179&amp;"');")</f>
        <v>insert into field values(null,'warnoption','id','航班ID','1','0','0','100','','','');</v>
      </c>
    </row>
    <row r="180" spans="1:15" x14ac:dyDescent="0.15">
      <c r="C180" t="s">
        <v>271</v>
      </c>
      <c r="D180" t="s">
        <v>276</v>
      </c>
      <c r="E180" t="s">
        <v>277</v>
      </c>
      <c r="F180">
        <v>0</v>
      </c>
      <c r="G180">
        <v>1</v>
      </c>
      <c r="H180">
        <v>1</v>
      </c>
      <c r="I180">
        <v>100</v>
      </c>
      <c r="O180" t="str">
        <f t="shared" si="19"/>
        <v>insert into field values(null,'warnoption','wait_over_fill','重船锚地等待超时','0','1','1','100','','','');</v>
      </c>
    </row>
    <row r="181" spans="1:15" x14ac:dyDescent="0.15">
      <c r="C181" t="s">
        <v>271</v>
      </c>
      <c r="D181" t="s">
        <v>278</v>
      </c>
      <c r="E181" t="s">
        <v>279</v>
      </c>
      <c r="F181">
        <v>0</v>
      </c>
      <c r="G181">
        <v>1</v>
      </c>
      <c r="H181">
        <v>1</v>
      </c>
      <c r="I181">
        <v>100</v>
      </c>
      <c r="O181" t="str">
        <f t="shared" si="19"/>
        <v>insert into field values(null,'warnoption','stay_over_sea','海上停留超时','0','1','1','100','','','');</v>
      </c>
    </row>
    <row r="182" spans="1:15" x14ac:dyDescent="0.15">
      <c r="C182" t="s">
        <v>271</v>
      </c>
      <c r="D182" t="s">
        <v>280</v>
      </c>
      <c r="E182" t="s">
        <v>281</v>
      </c>
      <c r="F182">
        <v>0</v>
      </c>
      <c r="G182">
        <v>1</v>
      </c>
      <c r="H182">
        <v>1</v>
      </c>
      <c r="I182">
        <v>100</v>
      </c>
      <c r="O182" t="str">
        <f t="shared" si="19"/>
        <v>insert into field values(null,'warnoption','normal_over','正常进出时间超时','0','1','1','100','','','');</v>
      </c>
    </row>
    <row r="183" spans="1:15" x14ac:dyDescent="0.15">
      <c r="C183" t="s">
        <v>271</v>
      </c>
      <c r="D183" t="s">
        <v>282</v>
      </c>
      <c r="E183" t="s">
        <v>283</v>
      </c>
      <c r="F183">
        <v>0</v>
      </c>
      <c r="G183">
        <v>1</v>
      </c>
      <c r="H183">
        <v>1</v>
      </c>
      <c r="I183">
        <v>100</v>
      </c>
      <c r="O183" t="str">
        <f t="shared" si="19"/>
        <v>insert into field values(null,'warnoption','fast_over','应急进出时间超时','0','1','1','100','','','');</v>
      </c>
    </row>
    <row r="184" spans="1:15" x14ac:dyDescent="0.15">
      <c r="C184" t="s">
        <v>271</v>
      </c>
      <c r="D184" t="s">
        <v>284</v>
      </c>
      <c r="E184" t="s">
        <v>285</v>
      </c>
      <c r="F184">
        <v>0</v>
      </c>
      <c r="G184">
        <v>1</v>
      </c>
      <c r="H184">
        <v>1</v>
      </c>
      <c r="I184">
        <v>100</v>
      </c>
      <c r="O184" t="str">
        <f t="shared" si="19"/>
        <v>insert into field values(null,'warnoption','shelter_over','到避风港时间超时','0','1','1','100','','','');</v>
      </c>
    </row>
    <row r="188" spans="1:15" x14ac:dyDescent="0.15">
      <c r="A188" t="s">
        <v>286</v>
      </c>
      <c r="B188" t="s">
        <v>287</v>
      </c>
      <c r="C188" t="s">
        <v>288</v>
      </c>
      <c r="D188" t="s">
        <v>289</v>
      </c>
      <c r="E188" s="3" t="s">
        <v>290</v>
      </c>
      <c r="F188" t="s">
        <v>191</v>
      </c>
      <c r="G188" t="s">
        <v>192</v>
      </c>
      <c r="O188" t="str">
        <f t="shared" ref="O188" si="20">IF(A188&lt;&gt;"","delete from field where query_id='"&amp;A188&amp;"';delete from query_def where query_id='"&amp;A188&amp;"';insert into query_def values('"&amp;A188&amp;"','"&amp;B188&amp;"','"&amp;C188&amp;"','"&amp;D188&amp;"','"&amp;E188&amp;"','"&amp;F188&amp;"','"&amp;C189&amp;"');","insert into field values(null,'"&amp;C188&amp;"','"&amp;D188&amp;"','"&amp;E188&amp;"','"&amp;F188&amp;"','"&amp;G188&amp;"','"&amp;H188&amp;"','"&amp;I188&amp;"','"&amp;J188&amp;"','"&amp;K188&amp;"','"&amp;L188&amp;"');")</f>
        <v>delete from field where query_id='aisturnovertime';delete from query_def where query_id='aisturnovertime';insert into query_def values('aisturnovertime','船舶进港时间记录列表','/Arrangement/AisTurnoverTime/AisTurnoverTimeDetail','/Arrangement/AisTurnoverTime/Delete','SELECT a.id, b.flt_no AS flightid, c.ship_name_c AS shipid, d.fielddesc AS havenname, e.fielddesc AS turnovertype, a.turnover_buoy, CASE a.state WHEN ''1'' THEN ''是'' WHEN ''0'' THEN ''否'' ELSE '''' END AS state FROM ais_turnover_time AS a LEFT JOIN ais_flight_info AS b ON a.flight_id = b.id LEFT JOIN ship AS c ON a.ship_id = c.ship_id LEFT JOIN codemapdesc AS d ON a.haven_name = d.fieldval AND d.id = ''出港港口'' LEFT JOIN codemapdesc AS e ON a.turnover_type = e.fieldval AND e.id = ''进出港类型'' WHERE 1 = 1','order by id desc','aisturnovertime');</v>
      </c>
    </row>
    <row r="189" spans="1:15" x14ac:dyDescent="0.15">
      <c r="C189" t="s">
        <v>286</v>
      </c>
      <c r="D189" t="s">
        <v>7</v>
      </c>
      <c r="E189" t="s">
        <v>291</v>
      </c>
      <c r="F189">
        <v>1</v>
      </c>
      <c r="G189">
        <v>0</v>
      </c>
      <c r="H189">
        <v>0</v>
      </c>
      <c r="I189">
        <v>100</v>
      </c>
      <c r="O189" t="str">
        <f t="shared" ref="O189" si="21">IF(A189&lt;&gt;"","delete from field where query_id='"&amp;A189&amp;"';delete from query_def where query_id='"&amp;A189&amp;"';insert into query_def values('"&amp;A189&amp;"','"&amp;B189&amp;"','"&amp;C189&amp;"','"&amp;D189&amp;"','"&amp;E189&amp;"','"&amp;F189&amp;"','"&amp;C190&amp;"');","insert into field values(null,'"&amp;C189&amp;"','"&amp;D189&amp;"','"&amp;E189&amp;"','"&amp;F189&amp;"','"&amp;G189&amp;"','"&amp;H189&amp;"','"&amp;I189&amp;"','"&amp;J189&amp;"','"&amp;K189&amp;"','"&amp;L189&amp;"');")</f>
        <v>insert into field values(null,'aisturnovertime','id','进出ID','1','0','0','100','','','');</v>
      </c>
    </row>
    <row r="190" spans="1:15" x14ac:dyDescent="0.15">
      <c r="C190" t="s">
        <v>286</v>
      </c>
      <c r="D190" t="s">
        <v>292</v>
      </c>
      <c r="E190" t="s">
        <v>265</v>
      </c>
      <c r="F190">
        <v>0</v>
      </c>
      <c r="G190">
        <v>1</v>
      </c>
      <c r="H190">
        <v>1</v>
      </c>
      <c r="I190">
        <v>100</v>
      </c>
      <c r="O190" t="str">
        <f t="shared" ref="O190:O195" si="22">IF(A190&lt;&gt;"","delete from field where query_id='"&amp;A190&amp;"';delete from query_def where query_id='"&amp;A190&amp;"';insert into query_def values('"&amp;A190&amp;"','"&amp;B190&amp;"','"&amp;C190&amp;"','"&amp;D190&amp;"','"&amp;E190&amp;"','"&amp;F190&amp;"','"&amp;C191&amp;"');","insert into field values(null,'"&amp;C190&amp;"','"&amp;D190&amp;"','"&amp;E190&amp;"','"&amp;F190&amp;"','"&amp;G190&amp;"','"&amp;H190&amp;"','"&amp;I190&amp;"','"&amp;J190&amp;"','"&amp;K190&amp;"','"&amp;L190&amp;"');")</f>
        <v>insert into field values(null,'aisturnovertime','flightid','航班号','0','1','1','100','','','');</v>
      </c>
    </row>
    <row r="191" spans="1:15" x14ac:dyDescent="0.15">
      <c r="C191" t="s">
        <v>286</v>
      </c>
      <c r="D191" t="s">
        <v>293</v>
      </c>
      <c r="E191" t="s">
        <v>223</v>
      </c>
      <c r="F191">
        <v>0</v>
      </c>
      <c r="G191">
        <v>1</v>
      </c>
      <c r="H191">
        <v>1</v>
      </c>
      <c r="I191">
        <v>100</v>
      </c>
      <c r="O191" t="str">
        <f t="shared" si="22"/>
        <v>insert into field values(null,'aisturnovertime','shipid','船舶名称','0','1','1','100','','','');</v>
      </c>
    </row>
    <row r="192" spans="1:15" x14ac:dyDescent="0.15">
      <c r="C192" t="s">
        <v>286</v>
      </c>
      <c r="D192" t="s">
        <v>294</v>
      </c>
      <c r="E192" t="s">
        <v>295</v>
      </c>
      <c r="F192">
        <v>0</v>
      </c>
      <c r="G192">
        <v>1</v>
      </c>
      <c r="H192">
        <v>1</v>
      </c>
      <c r="I192">
        <v>100</v>
      </c>
      <c r="O192" t="str">
        <f t="shared" si="22"/>
        <v>insert into field values(null,'aisturnovertime','havenname','港口名称','0','1','1','100','','','');</v>
      </c>
    </row>
    <row r="193" spans="1:15" x14ac:dyDescent="0.15">
      <c r="C193" t="s">
        <v>286</v>
      </c>
      <c r="D193" t="s">
        <v>296</v>
      </c>
      <c r="E193" t="s">
        <v>297</v>
      </c>
      <c r="F193">
        <v>0</v>
      </c>
      <c r="G193">
        <v>1</v>
      </c>
      <c r="H193">
        <v>1</v>
      </c>
      <c r="I193">
        <v>100</v>
      </c>
      <c r="O193" t="str">
        <f t="shared" si="22"/>
        <v>insert into field values(null,'aisturnovertime','turnovertype','进出港类型','0','1','1','100','','','');</v>
      </c>
    </row>
    <row r="194" spans="1:15" x14ac:dyDescent="0.15">
      <c r="C194" t="s">
        <v>286</v>
      </c>
      <c r="D194" t="s">
        <v>298</v>
      </c>
      <c r="E194" t="s">
        <v>299</v>
      </c>
      <c r="F194">
        <v>0</v>
      </c>
      <c r="G194">
        <v>1</v>
      </c>
      <c r="H194">
        <v>1</v>
      </c>
      <c r="I194">
        <v>100</v>
      </c>
      <c r="K194" t="s">
        <v>32</v>
      </c>
      <c r="L194" t="s">
        <v>300</v>
      </c>
      <c r="O194" t="str">
        <f t="shared" si="22"/>
        <v>insert into field values(null,'aisturnovertime','turnover_buoy','进出港时间','0','1','1','100','','datetime','formatoptions:{srcformat:''Y-m-d H:i:s'',newformat:''Y-m-d H:i:s''}');</v>
      </c>
    </row>
    <row r="195" spans="1:15" x14ac:dyDescent="0.15">
      <c r="C195" t="s">
        <v>286</v>
      </c>
      <c r="D195" t="s">
        <v>301</v>
      </c>
      <c r="E195" t="s">
        <v>302</v>
      </c>
      <c r="F195">
        <v>0</v>
      </c>
      <c r="G195">
        <v>1</v>
      </c>
      <c r="H195">
        <v>1</v>
      </c>
      <c r="I195">
        <v>100</v>
      </c>
      <c r="K195" s="3"/>
      <c r="L195" s="3"/>
      <c r="O195" t="str">
        <f t="shared" si="22"/>
        <v>insert into field values(null,'aisturnovertime','state','是否正常出港','0','1','1','100','','','');</v>
      </c>
    </row>
    <row r="199" spans="1:15" x14ac:dyDescent="0.15">
      <c r="A199" t="s">
        <v>303</v>
      </c>
      <c r="B199" t="s">
        <v>304</v>
      </c>
      <c r="C199" t="s">
        <v>305</v>
      </c>
      <c r="D199" t="s">
        <v>306</v>
      </c>
      <c r="E199" s="3" t="s">
        <v>307</v>
      </c>
      <c r="F199" t="s">
        <v>191</v>
      </c>
      <c r="G199" t="s">
        <v>192</v>
      </c>
      <c r="O199" t="str">
        <f t="shared" ref="O199" si="23">IF(A199&lt;&gt;"","delete from field where query_id='"&amp;A199&amp;"';delete from query_def where query_id='"&amp;A199&amp;"';insert into query_def values('"&amp;A199&amp;"','"&amp;B199&amp;"','"&amp;C199&amp;"','"&amp;D199&amp;"','"&amp;E199&amp;"','"&amp;F199&amp;"','"&amp;C200&amp;"');","insert into field values(null,'"&amp;C199&amp;"','"&amp;D199&amp;"','"&amp;E199&amp;"','"&amp;F199&amp;"','"&amp;G199&amp;"','"&amp;H199&amp;"','"&amp;I199&amp;"','"&amp;J199&amp;"','"&amp;K199&amp;"','"&amp;L199&amp;"');")</f>
        <v>delete from field where query_id='abnormityrecord';delete from query_def where query_id='abnormityrecord';insert into query_def values('abnormityrecord','异常插班记录','/Arrangement/AbnormityRecord/AbnormityRecordDetail','/Arrangement/AbnormityRecord/Delete','SELECT a.id,b.ship_name_c AS shipid,c.fielddesc AS recordtype,a.sys_analysis,a.record_time,CASE a.tip_state WHEN ''1'' THEN ''未处理'' WHEN ''0'' THEN ''已取消'' ELSE '''' END AS tip_state FROM abnormity_record as a LEFT JOIN ship AS b ON a.ship_id = b.ship_id LEFT JOIN codemapdesc AS c ON a.record_type = c.fieldval AND c.id = ''插班类型'' WHERE 1 = 1','order by id desc','abnormityrecord');</v>
      </c>
    </row>
    <row r="200" spans="1:15" x14ac:dyDescent="0.15">
      <c r="C200" t="s">
        <v>303</v>
      </c>
      <c r="D200" t="s">
        <v>7</v>
      </c>
      <c r="E200" t="s">
        <v>308</v>
      </c>
      <c r="F200">
        <v>1</v>
      </c>
      <c r="G200">
        <v>0</v>
      </c>
      <c r="H200">
        <v>0</v>
      </c>
      <c r="I200">
        <v>100</v>
      </c>
      <c r="O200" t="str">
        <f t="shared" ref="O200:O205" si="24">IF(A200&lt;&gt;"","delete from field where query_id='"&amp;A200&amp;"';delete from query_def where query_id='"&amp;A200&amp;"';insert into query_def values('"&amp;A200&amp;"','"&amp;B200&amp;"','"&amp;C200&amp;"','"&amp;D200&amp;"','"&amp;E200&amp;"','"&amp;F200&amp;"','"&amp;C201&amp;"');","insert into field values(null,'"&amp;C200&amp;"','"&amp;D200&amp;"','"&amp;E200&amp;"','"&amp;F200&amp;"','"&amp;G200&amp;"','"&amp;H200&amp;"','"&amp;I200&amp;"','"&amp;J200&amp;"','"&amp;K200&amp;"','"&amp;L200&amp;"');")</f>
        <v>insert into field values(null,'abnormityrecord','id','插班ID','1','0','0','100','','','');</v>
      </c>
    </row>
    <row r="201" spans="1:15" x14ac:dyDescent="0.15">
      <c r="C201" t="s">
        <v>303</v>
      </c>
      <c r="D201" t="s">
        <v>293</v>
      </c>
      <c r="E201" t="s">
        <v>223</v>
      </c>
      <c r="F201">
        <v>0</v>
      </c>
      <c r="G201">
        <v>1</v>
      </c>
      <c r="H201">
        <v>1</v>
      </c>
      <c r="I201">
        <v>100</v>
      </c>
      <c r="O201" t="str">
        <f t="shared" si="24"/>
        <v>insert into field values(null,'abnormityrecord','shipid','船舶名称','0','1','1','100','','','');</v>
      </c>
    </row>
    <row r="202" spans="1:15" x14ac:dyDescent="0.15">
      <c r="C202" t="s">
        <v>303</v>
      </c>
      <c r="D202" t="s">
        <v>309</v>
      </c>
      <c r="E202" t="s">
        <v>310</v>
      </c>
      <c r="F202">
        <v>0</v>
      </c>
      <c r="G202">
        <v>1</v>
      </c>
      <c r="H202">
        <v>1</v>
      </c>
      <c r="I202">
        <v>100</v>
      </c>
      <c r="O202" t="str">
        <f t="shared" si="24"/>
        <v>insert into field values(null,'abnormityrecord','recordtype','插班类型','0','1','1','100','','','');</v>
      </c>
    </row>
    <row r="203" spans="1:15" x14ac:dyDescent="0.15">
      <c r="C203" t="s">
        <v>303</v>
      </c>
      <c r="D203" s="3" t="s">
        <v>311</v>
      </c>
      <c r="E203" t="s">
        <v>312</v>
      </c>
      <c r="F203">
        <v>0</v>
      </c>
      <c r="G203">
        <v>1</v>
      </c>
      <c r="H203">
        <v>1</v>
      </c>
      <c r="I203">
        <v>100</v>
      </c>
      <c r="O203" t="str">
        <f t="shared" si="24"/>
        <v>insert into field values(null,'abnormityrecord','sys_analysis','系统分析','0','1','1','100','','','');</v>
      </c>
    </row>
    <row r="204" spans="1:15" x14ac:dyDescent="0.15">
      <c r="C204" t="s">
        <v>303</v>
      </c>
      <c r="D204" t="s">
        <v>70</v>
      </c>
      <c r="E204" t="s">
        <v>313</v>
      </c>
      <c r="F204">
        <v>0</v>
      </c>
      <c r="G204">
        <v>1</v>
      </c>
      <c r="H204">
        <v>1</v>
      </c>
      <c r="I204">
        <v>100</v>
      </c>
      <c r="K204" t="s">
        <v>32</v>
      </c>
      <c r="L204" t="s">
        <v>300</v>
      </c>
      <c r="O204" t="str">
        <f t="shared" si="24"/>
        <v>insert into field values(null,'abnormityrecord','record_time','插班时间','0','1','1','100','','datetime','formatoptions:{srcformat:''Y-m-d H:i:s'',newformat:''Y-m-d H:i:s''}');</v>
      </c>
    </row>
    <row r="205" spans="1:15" x14ac:dyDescent="0.15">
      <c r="C205" t="s">
        <v>303</v>
      </c>
      <c r="D205" t="s">
        <v>314</v>
      </c>
      <c r="E205" t="s">
        <v>315</v>
      </c>
      <c r="F205">
        <v>0</v>
      </c>
      <c r="G205">
        <v>1</v>
      </c>
      <c r="H205">
        <v>1</v>
      </c>
      <c r="I205">
        <v>100</v>
      </c>
      <c r="L205" s="3"/>
      <c r="O205" t="str">
        <f t="shared" si="24"/>
        <v>insert into field values(null,'abnormityrecord','tip_state','预警状态','0','1','1','100','','','');</v>
      </c>
    </row>
    <row r="210" spans="1:15" x14ac:dyDescent="0.15">
      <c r="A210" t="s">
        <v>316</v>
      </c>
      <c r="B210" t="s">
        <v>317</v>
      </c>
      <c r="C210" s="3" t="s">
        <v>318</v>
      </c>
      <c r="D210" t="s">
        <v>319</v>
      </c>
      <c r="E210" s="3" t="s">
        <v>320</v>
      </c>
      <c r="F210" s="3" t="s">
        <v>321</v>
      </c>
      <c r="G210" t="s">
        <v>192</v>
      </c>
      <c r="O210" t="str">
        <f>IF(A210&lt;&gt;"","delete from field where query_id='"&amp;A210&amp;"';delete from query_def where query_id='"&amp;A210&amp;"';insert into query_def values('"&amp;A210&amp;"','"&amp;B210&amp;"','"&amp;C210&amp;"','"&amp;D210&amp;"','"&amp;E210&amp;"','"&amp;F210&amp;"','"&amp;C211&amp;"');","insert into field values(null,'"&amp;C210&amp;"','"&amp;D210&amp;"','"&amp;E210&amp;"','"&amp;F210&amp;"','"&amp;G210&amp;"','"&amp;H210&amp;"','"&amp;I210&amp;"','"&amp;J210&amp;"','"&amp;K210&amp;"','"&amp;L210&amp;"');")</f>
        <v>delete from field where query_id='arrangechange';delete from query_def where query_id='arrangechange';insert into query_def values('arrangechange','船舶调班列表','/Arrangement/ArrangeChange/ArrangeChangeDetail','/Arrangement/ArrangeChange/Delete','SELECT a.id, b.ship_name_c AS shipid, d.fielddesc AS outhaven, a.across_buoy, CASE a.auto_time WHEN ''1900-01-01 00:00:00'' THEN null ELSE a.auto_time END AS auto_time,CASE a.back_up1 WHEN ''1900-01-01 00:00:00'' THEN null ELSE a.back_up1 END AS back_up1,f.fielddesc AS change_type, change_reason FROM arrange_change AS a LEFT JOIN ship AS b ON a.ship_id = b.ship_id LEFT JOIN codemapdesc AS d ON a.out_haven = d.fieldval AND d.id = ''出港港口'' LEFT JOIN codemapdesc AS f ON a.change_type = f.fieldval AND f.id = ''插班类型''  LEFT JOIN arrange_intell AS e ON a.arrange_id = e.id WHERE 1 = 1 AND a.ship_id &lt;&gt; ''NONE''','order by a.auto_order asc','arrangechange');</v>
      </c>
    </row>
    <row r="211" spans="1:15" x14ac:dyDescent="0.15">
      <c r="C211" t="s">
        <v>316</v>
      </c>
      <c r="D211" t="s">
        <v>7</v>
      </c>
      <c r="E211" t="s">
        <v>322</v>
      </c>
      <c r="F211">
        <v>1</v>
      </c>
      <c r="G211">
        <v>0</v>
      </c>
      <c r="H211">
        <v>0</v>
      </c>
      <c r="I211">
        <v>100</v>
      </c>
      <c r="O211" t="str">
        <f>IF(A211&lt;&gt;"","delete from field where query_id='"&amp;A211&amp;"';delete from query_def where query_id='"&amp;A211&amp;"';insert into query_def values('"&amp;A211&amp;"','"&amp;B211&amp;"','"&amp;C211&amp;"','"&amp;D211&amp;"','"&amp;E211&amp;"','"&amp;F211&amp;"','"&amp;#REF!&amp;"');","insert into field values(null,'"&amp;C211&amp;"','"&amp;D211&amp;"','"&amp;E211&amp;"','"&amp;F211&amp;"','"&amp;G211&amp;"','"&amp;H211&amp;"','"&amp;I211&amp;"','"&amp;J211&amp;"','"&amp;K211&amp;"','"&amp;L211&amp;"');")</f>
        <v>insert into field values(null,'arrangechange','id','调班ID','1','0','0','100','','','');</v>
      </c>
    </row>
    <row r="212" spans="1:15" x14ac:dyDescent="0.15">
      <c r="C212" t="s">
        <v>316</v>
      </c>
      <c r="D212" t="s">
        <v>293</v>
      </c>
      <c r="E212" t="s">
        <v>223</v>
      </c>
      <c r="F212">
        <v>0</v>
      </c>
      <c r="G212">
        <v>1</v>
      </c>
      <c r="H212">
        <v>1</v>
      </c>
      <c r="I212">
        <v>100</v>
      </c>
      <c r="O212" t="str">
        <f>IF(A212&lt;&gt;"","delete from field where query_id='"&amp;A212&amp;"';delete from query_def where query_id='"&amp;A212&amp;"';insert into query_def values('"&amp;A212&amp;"','"&amp;B212&amp;"','"&amp;C212&amp;"','"&amp;D212&amp;"','"&amp;E212&amp;"','"&amp;F212&amp;"','"&amp;#REF!&amp;"');","insert into field values(null,'"&amp;C212&amp;"','"&amp;D212&amp;"','"&amp;E212&amp;"','"&amp;F212&amp;"','"&amp;G212&amp;"','"&amp;H212&amp;"','"&amp;I212&amp;"','"&amp;J212&amp;"','"&amp;K212&amp;"','"&amp;L212&amp;"');")</f>
        <v>insert into field values(null,'arrangechange','shipid','船舶名称','0','1','1','100','','','');</v>
      </c>
    </row>
    <row r="213" spans="1:15" x14ac:dyDescent="0.15">
      <c r="C213" t="s">
        <v>316</v>
      </c>
      <c r="D213" t="s">
        <v>323</v>
      </c>
      <c r="E213" s="3" t="s">
        <v>324</v>
      </c>
      <c r="F213">
        <v>0</v>
      </c>
      <c r="G213">
        <v>1</v>
      </c>
      <c r="H213">
        <v>1</v>
      </c>
      <c r="I213">
        <v>100</v>
      </c>
      <c r="O213" t="str">
        <f t="shared" ref="O213" si="25">IF(A213&lt;&gt;"","delete from field where query_id='"&amp;A213&amp;"';delete from query_def where query_id='"&amp;A213&amp;"';insert into query_def values('"&amp;A213&amp;"','"&amp;B213&amp;"','"&amp;C213&amp;"','"&amp;D213&amp;"','"&amp;E213&amp;"','"&amp;F213&amp;"','"&amp;C214&amp;"');","insert into field values(null,'"&amp;C213&amp;"','"&amp;D213&amp;"','"&amp;E213&amp;"','"&amp;F213&amp;"','"&amp;G213&amp;"','"&amp;H213&amp;"','"&amp;I213&amp;"','"&amp;J213&amp;"','"&amp;K213&amp;"','"&amp;L213&amp;"');")</f>
        <v>insert into field values(null,'arrangechange','outhaven','发班港口','0','1','1','100','','','');</v>
      </c>
    </row>
    <row r="214" spans="1:15" x14ac:dyDescent="0.15">
      <c r="C214" t="s">
        <v>316</v>
      </c>
      <c r="D214" s="3" t="s">
        <v>325</v>
      </c>
      <c r="E214" s="3" t="s">
        <v>326</v>
      </c>
      <c r="F214">
        <v>0</v>
      </c>
      <c r="G214">
        <v>1</v>
      </c>
      <c r="H214">
        <v>1</v>
      </c>
      <c r="I214">
        <v>100</v>
      </c>
      <c r="K214" t="s">
        <v>32</v>
      </c>
      <c r="L214" t="s">
        <v>300</v>
      </c>
      <c r="O214" t="str">
        <f>IF(A214&lt;&gt;"","delete from field where query_id='"&amp;A214&amp;"';delete from query_def where query_id='"&amp;A214&amp;"';insert into query_def values('"&amp;A214&amp;"','"&amp;B214&amp;"','"&amp;C214&amp;"','"&amp;D214&amp;"','"&amp;E214&amp;"','"&amp;F214&amp;"','"&amp;#REF!&amp;"');","insert into field values(null,'"&amp;C214&amp;"','"&amp;D214&amp;"','"&amp;E214&amp;"','"&amp;F214&amp;"','"&amp;G214&amp;"','"&amp;H214&amp;"','"&amp;I214&amp;"','"&amp;J214&amp;"','"&amp;K214&amp;"','"&amp;L214&amp;"');")</f>
        <v>insert into field values(null,'arrangechange','across_buoy','到达浮标时间','0','1','1','100','','datetime','formatoptions:{srcformat:''Y-m-d H:i:s'',newformat:''Y-m-d H:i:s''}');</v>
      </c>
    </row>
    <row r="215" spans="1:15" x14ac:dyDescent="0.15">
      <c r="C215" t="s">
        <v>316</v>
      </c>
      <c r="D215" s="3" t="s">
        <v>78</v>
      </c>
      <c r="E215" s="3" t="s">
        <v>327</v>
      </c>
      <c r="F215">
        <v>0</v>
      </c>
      <c r="G215">
        <v>1</v>
      </c>
      <c r="H215">
        <v>1</v>
      </c>
      <c r="I215">
        <v>100</v>
      </c>
      <c r="K215" t="s">
        <v>32</v>
      </c>
      <c r="L215" t="s">
        <v>300</v>
      </c>
      <c r="O215" t="str">
        <f>IF(A215&lt;&gt;"","delete from field where query_id='"&amp;A215&amp;"';delete from query_def where query_id='"&amp;A215&amp;"';insert into query_def values('"&amp;A215&amp;"','"&amp;B215&amp;"','"&amp;C215&amp;"','"&amp;D215&amp;"','"&amp;E215&amp;"','"&amp;F215&amp;"','"&amp;C219&amp;"');","insert into field values(null,'"&amp;C215&amp;"','"&amp;D215&amp;"','"&amp;E215&amp;"','"&amp;F215&amp;"','"&amp;G215&amp;"','"&amp;H215&amp;"','"&amp;I215&amp;"','"&amp;J215&amp;"','"&amp;K215&amp;"','"&amp;L215&amp;"');")</f>
        <v>insert into field values(null,'arrangechange','back_up1','出港口时间','0','1','1','100','','datetime','formatoptions:{srcformat:''Y-m-d H:i:s'',newformat:''Y-m-d H:i:s''}');</v>
      </c>
    </row>
    <row r="216" spans="1:15" x14ac:dyDescent="0.15">
      <c r="C216" t="s">
        <v>316</v>
      </c>
      <c r="D216" s="3" t="s">
        <v>328</v>
      </c>
      <c r="E216" s="3" t="s">
        <v>329</v>
      </c>
      <c r="F216">
        <v>0</v>
      </c>
      <c r="G216">
        <v>1</v>
      </c>
      <c r="H216">
        <v>1</v>
      </c>
      <c r="I216">
        <v>100</v>
      </c>
      <c r="K216" t="s">
        <v>32</v>
      </c>
      <c r="L216" t="s">
        <v>300</v>
      </c>
      <c r="O216" t="str">
        <f>IF(A216&lt;&gt;"","delete from field where query_id='"&amp;A216&amp;"';delete from query_def where query_id='"&amp;A216&amp;"';insert into query_def values('"&amp;A216&amp;"','"&amp;B216&amp;"','"&amp;C216&amp;"','"&amp;D216&amp;"','"&amp;E216&amp;"','"&amp;F216&amp;"','"&amp;C218&amp;"');","insert into field values(null,'"&amp;C216&amp;"','"&amp;D216&amp;"','"&amp;E216&amp;"','"&amp;F216&amp;"','"&amp;G216&amp;"','"&amp;H216&amp;"','"&amp;I216&amp;"','"&amp;J216&amp;"','"&amp;K216&amp;"','"&amp;L216&amp;"');")</f>
        <v>insert into field values(null,'arrangechange','auto_time','出浮标时间','0','1','1','100','','datetime','formatoptions:{srcformat:''Y-m-d H:i:s'',newformat:''Y-m-d H:i:s''}');</v>
      </c>
    </row>
    <row r="217" spans="1:15" x14ac:dyDescent="0.15">
      <c r="C217" t="s">
        <v>316</v>
      </c>
      <c r="D217" s="3" t="s">
        <v>330</v>
      </c>
      <c r="E217" s="3" t="s">
        <v>331</v>
      </c>
      <c r="F217">
        <v>0</v>
      </c>
      <c r="G217">
        <v>1</v>
      </c>
      <c r="H217">
        <v>1</v>
      </c>
      <c r="I217">
        <v>100</v>
      </c>
      <c r="O217" t="str">
        <f t="shared" ref="O217:O218" si="26">IF(A217&lt;&gt;"","delete from field where query_id='"&amp;A217&amp;"';delete from query_def where query_id='"&amp;A217&amp;"';insert into query_def values('"&amp;A217&amp;"','"&amp;B217&amp;"','"&amp;C217&amp;"','"&amp;D217&amp;"','"&amp;E217&amp;"','"&amp;F217&amp;"','"&amp;C218&amp;"');","insert into field values(null,'"&amp;C217&amp;"','"&amp;D217&amp;"','"&amp;E217&amp;"','"&amp;F217&amp;"','"&amp;G217&amp;"','"&amp;H217&amp;"','"&amp;I217&amp;"','"&amp;J217&amp;"','"&amp;K217&amp;"','"&amp;L217&amp;"');")</f>
        <v>insert into field values(null,'arrangechange','change_type','调班类型','0','1','1','100','','','');</v>
      </c>
    </row>
    <row r="218" spans="1:15" x14ac:dyDescent="0.15">
      <c r="C218" t="s">
        <v>316</v>
      </c>
      <c r="D218" s="3" t="s">
        <v>332</v>
      </c>
      <c r="E218" s="3" t="s">
        <v>333</v>
      </c>
      <c r="F218">
        <v>0</v>
      </c>
      <c r="G218">
        <v>1</v>
      </c>
      <c r="H218">
        <v>1</v>
      </c>
      <c r="I218">
        <v>100</v>
      </c>
      <c r="O218" t="str">
        <f t="shared" si="26"/>
        <v>insert into field values(null,'arrangechange','change_reason','调班原因','0','1','1','100','','','');</v>
      </c>
    </row>
    <row r="221" spans="1:15" x14ac:dyDescent="0.15">
      <c r="A221" s="3" t="s">
        <v>334</v>
      </c>
      <c r="B221" s="3" t="s">
        <v>335</v>
      </c>
      <c r="C221" s="3" t="s">
        <v>336</v>
      </c>
      <c r="D221" s="3" t="s">
        <v>337</v>
      </c>
      <c r="E221" s="3" t="s">
        <v>338</v>
      </c>
      <c r="F221" s="3" t="s">
        <v>339</v>
      </c>
      <c r="G221" t="s">
        <v>192</v>
      </c>
      <c r="O221" t="str">
        <f>IF(A221&lt;&gt;"","delete from field where query_id='"&amp;A221&amp;"';delete from query_def where query_id='"&amp;A221&amp;"';insert into query_def values('"&amp;A221&amp;"','"&amp;B221&amp;"','"&amp;C221&amp;"','"&amp;D221&amp;"','"&amp;E221&amp;"','"&amp;F221&amp;"','"&amp;C222&amp;"');","insert into field values(null,'"&amp;C221&amp;"','"&amp;D221&amp;"','"&amp;E221&amp;"','"&amp;F221&amp;"','"&amp;G221&amp;"','"&amp;H221&amp;"','"&amp;I221&amp;"','"&amp;J221&amp;"','"&amp;K221&amp;"','"&amp;L221&amp;"');")</f>
        <v>delete from field where query_id='shiptiming';delete from query_def where query_id='shiptiming';insert into query_def values('shiptiming','船舶发班时刻表','ShipTimingDetail','/ShipWarn/ShipTiming/Delete','select a.*,b.fielddesc as outhaven,c.fielddesc as outberth from ship_timing as a LEFT JOIN codemapdesc as b ON a.out_haven = b.fieldval and b.id = ''出港港口'' LEFT JOIN codemapdesc as c ON a.out_berth = c.fieldval and c.id = ''码头泊位'' where 1 = 1','order by out_time','shiptiming');</v>
      </c>
    </row>
    <row r="222" spans="1:15" x14ac:dyDescent="0.15">
      <c r="C222" s="3" t="s">
        <v>334</v>
      </c>
      <c r="D222" t="s">
        <v>7</v>
      </c>
      <c r="E222" s="3" t="s">
        <v>340</v>
      </c>
      <c r="F222">
        <v>1</v>
      </c>
      <c r="G222">
        <v>0</v>
      </c>
      <c r="H222">
        <v>0</v>
      </c>
      <c r="I222">
        <v>100</v>
      </c>
      <c r="O222" t="str">
        <f>IF(A222&lt;&gt;"","delete from field where query_id='"&amp;A222&amp;"';delete from query_def where query_id='"&amp;A222&amp;"';insert into query_def values('"&amp;A222&amp;"','"&amp;B222&amp;"','"&amp;C222&amp;"','"&amp;D222&amp;"','"&amp;E222&amp;"','"&amp;F222&amp;"','"&amp;#REF!&amp;"');","insert into field values(null,'"&amp;C222&amp;"','"&amp;D222&amp;"','"&amp;E222&amp;"','"&amp;F222&amp;"','"&amp;G222&amp;"','"&amp;H222&amp;"','"&amp;I222&amp;"','"&amp;J222&amp;"','"&amp;K222&amp;"','"&amp;L222&amp;"');")</f>
        <v>insert into field values(null,'shiptiming','id','时刻ID','1','0','0','100','','','');</v>
      </c>
    </row>
    <row r="223" spans="1:15" x14ac:dyDescent="0.15">
      <c r="C223" s="3" t="s">
        <v>334</v>
      </c>
      <c r="D223" s="3" t="s">
        <v>341</v>
      </c>
      <c r="E223" s="3" t="s">
        <v>342</v>
      </c>
      <c r="F223">
        <v>0</v>
      </c>
      <c r="G223">
        <v>1</v>
      </c>
      <c r="H223">
        <v>1</v>
      </c>
      <c r="I223">
        <v>100</v>
      </c>
      <c r="O223" t="str">
        <f>IF(A223&lt;&gt;"","delete from field where query_id='"&amp;A223&amp;"';delete from query_def where query_id='"&amp;A223&amp;"';insert into query_def values('"&amp;A223&amp;"','"&amp;B223&amp;"','"&amp;C223&amp;"','"&amp;D223&amp;"','"&amp;E223&amp;"','"&amp;F223&amp;"','"&amp;#REF!&amp;"');","insert into field values(null,'"&amp;C223&amp;"','"&amp;D223&amp;"','"&amp;E223&amp;"','"&amp;F223&amp;"','"&amp;G223&amp;"','"&amp;H223&amp;"','"&amp;I223&amp;"','"&amp;J223&amp;"','"&amp;K223&amp;"','"&amp;L223&amp;"');")</f>
        <v>insert into field values(null,'shiptiming','version_name','版本名称','0','1','1','100','','','');</v>
      </c>
    </row>
    <row r="224" spans="1:15" x14ac:dyDescent="0.15">
      <c r="C224" s="3" t="s">
        <v>334</v>
      </c>
      <c r="D224" s="3" t="s">
        <v>323</v>
      </c>
      <c r="E224" s="3" t="s">
        <v>324</v>
      </c>
      <c r="F224">
        <v>0</v>
      </c>
      <c r="G224">
        <v>1</v>
      </c>
      <c r="H224">
        <v>1</v>
      </c>
      <c r="I224">
        <v>100</v>
      </c>
      <c r="O224" t="str">
        <f>IF(A224&lt;&gt;"","delete from field where query_id='"&amp;A224&amp;"';delete from query_def where query_id='"&amp;A224&amp;"';insert into query_def values('"&amp;A224&amp;"','"&amp;B224&amp;"','"&amp;C224&amp;"','"&amp;D224&amp;"','"&amp;E224&amp;"','"&amp;F224&amp;"','"&amp;C225&amp;"');","insert into field values(null,'"&amp;C224&amp;"','"&amp;D224&amp;"','"&amp;E224&amp;"','"&amp;F224&amp;"','"&amp;G224&amp;"','"&amp;H224&amp;"','"&amp;I224&amp;"','"&amp;J224&amp;"','"&amp;K224&amp;"','"&amp;L224&amp;"');")</f>
        <v>insert into field values(null,'shiptiming','outhaven','发班港口','0','1','1','100','','','');</v>
      </c>
    </row>
    <row r="225" spans="1:15" x14ac:dyDescent="0.15">
      <c r="C225" s="3" t="s">
        <v>334</v>
      </c>
      <c r="D225" s="3" t="s">
        <v>166</v>
      </c>
      <c r="E225" s="3" t="s">
        <v>227</v>
      </c>
      <c r="F225">
        <v>0</v>
      </c>
      <c r="G225">
        <v>1</v>
      </c>
      <c r="H225">
        <v>1</v>
      </c>
      <c r="I225">
        <v>100</v>
      </c>
      <c r="K225" t="s">
        <v>32</v>
      </c>
      <c r="L225" s="3" t="s">
        <v>343</v>
      </c>
      <c r="O225" t="str">
        <f>IF(A225&lt;&gt;"","delete from field where query_id='"&amp;A225&amp;"';delete from query_def where query_id='"&amp;A225&amp;"';insert into query_def values('"&amp;A225&amp;"','"&amp;B225&amp;"','"&amp;C225&amp;"','"&amp;D225&amp;"','"&amp;E225&amp;"','"&amp;F225&amp;"','"&amp;#REF!&amp;"');","insert into field values(null,'"&amp;C225&amp;"','"&amp;D225&amp;"','"&amp;E225&amp;"','"&amp;F225&amp;"','"&amp;G225&amp;"','"&amp;H225&amp;"','"&amp;I225&amp;"','"&amp;J225&amp;"','"&amp;K225&amp;"','"&amp;L225&amp;"');")</f>
        <v>insert into field values(null,'shiptiming','out_time','发班时间','0','1','1','100','','datetime','formatoptions:{srcformat:''Y-m-d H:i:s'',newformat:''H:i:s''}');</v>
      </c>
    </row>
    <row r="226" spans="1:15" x14ac:dyDescent="0.15">
      <c r="C226" s="3" t="s">
        <v>334</v>
      </c>
      <c r="D226" s="3" t="s">
        <v>344</v>
      </c>
      <c r="E226" s="3" t="s">
        <v>345</v>
      </c>
      <c r="F226">
        <v>0</v>
      </c>
      <c r="G226">
        <v>1</v>
      </c>
      <c r="H226">
        <v>1</v>
      </c>
      <c r="I226">
        <v>100</v>
      </c>
      <c r="O226" t="str">
        <f>IF(A226&lt;&gt;"","delete from field where query_id='"&amp;A226&amp;"';delete from query_def where query_id='"&amp;A226&amp;"';insert into query_def values('"&amp;A226&amp;"','"&amp;B226&amp;"','"&amp;C226&amp;"','"&amp;D226&amp;"','"&amp;E226&amp;"','"&amp;F226&amp;"','"&amp;#REF!&amp;"');","insert into field values(null,'"&amp;C226&amp;"','"&amp;D226&amp;"','"&amp;E226&amp;"','"&amp;F226&amp;"','"&amp;G226&amp;"','"&amp;H226&amp;"','"&amp;I226&amp;"','"&amp;J226&amp;"','"&amp;K226&amp;"','"&amp;L226&amp;"');")</f>
        <v>insert into field values(null,'shiptiming','outberth','发班泊位','0','1','1','100','','','');</v>
      </c>
    </row>
    <row r="227" spans="1:15" ht="13.5" customHeight="1" x14ac:dyDescent="0.15">
      <c r="D227" s="42" t="s">
        <v>346</v>
      </c>
    </row>
    <row r="228" spans="1:15" x14ac:dyDescent="0.15">
      <c r="A228" t="s">
        <v>347</v>
      </c>
      <c r="B228" t="s">
        <v>348</v>
      </c>
      <c r="C228" s="3" t="s">
        <v>349</v>
      </c>
      <c r="D228" t="s">
        <v>350</v>
      </c>
      <c r="E228" t="s">
        <v>351</v>
      </c>
      <c r="F228" s="3" t="s">
        <v>352</v>
      </c>
      <c r="O228" t="str">
        <f>IF(A228&lt;&gt;"","delete from field where query_id='"&amp;A228&amp;"';delete from query_def where query_id='"&amp;A228&amp;"';insert into query_def values('"&amp;A228&amp;"','"&amp;B228&amp;"','"&amp;C228&amp;"','"&amp;D228&amp;"','"&amp;E228&amp;"','"&amp;F228&amp;"','"&amp;C229&amp;"');","insert into field values(null,'"&amp;C228&amp;"','"&amp;D228&amp;"','"&amp;E228&amp;"','"&amp;F228&amp;"','"&amp;G228&amp;"','"&amp;H228&amp;"','"&amp;I228&amp;"','"&amp;J228&amp;"','"&amp;K228&amp;"','"&amp;L228&amp;"');")</f>
        <v>delete from field where query_id='TimingOut';delete from query_def where query_id='TimingOut';insert into query_def values('TimingOut','定点发班时刻表','/Arrangement/TimingOut/TimingOutDetail','/Arrangement/TimingOut/Delete','SELECT timing_out.id,timing_out.out_time,timing_out.max_delay_minute,codemapdesc.fielddesc FROM timing_out INNER JOIN codemapdesc ON codemapdesc.fieldval = timing_out.port_name WHERE codemapdesc.id = ''定点发班港口'' AND operate_type &lt;&gt; ''Disuse'' ','order by codemapdesc.fielddesc','TimingOut');</v>
      </c>
    </row>
    <row r="229" spans="1:15" x14ac:dyDescent="0.15">
      <c r="C229" t="s">
        <v>347</v>
      </c>
      <c r="D229" t="s">
        <v>7</v>
      </c>
      <c r="E229" t="s">
        <v>353</v>
      </c>
      <c r="F229">
        <v>1</v>
      </c>
      <c r="G229">
        <v>0</v>
      </c>
      <c r="H229">
        <v>0</v>
      </c>
      <c r="I229">
        <v>100</v>
      </c>
      <c r="O229" t="str">
        <f>IF(A229&lt;&gt;"","delete from field where query_id='"&amp;A229&amp;"';delete from query_def where query_id='"&amp;A229&amp;"';insert into query_def values('"&amp;A229&amp;"','"&amp;B229&amp;"','"&amp;C229&amp;"','"&amp;D229&amp;"','"&amp;E229&amp;"','"&amp;F229&amp;"','"&amp;#REF!&amp;"');","insert into field values(null,'"&amp;C229&amp;"','"&amp;D229&amp;"','"&amp;E229&amp;"','"&amp;F229&amp;"','"&amp;G229&amp;"','"&amp;H229&amp;"','"&amp;I229&amp;"','"&amp;J229&amp;"','"&amp;K229&amp;"','"&amp;L229&amp;"');")</f>
        <v>insert into field values(null,'TimingOut','id','编号','1','0','0','100','','','');</v>
      </c>
    </row>
    <row r="230" spans="1:15" x14ac:dyDescent="0.15">
      <c r="C230" t="s">
        <v>347</v>
      </c>
      <c r="D230" t="s">
        <v>354</v>
      </c>
      <c r="E230" t="s">
        <v>295</v>
      </c>
      <c r="F230">
        <v>0</v>
      </c>
      <c r="G230">
        <v>1</v>
      </c>
      <c r="H230">
        <v>1</v>
      </c>
      <c r="I230">
        <v>100</v>
      </c>
      <c r="O230" t="str">
        <f>IF(A230&lt;&gt;"","delete from field where query_id='"&amp;A230&amp;"';delete from query_def where query_id='"&amp;A230&amp;"';insert into query_def values('"&amp;A230&amp;"','"&amp;B230&amp;"','"&amp;C230&amp;"','"&amp;D230&amp;"','"&amp;E230&amp;"','"&amp;F230&amp;"','"&amp;C242&amp;"');","insert into field values(null,'"&amp;C230&amp;"','"&amp;D230&amp;"','"&amp;E230&amp;"','"&amp;F230&amp;"','"&amp;G230&amp;"','"&amp;H230&amp;"','"&amp;I230&amp;"','"&amp;J230&amp;"','"&amp;K230&amp;"','"&amp;L230&amp;"');")</f>
        <v>insert into field values(null,'TimingOut','fielddesc','港口名称','0','1','1','100','','','');</v>
      </c>
    </row>
    <row r="231" spans="1:15" x14ac:dyDescent="0.15">
      <c r="C231" t="s">
        <v>347</v>
      </c>
      <c r="D231" t="s">
        <v>166</v>
      </c>
      <c r="E231" t="s">
        <v>167</v>
      </c>
      <c r="F231">
        <v>0</v>
      </c>
      <c r="G231">
        <v>1</v>
      </c>
      <c r="H231">
        <v>1</v>
      </c>
      <c r="I231">
        <v>100</v>
      </c>
      <c r="K231" t="s">
        <v>32</v>
      </c>
      <c r="L231" s="3" t="s">
        <v>355</v>
      </c>
      <c r="O231" t="str">
        <f>IF(A231&lt;&gt;"","delete from field where query_id='"&amp;A231&amp;"';delete from query_def where query_id='"&amp;A231&amp;"';insert into query_def values('"&amp;A231&amp;"','"&amp;B231&amp;"','"&amp;C231&amp;"','"&amp;D231&amp;"','"&amp;E231&amp;"','"&amp;F231&amp;"','"&amp;#REF!&amp;"');","insert into field values(null,'"&amp;C231&amp;"','"&amp;D231&amp;"','"&amp;E231&amp;"','"&amp;F231&amp;"','"&amp;G231&amp;"','"&amp;H231&amp;"','"&amp;I231&amp;"','"&amp;J231&amp;"','"&amp;K231&amp;"','"&amp;L231&amp;"');")</f>
        <v>insert into field values(null,'TimingOut','out_time','出港时间','0','1','1','100','','datetime','formatoptions:{srcformat:''H:i:s'',newformat:''H:i:s''}');</v>
      </c>
    </row>
    <row r="232" spans="1:15" x14ac:dyDescent="0.15">
      <c r="C232" t="s">
        <v>347</v>
      </c>
      <c r="D232" t="s">
        <v>356</v>
      </c>
      <c r="E232" t="s">
        <v>357</v>
      </c>
      <c r="F232">
        <v>0</v>
      </c>
      <c r="G232">
        <v>1</v>
      </c>
      <c r="H232">
        <v>1</v>
      </c>
      <c r="I232">
        <v>100</v>
      </c>
      <c r="K232" s="3" t="s">
        <v>25</v>
      </c>
      <c r="O232" t="str">
        <f>IF(A232&lt;&gt;"","delete from field where query_id='"&amp;A232&amp;"';delete from query_def where query_id='"&amp;A232&amp;"';insert into query_def values('"&amp;A232&amp;"','"&amp;B232&amp;"','"&amp;C232&amp;"','"&amp;D232&amp;"','"&amp;E232&amp;"','"&amp;F232&amp;"','"&amp;C230&amp;"');","insert into field values(null,'"&amp;C232&amp;"','"&amp;D232&amp;"','"&amp;E232&amp;"','"&amp;F232&amp;"','"&amp;G232&amp;"','"&amp;H232&amp;"','"&amp;I232&amp;"','"&amp;J232&amp;"','"&amp;K232&amp;"','"&amp;L232&amp;"');")</f>
        <v>insert into field values(null,'TimingOut','max_delay_minute','延误范围(分钟)','0','1','1','100','','string','');</v>
      </c>
    </row>
    <row r="233" spans="1:15" x14ac:dyDescent="0.15">
      <c r="K233" s="3"/>
    </row>
    <row r="234" spans="1:15" x14ac:dyDescent="0.15">
      <c r="A234" t="s">
        <v>358</v>
      </c>
      <c r="B234" t="s">
        <v>359</v>
      </c>
      <c r="C234" s="3" t="s">
        <v>360</v>
      </c>
      <c r="D234" t="s">
        <v>361</v>
      </c>
      <c r="K234" s="3"/>
      <c r="O234" t="str">
        <f>IF(A234&lt;&gt;"","delete from field where query_id='"&amp;A234&amp;"';delete from query_def where query_id='"&amp;A234&amp;"';insert into query_def values('"&amp;A234&amp;"','"&amp;B234&amp;"','"&amp;C234&amp;"','"&amp;D234&amp;"','"&amp;E234&amp;"','"&amp;F234&amp;"','"&amp;C235&amp;"');","insert into field values(null,'"&amp;C234&amp;"','"&amp;D234&amp;"','"&amp;E234&amp;"','"&amp;F234&amp;"','"&amp;G234&amp;"','"&amp;H234&amp;"','"&amp;I234&amp;"','"&amp;J234&amp;"','"&amp;K234&amp;"','"&amp;L234&amp;"');")</f>
        <v>delete from field where query_id='XiJiangAddress';delete from query_def where query_id='XiJiangAddress';insert into query_def values('XiJiangAddress','地址管理','/ComitMap/XijiangAddress/XijiangAddressDetail','/ComitMap/XijiangAddress/Delete','','','XiJiangAddress');</v>
      </c>
    </row>
    <row r="235" spans="1:15" x14ac:dyDescent="0.15">
      <c r="C235" t="s">
        <v>358</v>
      </c>
      <c r="D235" t="s">
        <v>7</v>
      </c>
      <c r="E235" t="s">
        <v>353</v>
      </c>
      <c r="F235">
        <v>1</v>
      </c>
      <c r="G235">
        <v>0</v>
      </c>
      <c r="H235">
        <v>0</v>
      </c>
      <c r="I235">
        <v>100</v>
      </c>
      <c r="K235" s="3"/>
      <c r="O235" t="str">
        <f>IF(A235&lt;&gt;"","delete from field where query_id='"&amp;A235&amp;"';delete from query_def where query_id='"&amp;A235&amp;"';insert into query_def values('"&amp;A235&amp;"','"&amp;B235&amp;"','"&amp;C235&amp;"','"&amp;D235&amp;"','"&amp;E235&amp;"','"&amp;F235&amp;"','"&amp;#REF!&amp;"');","insert into field values(null,'"&amp;C235&amp;"','"&amp;D235&amp;"','"&amp;E235&amp;"','"&amp;F235&amp;"','"&amp;G235&amp;"','"&amp;H235&amp;"','"&amp;I235&amp;"','"&amp;J235&amp;"','"&amp;K235&amp;"','"&amp;L235&amp;"');")</f>
        <v>insert into field values(null,'XiJiangAddress','id','编号','1','0','0','100','','','');</v>
      </c>
    </row>
    <row r="236" spans="1:15" x14ac:dyDescent="0.15">
      <c r="C236" t="s">
        <v>358</v>
      </c>
      <c r="D236" t="s">
        <v>362</v>
      </c>
      <c r="E236" t="s">
        <v>363</v>
      </c>
      <c r="F236">
        <v>0</v>
      </c>
      <c r="G236">
        <v>1</v>
      </c>
      <c r="H236">
        <v>1</v>
      </c>
      <c r="I236">
        <v>100</v>
      </c>
      <c r="K236" s="3"/>
      <c r="O236" t="str">
        <f>IF(A236&lt;&gt;"","delete from field where query_id='"&amp;A236&amp;"';delete from query_def where query_id='"&amp;A236&amp;"';insert into query_def values('"&amp;A236&amp;"','"&amp;B236&amp;"','"&amp;C236&amp;"','"&amp;D236&amp;"','"&amp;E236&amp;"','"&amp;F236&amp;"','"&amp;#REF!&amp;"');","insert into field values(null,'"&amp;C236&amp;"','"&amp;D236&amp;"','"&amp;E236&amp;"','"&amp;F236&amp;"','"&amp;G236&amp;"','"&amp;H236&amp;"','"&amp;I236&amp;"','"&amp;J236&amp;"','"&amp;K236&amp;"','"&amp;L236&amp;"');")</f>
        <v>insert into field values(null,'XiJiangAddress','address','地址','0','1','1','100','','','');</v>
      </c>
    </row>
    <row r="237" spans="1:15" x14ac:dyDescent="0.15">
      <c r="C237" t="s">
        <v>358</v>
      </c>
      <c r="D237" t="s">
        <v>364</v>
      </c>
      <c r="E237" t="s">
        <v>365</v>
      </c>
      <c r="F237">
        <v>0</v>
      </c>
      <c r="G237">
        <v>1</v>
      </c>
      <c r="H237">
        <v>1</v>
      </c>
      <c r="I237">
        <v>100</v>
      </c>
      <c r="K237" s="3"/>
      <c r="O237" t="str">
        <f>IF(A237&lt;&gt;"","delete from field where query_id='"&amp;A237&amp;"';delete from query_def where query_id='"&amp;A237&amp;"';insert into query_def values('"&amp;A237&amp;"','"&amp;B237&amp;"','"&amp;C237&amp;"','"&amp;D237&amp;"','"&amp;E237&amp;"','"&amp;F237&amp;"','"&amp;#REF!&amp;"');","insert into field values(null,'"&amp;C237&amp;"','"&amp;D237&amp;"','"&amp;E237&amp;"','"&amp;F237&amp;"','"&amp;G237&amp;"','"&amp;H237&amp;"','"&amp;I237&amp;"','"&amp;J237&amp;"','"&amp;K237&amp;"','"&amp;L237&amp;"');")</f>
        <v>insert into field values(null,'XiJiangAddress','full_address','详细地址','0','1','1','100','','','');</v>
      </c>
    </row>
    <row r="238" spans="1:15" x14ac:dyDescent="0.15">
      <c r="C238" t="s">
        <v>358</v>
      </c>
      <c r="D238" t="s">
        <v>366</v>
      </c>
      <c r="E238" t="s">
        <v>367</v>
      </c>
      <c r="F238">
        <v>0</v>
      </c>
      <c r="G238">
        <v>1</v>
      </c>
      <c r="H238">
        <v>1</v>
      </c>
      <c r="I238">
        <v>100</v>
      </c>
      <c r="K238" s="3"/>
      <c r="O238" t="str">
        <f>IF(A238&lt;&gt;"","delete from field where query_id='"&amp;A238&amp;"';delete from query_def where query_id='"&amp;A238&amp;"';insert into query_def values('"&amp;A238&amp;"','"&amp;B238&amp;"','"&amp;C238&amp;"','"&amp;D238&amp;"','"&amp;E238&amp;"','"&amp;F238&amp;"','"&amp;#REF!&amp;"');","insert into field values(null,'"&amp;C238&amp;"','"&amp;D238&amp;"','"&amp;E238&amp;"','"&amp;F238&amp;"','"&amp;G238&amp;"','"&amp;H238&amp;"','"&amp;I238&amp;"','"&amp;J238&amp;"','"&amp;K238&amp;"','"&amp;L238&amp;"');")</f>
        <v>insert into field values(null,'XiJiangAddress','lat','纬度','0','1','1','100','','','');</v>
      </c>
    </row>
    <row r="239" spans="1:15" x14ac:dyDescent="0.15">
      <c r="C239" t="s">
        <v>358</v>
      </c>
      <c r="D239" t="s">
        <v>368</v>
      </c>
      <c r="E239" t="s">
        <v>369</v>
      </c>
      <c r="F239">
        <v>0</v>
      </c>
      <c r="G239">
        <v>1</v>
      </c>
      <c r="H239">
        <v>1</v>
      </c>
      <c r="I239">
        <v>100</v>
      </c>
      <c r="K239" s="3"/>
      <c r="O239" t="str">
        <f>IF(A239&lt;&gt;"","delete from field where query_id='"&amp;A239&amp;"';delete from query_def where query_id='"&amp;A239&amp;"';insert into query_def values('"&amp;A239&amp;"','"&amp;B239&amp;"','"&amp;C239&amp;"','"&amp;D239&amp;"','"&amp;E239&amp;"','"&amp;F239&amp;"','"&amp;#REF!&amp;"');","insert into field values(null,'"&amp;C239&amp;"','"&amp;D239&amp;"','"&amp;E239&amp;"','"&amp;F239&amp;"','"&amp;G239&amp;"','"&amp;H239&amp;"','"&amp;I239&amp;"','"&amp;J239&amp;"','"&amp;K239&amp;"','"&amp;L239&amp;"');")</f>
        <v>insert into field values(null,'XiJiangAddress','lng','经度','0','1','1','100','','','');</v>
      </c>
    </row>
    <row r="240" spans="1:15" x14ac:dyDescent="0.15">
      <c r="K240" s="3"/>
    </row>
    <row r="241" spans="1:15" x14ac:dyDescent="0.15">
      <c r="K241" s="3"/>
    </row>
    <row r="243" spans="1:15" s="32" customFormat="1" x14ac:dyDescent="0.15">
      <c r="A243" s="32" t="s">
        <v>370</v>
      </c>
    </row>
    <row r="244" spans="1:15" s="32" customFormat="1" x14ac:dyDescent="0.15">
      <c r="A244" s="32" t="s">
        <v>371</v>
      </c>
      <c r="B244" s="32" t="s">
        <v>370</v>
      </c>
      <c r="C244" s="32" t="s">
        <v>372</v>
      </c>
      <c r="D244" s="32" t="s">
        <v>373</v>
      </c>
      <c r="E244" s="32" t="s">
        <v>374</v>
      </c>
      <c r="F244" s="37" t="s">
        <v>375</v>
      </c>
      <c r="O244" s="32" t="str">
        <f>IF(A244&lt;&gt;"","delete from field where query_id='"&amp;A244&amp;"';delete from query_def where query_id='"&amp;A244&amp;"';insert into query_def values('"&amp;A244&amp;"','"&amp;B244&amp;"','"&amp;C244&amp;"','"&amp;D244&amp;"','"&amp;E244&amp;"','"&amp;F244&amp;"','"&amp;C245&amp;"');","insert into field values(null,'"&amp;C244&amp;"','"&amp;D244&amp;"','"&amp;E244&amp;"','"&amp;F244&amp;"','"&amp;G244&amp;"','"&amp;H244&amp;"','"&amp;I244&amp;"','"&amp;J244&amp;"','"&amp;K244&amp;"','"&amp;L244&amp;"');")</f>
        <v>delete from field where query_id='examine_notice';delete from query_def where query_id='examine_notice';insert into query_def values('examine_notice','公告列表','/Notice/ExamineNotice/ExamineNoticeDetail','/Notice/ExamineNotice/Delete','select a.id,a.notice_title,a.notice_provider,b.fielddesc as notice_type,a.notice_date from examine_notice as a left join codemapdesc as b on a.notice_type=b.fieldval and b.id=''信息发布''  where operate_type&lt;&gt;''DISUSE''','order by a.notice_date desc','examine_notice');</v>
      </c>
    </row>
    <row r="245" spans="1:15" s="32" customFormat="1" x14ac:dyDescent="0.15">
      <c r="C245" s="32" t="s">
        <v>371</v>
      </c>
      <c r="D245" s="32" t="s">
        <v>7</v>
      </c>
      <c r="E245" s="32" t="s">
        <v>125</v>
      </c>
      <c r="F245" s="32" t="s">
        <v>376</v>
      </c>
      <c r="G245" s="32" t="s">
        <v>377</v>
      </c>
      <c r="H245" s="32" t="s">
        <v>377</v>
      </c>
      <c r="I245" s="32" t="s">
        <v>378</v>
      </c>
      <c r="K245" s="32" t="s">
        <v>379</v>
      </c>
      <c r="O245" s="32" t="str">
        <f>IF(A245&lt;&gt;"","delete from field where query_id='"&amp;A245&amp;"';delete from query_def where query_id='"&amp;A245&amp;"';insert into query_def values('"&amp;A245&amp;"','"&amp;B245&amp;"','"&amp;C245&amp;"','"&amp;D245&amp;"','"&amp;E245&amp;"','"&amp;F245&amp;"','"&amp;#REF!&amp;"');","insert into field values(null,'"&amp;C245&amp;"','"&amp;D245&amp;"','"&amp;E245&amp;"','"&amp;F245&amp;"','"&amp;G245&amp;"','"&amp;H245&amp;"','"&amp;I245&amp;"','"&amp;J245&amp;"','"&amp;K245&amp;"','"&amp;L245&amp;"');")</f>
        <v>insert into field values(null,'examine_notice','id','自增主键','1','0','0','60','','int','');</v>
      </c>
    </row>
    <row r="246" spans="1:15" s="32" customFormat="1" x14ac:dyDescent="0.15">
      <c r="C246" s="32" t="s">
        <v>371</v>
      </c>
      <c r="D246" s="32" t="s">
        <v>380</v>
      </c>
      <c r="E246" s="32" t="s">
        <v>381</v>
      </c>
      <c r="F246" s="32" t="s">
        <v>377</v>
      </c>
      <c r="G246" s="32" t="s">
        <v>376</v>
      </c>
      <c r="H246" s="32" t="s">
        <v>376</v>
      </c>
      <c r="I246" s="32" t="s">
        <v>382</v>
      </c>
      <c r="K246" s="32" t="s">
        <v>25</v>
      </c>
      <c r="O246" s="32" t="str">
        <f>IF(A246&lt;&gt;"","delete from field where query_id='"&amp;A246&amp;"';delete from query_def where query_id='"&amp;A246&amp;"';insert into query_def values('"&amp;A246&amp;"','"&amp;B246&amp;"','"&amp;C246&amp;"','"&amp;D246&amp;"','"&amp;E246&amp;"','"&amp;F246&amp;"','"&amp;#REF!&amp;"');","insert into field values(null,'"&amp;C246&amp;"','"&amp;D246&amp;"','"&amp;E246&amp;"','"&amp;F246&amp;"','"&amp;G246&amp;"','"&amp;H246&amp;"','"&amp;I246&amp;"','"&amp;J246&amp;"','"&amp;K246&amp;"','"&amp;L246&amp;"');")</f>
        <v>insert into field values(null,'examine_notice','notice_title','标题','0','1','1','350','','string','');</v>
      </c>
    </row>
    <row r="247" spans="1:15" s="32" customFormat="1" x14ac:dyDescent="0.15">
      <c r="C247" s="32" t="s">
        <v>371</v>
      </c>
      <c r="D247" s="32" t="s">
        <v>383</v>
      </c>
      <c r="E247" s="37" t="s">
        <v>384</v>
      </c>
      <c r="F247" s="32">
        <v>0</v>
      </c>
      <c r="G247" s="32">
        <v>1</v>
      </c>
      <c r="H247" s="32">
        <v>1</v>
      </c>
      <c r="I247" s="32">
        <v>100</v>
      </c>
      <c r="K247" s="32" t="s">
        <v>25</v>
      </c>
      <c r="O247" s="32" t="str">
        <f>IF(A247&lt;&gt;"","delete from field where query_id='"&amp;A247&amp;"';delete from query_def where query_id='"&amp;A247&amp;"';insert into query_def values('"&amp;A247&amp;"','"&amp;B247&amp;"','"&amp;C247&amp;"','"&amp;D247&amp;"','"&amp;E247&amp;"','"&amp;F247&amp;"','"&amp;#REF!&amp;"');","insert into field values(null,'"&amp;C247&amp;"','"&amp;D247&amp;"','"&amp;E247&amp;"','"&amp;F247&amp;"','"&amp;G247&amp;"','"&amp;H247&amp;"','"&amp;I247&amp;"','"&amp;J247&amp;"','"&amp;K247&amp;"','"&amp;L247&amp;"');")</f>
        <v>insert into field values(null,'examine_notice','notice_provider','来源','0','1','1','100','','string','');</v>
      </c>
    </row>
    <row r="248" spans="1:15" s="32" customFormat="1" ht="14.25" x14ac:dyDescent="0.15">
      <c r="C248" s="32" t="s">
        <v>371</v>
      </c>
      <c r="D248" s="32" t="s">
        <v>385</v>
      </c>
      <c r="E248" s="32" t="s">
        <v>386</v>
      </c>
      <c r="F248" s="32" t="s">
        <v>377</v>
      </c>
      <c r="G248" s="32" t="s">
        <v>376</v>
      </c>
      <c r="H248" s="32" t="s">
        <v>376</v>
      </c>
      <c r="I248" s="32" t="s">
        <v>378</v>
      </c>
      <c r="K248" s="32" t="s">
        <v>387</v>
      </c>
      <c r="O248" s="32" t="str">
        <f>IF(A248&lt;&gt;"","delete from field where query_id='"&amp;A248&amp;"';delete from query_def where query_id='"&amp;A248&amp;"';insert into query_def values('"&amp;A248&amp;"','"&amp;B248&amp;"','"&amp;C248&amp;"','"&amp;D248&amp;"','"&amp;E248&amp;"','"&amp;F248&amp;"','"&amp;#REF!&amp;"');","insert into field values(null,'"&amp;C248&amp;"','"&amp;D248&amp;"','"&amp;E248&amp;"','"&amp;F248&amp;"','"&amp;G248&amp;"','"&amp;H248&amp;"','"&amp;I248&amp;"','"&amp;J248&amp;"','"&amp;K248&amp;"','"&amp;L248&amp;"');")</f>
        <v>insert into field values(null,'examine_notice','notice_type','类别','0','1','1','60','','string','');</v>
      </c>
    </row>
    <row r="249" spans="1:15" s="32" customFormat="1" ht="14.25" x14ac:dyDescent="0.15">
      <c r="C249" s="32" t="s">
        <v>371</v>
      </c>
      <c r="D249" s="32" t="s">
        <v>388</v>
      </c>
      <c r="E249" s="32" t="s">
        <v>389</v>
      </c>
      <c r="F249" s="32" t="s">
        <v>377</v>
      </c>
      <c r="G249" s="32" t="s">
        <v>376</v>
      </c>
      <c r="H249" s="32" t="s">
        <v>376</v>
      </c>
      <c r="I249" s="32" t="s">
        <v>390</v>
      </c>
      <c r="K249" s="32" t="s">
        <v>32</v>
      </c>
      <c r="L249" s="32" t="s">
        <v>391</v>
      </c>
      <c r="O249" s="32" t="str">
        <f>IF(A249&lt;&gt;"","delete from field where query_id='"&amp;A249&amp;"';delete from query_def where query_id='"&amp;A249&amp;"';insert into query_def values('"&amp;A249&amp;"','"&amp;B249&amp;"','"&amp;C249&amp;"','"&amp;D249&amp;"','"&amp;E249&amp;"','"&amp;F249&amp;"','"&amp;#REF!&amp;"');","insert into field values(null,'"&amp;C249&amp;"','"&amp;D249&amp;"','"&amp;E249&amp;"','"&amp;F249&amp;"','"&amp;G249&amp;"','"&amp;H249&amp;"','"&amp;I249&amp;"','"&amp;J249&amp;"','"&amp;K249&amp;"','"&amp;L249&amp;"');")</f>
        <v>insert into field values(null,'examine_notice','notice_date','发布时间','0','1','1','100','','datetime','formatoptions:{srcformat:''Y-m-d H:i:s'',newformat:''Y-m-d''}');</v>
      </c>
    </row>
    <row r="252" spans="1:15" s="32" customFormat="1" x14ac:dyDescent="0.15">
      <c r="A252" s="32" t="s">
        <v>392</v>
      </c>
      <c r="B252" s="32" t="s">
        <v>393</v>
      </c>
      <c r="C252" s="32" t="s">
        <v>394</v>
      </c>
      <c r="D252" s="32" t="s">
        <v>395</v>
      </c>
      <c r="E252" s="32" t="s">
        <v>396</v>
      </c>
      <c r="F252" s="37" t="s">
        <v>397</v>
      </c>
      <c r="O252" s="32" t="str">
        <f>IF(A252&lt;&gt;"","delete from field where query_id='"&amp;A252&amp;"';delete from query_def where query_id='"&amp;A252&amp;"';insert into query_def values('"&amp;A252&amp;"','"&amp;B252&amp;"','"&amp;C252&amp;"','"&amp;D252&amp;"','"&amp;E252&amp;"','"&amp;F252&amp;"','"&amp;C253&amp;"');","insert into field values(null,'"&amp;C252&amp;"','"&amp;D252&amp;"','"&amp;E252&amp;"','"&amp;F252&amp;"','"&amp;G252&amp;"','"&amp;H252&amp;"','"&amp;I252&amp;"','"&amp;J252&amp;"','"&amp;K252&amp;"','"&amp;L252&amp;"');")</f>
        <v>delete from field where query_id='cargo';delete from query_def where query_id='cargo';insert into query_def values('cargo','货源信息','/ShipManage/Cargo/CargoDetail','/ShipManage/Cargo/Delete','select a.id,a.cargo_name,a.weight,b.fielddesc as cargo_type,a.address,a.destination,a.validity,a.release_date,a.user_code,c.fielddesc as news_state from cargo as a left join codemapdesc  as b on a.cargo_type=b.fieldval and b.id=''货物类型'' left join codemapdesc as c on a.back_up2=c.fieldval and c.id=''审批状态''  where a.operate_type&lt;&gt;''DISUSE''','order by a.release_date desc','cargo');</v>
      </c>
    </row>
    <row r="253" spans="1:15" s="32" customFormat="1" x14ac:dyDescent="0.15">
      <c r="C253" s="32" t="s">
        <v>392</v>
      </c>
      <c r="D253" s="32" t="s">
        <v>7</v>
      </c>
      <c r="E253" s="32" t="s">
        <v>398</v>
      </c>
      <c r="F253" s="32">
        <v>1</v>
      </c>
      <c r="G253" s="32">
        <v>0</v>
      </c>
      <c r="H253" s="32">
        <v>0</v>
      </c>
      <c r="I253" s="32">
        <v>60</v>
      </c>
      <c r="K253" s="32" t="s">
        <v>379</v>
      </c>
      <c r="O253" s="32" t="str">
        <f>IF(A253&lt;&gt;"","delete from field where query_id='"&amp;A253&amp;"';delete from query_def where query_id='"&amp;A253&amp;"';insert into query_def values('"&amp;A253&amp;"','"&amp;B253&amp;"','"&amp;C253&amp;"','"&amp;D253&amp;"','"&amp;E253&amp;"','"&amp;F253&amp;"','"&amp;#REF!&amp;"');","insert into field values(null,'"&amp;C253&amp;"','"&amp;D253&amp;"','"&amp;E253&amp;"','"&amp;F253&amp;"','"&amp;G253&amp;"','"&amp;H253&amp;"','"&amp;I253&amp;"','"&amp;J253&amp;"','"&amp;K253&amp;"','"&amp;L253&amp;"');")</f>
        <v>insert into field values(null,'cargo','id','货源ID','1','0','0','60','','int','');</v>
      </c>
    </row>
    <row r="254" spans="1:15" s="32" customFormat="1" x14ac:dyDescent="0.15">
      <c r="C254" s="32" t="s">
        <v>392</v>
      </c>
      <c r="D254" s="32" t="s">
        <v>399</v>
      </c>
      <c r="E254" s="32" t="s">
        <v>400</v>
      </c>
      <c r="F254" s="32">
        <v>0</v>
      </c>
      <c r="G254" s="32">
        <v>1</v>
      </c>
      <c r="H254" s="32">
        <v>1</v>
      </c>
      <c r="I254" s="32">
        <v>100</v>
      </c>
      <c r="K254" s="32" t="s">
        <v>25</v>
      </c>
      <c r="O254" s="32" t="str">
        <f>IF(A254&lt;&gt;"","delete from field where query_id='"&amp;A254&amp;"';delete from query_def where query_id='"&amp;A254&amp;"';insert into query_def values('"&amp;A254&amp;"','"&amp;B254&amp;"','"&amp;C254&amp;"','"&amp;D254&amp;"','"&amp;E254&amp;"','"&amp;F254&amp;"','"&amp;#REF!&amp;"');","insert into field values(null,'"&amp;C254&amp;"','"&amp;D254&amp;"','"&amp;E254&amp;"','"&amp;F254&amp;"','"&amp;G254&amp;"','"&amp;H254&amp;"','"&amp;I254&amp;"','"&amp;J254&amp;"','"&amp;K254&amp;"','"&amp;L254&amp;"');")</f>
        <v>insert into field values(null,'cargo','cargo_name','货物名称','0','1','1','100','','string','');</v>
      </c>
    </row>
    <row r="255" spans="1:15" s="32" customFormat="1" x14ac:dyDescent="0.15">
      <c r="C255" s="32" t="s">
        <v>392</v>
      </c>
      <c r="D255" s="32" t="s">
        <v>401</v>
      </c>
      <c r="E255" s="32" t="s">
        <v>402</v>
      </c>
      <c r="F255" s="32">
        <v>0</v>
      </c>
      <c r="G255" s="32">
        <v>1</v>
      </c>
      <c r="H255" s="32">
        <v>1</v>
      </c>
      <c r="I255" s="32">
        <v>60</v>
      </c>
      <c r="K255" s="32" t="s">
        <v>403</v>
      </c>
      <c r="O255" s="32" t="str">
        <f>IF(A255&lt;&gt;"","delete from field where query_id='"&amp;A255&amp;"';delete from query_def where query_id='"&amp;A255&amp;"';insert into query_def values('"&amp;A255&amp;"','"&amp;B255&amp;"','"&amp;C255&amp;"','"&amp;D255&amp;"','"&amp;E255&amp;"','"&amp;F255&amp;"','"&amp;#REF!&amp;"');","insert into field values(null,'"&amp;C255&amp;"','"&amp;D255&amp;"','"&amp;E255&amp;"','"&amp;F255&amp;"','"&amp;G255&amp;"','"&amp;H255&amp;"','"&amp;I255&amp;"','"&amp;J255&amp;"','"&amp;K255&amp;"','"&amp;L255&amp;"');")</f>
        <v>insert into field values(null,'cargo','weight','货物重量','0','1','1','60','','decimal','');</v>
      </c>
    </row>
    <row r="256" spans="1:15" s="32" customFormat="1" x14ac:dyDescent="0.15">
      <c r="C256" s="32" t="s">
        <v>392</v>
      </c>
      <c r="D256" s="32" t="s">
        <v>404</v>
      </c>
      <c r="E256" s="32" t="s">
        <v>405</v>
      </c>
      <c r="F256" s="32">
        <v>0</v>
      </c>
      <c r="G256" s="32">
        <v>1</v>
      </c>
      <c r="H256" s="32">
        <v>1</v>
      </c>
      <c r="I256" s="32">
        <v>100</v>
      </c>
      <c r="K256" s="32" t="s">
        <v>25</v>
      </c>
      <c r="O256" s="32" t="str">
        <f>IF(A256&lt;&gt;"","delete from field where query_id='"&amp;A256&amp;"';delete from query_def where query_id='"&amp;A256&amp;"';insert into query_def values('"&amp;A256&amp;"','"&amp;B256&amp;"','"&amp;C256&amp;"','"&amp;D256&amp;"','"&amp;E256&amp;"','"&amp;F256&amp;"','"&amp;#REF!&amp;"');","insert into field values(null,'"&amp;C256&amp;"','"&amp;D256&amp;"','"&amp;E256&amp;"','"&amp;F256&amp;"','"&amp;G256&amp;"','"&amp;H256&amp;"','"&amp;I256&amp;"','"&amp;J256&amp;"','"&amp;K256&amp;"','"&amp;L256&amp;"');")</f>
        <v>insert into field values(null,'cargo','cargo_type','货物类型','0','1','1','100','','string','');</v>
      </c>
    </row>
    <row r="257" spans="1:15" s="32" customFormat="1" x14ac:dyDescent="0.15">
      <c r="C257" s="32" t="s">
        <v>392</v>
      </c>
      <c r="D257" s="32" t="s">
        <v>362</v>
      </c>
      <c r="E257" s="32" t="s">
        <v>406</v>
      </c>
      <c r="F257" s="32">
        <v>0</v>
      </c>
      <c r="G257" s="32">
        <v>1</v>
      </c>
      <c r="H257" s="32">
        <v>1</v>
      </c>
      <c r="I257" s="32">
        <v>100</v>
      </c>
      <c r="K257" s="32" t="s">
        <v>25</v>
      </c>
      <c r="O257" s="32" t="str">
        <f>IF(A257&lt;&gt;"","delete from field where query_id='"&amp;A257&amp;"';delete from query_def where query_id='"&amp;A257&amp;"';insert into query_def values('"&amp;A257&amp;"','"&amp;B257&amp;"','"&amp;C257&amp;"','"&amp;D257&amp;"','"&amp;E257&amp;"','"&amp;F257&amp;"','"&amp;#REF!&amp;"');","insert into field values(null,'"&amp;C257&amp;"','"&amp;D257&amp;"','"&amp;E257&amp;"','"&amp;F257&amp;"','"&amp;G257&amp;"','"&amp;H257&amp;"','"&amp;I257&amp;"','"&amp;J257&amp;"','"&amp;K257&amp;"','"&amp;L257&amp;"');")</f>
        <v>insert into field values(null,'cargo','address','所在地','0','1','1','100','','string','');</v>
      </c>
    </row>
    <row r="258" spans="1:15" s="32" customFormat="1" x14ac:dyDescent="0.15">
      <c r="C258" s="32" t="s">
        <v>392</v>
      </c>
      <c r="D258" s="32" t="s">
        <v>407</v>
      </c>
      <c r="E258" s="32" t="s">
        <v>408</v>
      </c>
      <c r="F258" s="32">
        <v>0</v>
      </c>
      <c r="G258" s="32">
        <v>1</v>
      </c>
      <c r="H258" s="32">
        <v>1</v>
      </c>
      <c r="I258" s="32">
        <v>100</v>
      </c>
      <c r="K258" s="32" t="s">
        <v>25</v>
      </c>
      <c r="O258" s="32" t="str">
        <f>IF(A258&lt;&gt;"","delete from field where query_id='"&amp;A258&amp;"';delete from query_def where query_id='"&amp;A258&amp;"';insert into query_def values('"&amp;A258&amp;"','"&amp;B258&amp;"','"&amp;C258&amp;"','"&amp;D258&amp;"','"&amp;E258&amp;"','"&amp;F258&amp;"','"&amp;#REF!&amp;"');","insert into field values(null,'"&amp;C258&amp;"','"&amp;D258&amp;"','"&amp;E258&amp;"','"&amp;F258&amp;"','"&amp;G258&amp;"','"&amp;H258&amp;"','"&amp;I258&amp;"','"&amp;J258&amp;"','"&amp;K258&amp;"','"&amp;L258&amp;"');")</f>
        <v>insert into field values(null,'cargo','destination','目的地','0','1','1','100','','string','');</v>
      </c>
    </row>
    <row r="259" spans="1:15" s="32" customFormat="1" ht="14.25" x14ac:dyDescent="0.15">
      <c r="C259" s="32" t="s">
        <v>392</v>
      </c>
      <c r="D259" s="32" t="s">
        <v>409</v>
      </c>
      <c r="E259" s="32" t="s">
        <v>410</v>
      </c>
      <c r="F259" s="32">
        <v>0</v>
      </c>
      <c r="G259" s="32">
        <v>1</v>
      </c>
      <c r="H259" s="32">
        <v>1</v>
      </c>
      <c r="I259" s="32">
        <v>60</v>
      </c>
      <c r="K259" s="32" t="s">
        <v>32</v>
      </c>
      <c r="L259" s="32" t="s">
        <v>391</v>
      </c>
      <c r="O259" s="32" t="str">
        <f>IF(A259&lt;&gt;"","delete from field where query_id='"&amp;A259&amp;"';delete from query_def where query_id='"&amp;A259&amp;"';insert into query_def values('"&amp;A259&amp;"','"&amp;B259&amp;"','"&amp;C259&amp;"','"&amp;D259&amp;"','"&amp;E259&amp;"','"&amp;F259&amp;"','"&amp;#REF!&amp;"');","insert into field values(null,'"&amp;C259&amp;"','"&amp;D259&amp;"','"&amp;E259&amp;"','"&amp;F259&amp;"','"&amp;G259&amp;"','"&amp;H259&amp;"','"&amp;I259&amp;"','"&amp;J259&amp;"','"&amp;K259&amp;"','"&amp;L259&amp;"');")</f>
        <v>insert into field values(null,'cargo','validity','有效期','0','1','1','60','','datetime','formatoptions:{srcformat:''Y-m-d H:i:s'',newformat:''Y-m-d''}');</v>
      </c>
    </row>
    <row r="260" spans="1:15" s="32" customFormat="1" x14ac:dyDescent="0.15">
      <c r="C260" s="32" t="s">
        <v>392</v>
      </c>
      <c r="D260" s="32" t="s">
        <v>411</v>
      </c>
      <c r="E260" s="32" t="s">
        <v>412</v>
      </c>
      <c r="F260" s="43" t="s">
        <v>377</v>
      </c>
      <c r="G260" s="43" t="s">
        <v>376</v>
      </c>
      <c r="H260" s="43" t="s">
        <v>376</v>
      </c>
      <c r="I260" s="32">
        <v>60</v>
      </c>
      <c r="K260" s="32" t="s">
        <v>25</v>
      </c>
      <c r="O260" s="32" t="str">
        <f>IF(A260&lt;&gt;"","delete from field where query_id='"&amp;A260&amp;"';delete from query_def where query_id='"&amp;A260&amp;"';insert into query_def values('"&amp;A260&amp;"','"&amp;B260&amp;"','"&amp;C260&amp;"','"&amp;D260&amp;"','"&amp;E260&amp;"','"&amp;F260&amp;"','"&amp;#REF!&amp;"');","insert into field values(null,'"&amp;C260&amp;"','"&amp;D260&amp;"','"&amp;E260&amp;"','"&amp;F260&amp;"','"&amp;G260&amp;"','"&amp;H260&amp;"','"&amp;I260&amp;"','"&amp;J260&amp;"','"&amp;K260&amp;"','"&amp;L260&amp;"');")</f>
        <v>insert into field values(null,'cargo','news_state','状态','0','1','1','60','','string','');</v>
      </c>
    </row>
    <row r="261" spans="1:15" s="32" customFormat="1" x14ac:dyDescent="0.15">
      <c r="C261" s="32" t="s">
        <v>392</v>
      </c>
      <c r="D261" s="32" t="s">
        <v>23</v>
      </c>
      <c r="E261" s="32" t="s">
        <v>413</v>
      </c>
      <c r="F261" s="32">
        <v>0</v>
      </c>
      <c r="G261" s="32">
        <v>1</v>
      </c>
      <c r="H261" s="32">
        <v>1</v>
      </c>
      <c r="I261" s="32">
        <v>100</v>
      </c>
      <c r="K261" s="32" t="s">
        <v>25</v>
      </c>
      <c r="O261" s="32" t="str">
        <f>IF(A261&lt;&gt;"","delete from field where query_id='"&amp;A261&amp;"';delete from query_def where query_id='"&amp;A261&amp;"';insert into query_def values('"&amp;A261&amp;"','"&amp;B261&amp;"','"&amp;C261&amp;"','"&amp;D261&amp;"','"&amp;E261&amp;"','"&amp;F261&amp;"','"&amp;#REF!&amp;"');","insert into field values(null,'"&amp;C261&amp;"','"&amp;D261&amp;"','"&amp;E261&amp;"','"&amp;F261&amp;"','"&amp;G261&amp;"','"&amp;H261&amp;"','"&amp;I261&amp;"','"&amp;J261&amp;"','"&amp;K261&amp;"','"&amp;L261&amp;"');")</f>
        <v>insert into field values(null,'cargo','user_code','发布者','0','1','1','100','','string','');</v>
      </c>
    </row>
    <row r="264" spans="1:15" s="32" customFormat="1" x14ac:dyDescent="0.15">
      <c r="A264" s="32" t="s">
        <v>414</v>
      </c>
      <c r="B264" s="32" t="s">
        <v>415</v>
      </c>
      <c r="C264" s="32" t="s">
        <v>416</v>
      </c>
      <c r="D264" s="32" t="s">
        <v>417</v>
      </c>
      <c r="E264" s="32" t="s">
        <v>418</v>
      </c>
      <c r="F264" s="37" t="s">
        <v>419</v>
      </c>
      <c r="O264" s="32" t="str">
        <f>IF(A264&lt;&gt;"","delete from field where query_id='"&amp;A264&amp;"';delete from query_def where query_id='"&amp;A264&amp;"';insert into query_def values('"&amp;A264&amp;"','"&amp;B264&amp;"','"&amp;C264&amp;"','"&amp;D264&amp;"','"&amp;E264&amp;"','"&amp;F264&amp;"','"&amp;C265&amp;"');","insert into field values(null,'"&amp;C264&amp;"','"&amp;D264&amp;"','"&amp;E264&amp;"','"&amp;F264&amp;"','"&amp;G264&amp;"','"&amp;H264&amp;"','"&amp;I264&amp;"','"&amp;J264&amp;"','"&amp;K264&amp;"','"&amp;L264&amp;"');")</f>
        <v>delete from field where query_id='pt_dock';delete from query_def where query_id='pt_dock';insert into query_def values('pt_dock','港口企业','/ShipManage/PtDock/PtDockDetail','/ShipManage/PtDock/Delete','select a.id,a.dock_name,a.charge_man,a.productive_property,a.phone_number2,a.employee_amount,a.governing_organ from pt_dock as a where (operate_type&lt;&gt;''DISUSE'' or operate_type is null)','order by a.id desc','pt_dock');</v>
      </c>
    </row>
    <row r="265" spans="1:15" s="32" customFormat="1" x14ac:dyDescent="0.15">
      <c r="C265" s="32" t="s">
        <v>414</v>
      </c>
      <c r="D265" s="32" t="s">
        <v>7</v>
      </c>
      <c r="E265" s="32" t="s">
        <v>420</v>
      </c>
      <c r="F265" s="32">
        <v>1</v>
      </c>
      <c r="G265" s="32">
        <v>0</v>
      </c>
      <c r="H265" s="32">
        <v>0</v>
      </c>
      <c r="I265" s="32">
        <v>60</v>
      </c>
      <c r="K265" s="32" t="s">
        <v>379</v>
      </c>
      <c r="O265" s="32" t="str">
        <f>IF(A265&lt;&gt;"","delete from field where query_id='"&amp;A265&amp;"';delete from query_def where query_id='"&amp;A265&amp;"';insert into query_def values('"&amp;A265&amp;"','"&amp;B265&amp;"','"&amp;C265&amp;"','"&amp;D265&amp;"','"&amp;E265&amp;"','"&amp;F265&amp;"','"&amp;#REF!&amp;"');","insert into field values(null,'"&amp;C265&amp;"','"&amp;D265&amp;"','"&amp;E265&amp;"','"&amp;F265&amp;"','"&amp;G265&amp;"','"&amp;H265&amp;"','"&amp;I265&amp;"','"&amp;J265&amp;"','"&amp;K265&amp;"','"&amp;L265&amp;"');")</f>
        <v>insert into field values(null,'pt_dock','id','自动生成编号','1','0','0','60','','int','');</v>
      </c>
    </row>
    <row r="266" spans="1:15" s="32" customFormat="1" x14ac:dyDescent="0.15">
      <c r="C266" s="32" t="s">
        <v>414</v>
      </c>
      <c r="D266" s="32" t="s">
        <v>421</v>
      </c>
      <c r="E266" s="32" t="s">
        <v>422</v>
      </c>
      <c r="F266" s="32">
        <v>0</v>
      </c>
      <c r="G266" s="32">
        <v>1</v>
      </c>
      <c r="H266" s="32">
        <v>1</v>
      </c>
      <c r="I266" s="32">
        <v>100</v>
      </c>
      <c r="K266" s="32" t="s">
        <v>25</v>
      </c>
      <c r="O266" s="32" t="str">
        <f>IF(A266&lt;&gt;"","delete from field where query_id='"&amp;A266&amp;"';delete from query_def where query_id='"&amp;A266&amp;"';insert into query_def values('"&amp;A266&amp;"','"&amp;B266&amp;"','"&amp;C266&amp;"','"&amp;D266&amp;"','"&amp;E266&amp;"','"&amp;F266&amp;"','"&amp;#REF!&amp;"');","insert into field values(null,'"&amp;C266&amp;"','"&amp;D266&amp;"','"&amp;E266&amp;"','"&amp;F266&amp;"','"&amp;G266&amp;"','"&amp;H266&amp;"','"&amp;I266&amp;"','"&amp;J266&amp;"','"&amp;K266&amp;"','"&amp;L266&amp;"');")</f>
        <v>insert into field values(null,'pt_dock','dock_name','企业中文名称','0','1','1','100','','string','');</v>
      </c>
    </row>
    <row r="267" spans="1:15" s="32" customFormat="1" x14ac:dyDescent="0.15">
      <c r="C267" s="32" t="s">
        <v>414</v>
      </c>
      <c r="D267" s="32" t="s">
        <v>423</v>
      </c>
      <c r="E267" s="32" t="s">
        <v>424</v>
      </c>
      <c r="F267" s="32">
        <v>0</v>
      </c>
      <c r="G267" s="32">
        <v>1</v>
      </c>
      <c r="H267" s="32">
        <v>1</v>
      </c>
      <c r="I267" s="32">
        <v>100</v>
      </c>
      <c r="K267" s="32" t="s">
        <v>25</v>
      </c>
      <c r="O267" s="32" t="str">
        <f>IF(A267&lt;&gt;"","delete from field where query_id='"&amp;A267&amp;"';delete from query_def where query_id='"&amp;A267&amp;"';insert into query_def values('"&amp;A267&amp;"','"&amp;B267&amp;"','"&amp;C267&amp;"','"&amp;D267&amp;"','"&amp;E267&amp;"','"&amp;F267&amp;"','"&amp;#REF!&amp;"');","insert into field values(null,'"&amp;C267&amp;"','"&amp;D267&amp;"','"&amp;E267&amp;"','"&amp;F267&amp;"','"&amp;G267&amp;"','"&amp;H267&amp;"','"&amp;I267&amp;"','"&amp;J267&amp;"','"&amp;K267&amp;"','"&amp;L267&amp;"');")</f>
        <v>insert into field values(null,'pt_dock','charge_man','企业法人','0','1','1','100','','string','');</v>
      </c>
    </row>
    <row r="268" spans="1:15" s="32" customFormat="1" x14ac:dyDescent="0.15">
      <c r="C268" s="32" t="s">
        <v>414</v>
      </c>
      <c r="D268" s="32" t="s">
        <v>425</v>
      </c>
      <c r="E268" s="32" t="s">
        <v>426</v>
      </c>
      <c r="F268" s="32">
        <v>0</v>
      </c>
      <c r="G268" s="32">
        <v>1</v>
      </c>
      <c r="H268" s="32">
        <v>1</v>
      </c>
      <c r="I268" s="32">
        <v>100</v>
      </c>
      <c r="K268" s="32" t="s">
        <v>25</v>
      </c>
      <c r="O268" s="32" t="str">
        <f>IF(A268&lt;&gt;"","delete from field where query_id='"&amp;A268&amp;"';delete from query_def where query_id='"&amp;A268&amp;"';insert into query_def values('"&amp;A268&amp;"','"&amp;B268&amp;"','"&amp;C268&amp;"','"&amp;D268&amp;"','"&amp;E268&amp;"','"&amp;F268&amp;"','"&amp;#REF!&amp;"');","insert into field values(null,'"&amp;C268&amp;"','"&amp;D268&amp;"','"&amp;E268&amp;"','"&amp;F268&amp;"','"&amp;G268&amp;"','"&amp;H268&amp;"','"&amp;I268&amp;"','"&amp;J268&amp;"','"&amp;K268&amp;"','"&amp;L268&amp;"');")</f>
        <v>insert into field values(null,'pt_dock','productive_property','码头按生产性质分类','0','1','1','100','','string','');</v>
      </c>
    </row>
    <row r="269" spans="1:15" s="32" customFormat="1" x14ac:dyDescent="0.15">
      <c r="C269" s="32" t="s">
        <v>414</v>
      </c>
      <c r="D269" s="32" t="s">
        <v>427</v>
      </c>
      <c r="E269" s="32" t="s">
        <v>428</v>
      </c>
      <c r="F269" s="32">
        <v>0</v>
      </c>
      <c r="G269" s="32">
        <v>1</v>
      </c>
      <c r="H269" s="32">
        <v>1</v>
      </c>
      <c r="I269" s="32">
        <v>100</v>
      </c>
      <c r="K269" s="32" t="s">
        <v>25</v>
      </c>
      <c r="O269" s="32" t="str">
        <f>IF(A269&lt;&gt;"","delete from field where query_id='"&amp;A269&amp;"';delete from query_def where query_id='"&amp;A269&amp;"';insert into query_def values('"&amp;A269&amp;"','"&amp;B269&amp;"','"&amp;C269&amp;"','"&amp;D269&amp;"','"&amp;E269&amp;"','"&amp;F269&amp;"','"&amp;#REF!&amp;"');","insert into field values(null,'"&amp;C269&amp;"','"&amp;D269&amp;"','"&amp;E269&amp;"','"&amp;F269&amp;"','"&amp;G269&amp;"','"&amp;H269&amp;"','"&amp;I269&amp;"','"&amp;J269&amp;"','"&amp;K269&amp;"','"&amp;L269&amp;"');")</f>
        <v>insert into field values(null,'pt_dock','phone_number2','联系人固定电话号码','0','1','1','100','','string','');</v>
      </c>
    </row>
    <row r="270" spans="1:15" s="32" customFormat="1" x14ac:dyDescent="0.15">
      <c r="C270" s="32" t="s">
        <v>414</v>
      </c>
      <c r="D270" s="32" t="s">
        <v>429</v>
      </c>
      <c r="E270" s="32" t="s">
        <v>430</v>
      </c>
      <c r="F270" s="32">
        <v>0</v>
      </c>
      <c r="G270" s="32">
        <v>1</v>
      </c>
      <c r="H270" s="32">
        <v>1</v>
      </c>
      <c r="I270" s="32">
        <v>60</v>
      </c>
      <c r="K270" s="32" t="s">
        <v>379</v>
      </c>
      <c r="O270" s="32" t="str">
        <f>IF(A270&lt;&gt;"","delete from field where query_id='"&amp;A270&amp;"';delete from query_def where query_id='"&amp;A270&amp;"';insert into query_def values('"&amp;A270&amp;"','"&amp;B270&amp;"','"&amp;C270&amp;"','"&amp;D270&amp;"','"&amp;E270&amp;"','"&amp;F270&amp;"','"&amp;#REF!&amp;"');","insert into field values(null,'"&amp;C270&amp;"','"&amp;D270&amp;"','"&amp;E270&amp;"','"&amp;F270&amp;"','"&amp;G270&amp;"','"&amp;H270&amp;"','"&amp;I270&amp;"','"&amp;J270&amp;"','"&amp;K270&amp;"','"&amp;L270&amp;"');")</f>
        <v>insert into field values(null,'pt_dock','employee_amount','职工人数','0','1','1','60','','int','');</v>
      </c>
    </row>
    <row r="271" spans="1:15" s="32" customFormat="1" x14ac:dyDescent="0.15">
      <c r="C271" s="32" t="s">
        <v>414</v>
      </c>
      <c r="D271" s="32" t="s">
        <v>431</v>
      </c>
      <c r="E271" s="32" t="s">
        <v>432</v>
      </c>
      <c r="F271" s="32">
        <v>0</v>
      </c>
      <c r="G271" s="32">
        <v>1</v>
      </c>
      <c r="H271" s="32">
        <v>1</v>
      </c>
      <c r="I271" s="32">
        <v>100</v>
      </c>
      <c r="K271" s="32" t="s">
        <v>25</v>
      </c>
      <c r="O271" s="32" t="str">
        <f>IF(A271&lt;&gt;"","delete from field where query_id='"&amp;A271&amp;"';delete from query_def where query_id='"&amp;A271&amp;"';insert into query_def values('"&amp;A271&amp;"','"&amp;B271&amp;"','"&amp;C271&amp;"','"&amp;D271&amp;"','"&amp;E271&amp;"','"&amp;F271&amp;"','"&amp;#REF!&amp;"');","insert into field values(null,'"&amp;C271&amp;"','"&amp;D271&amp;"','"&amp;E271&amp;"','"&amp;F271&amp;"','"&amp;G271&amp;"','"&amp;H271&amp;"','"&amp;I271&amp;"','"&amp;J271&amp;"','"&amp;K271&amp;"','"&amp;L271&amp;"');")</f>
        <v>insert into field values(null,'pt_dock','governing_organ','主管单位','0','1','1','100','','string','');</v>
      </c>
    </row>
    <row r="274" spans="1:15" s="32" customFormat="1" x14ac:dyDescent="0.15">
      <c r="A274" s="32" t="s">
        <v>433</v>
      </c>
      <c r="B274" s="32" t="s">
        <v>434</v>
      </c>
      <c r="C274" s="32" t="s">
        <v>435</v>
      </c>
      <c r="D274" s="32" t="s">
        <v>436</v>
      </c>
      <c r="E274" s="32" t="s">
        <v>437</v>
      </c>
      <c r="F274" s="37" t="s">
        <v>419</v>
      </c>
      <c r="O274" s="32" t="str">
        <f>IF(A274&lt;&gt;"","delete from field where query_id='"&amp;A274&amp;"';delete from query_def where query_id='"&amp;A274&amp;"';insert into query_def values('"&amp;A274&amp;"','"&amp;B274&amp;"','"&amp;C274&amp;"','"&amp;D274&amp;"','"&amp;E274&amp;"','"&amp;F274&amp;"','"&amp;C275&amp;"');","insert into field values(null,'"&amp;C274&amp;"','"&amp;D274&amp;"','"&amp;E274&amp;"','"&amp;F274&amp;"','"&amp;G274&amp;"','"&amp;H274&amp;"','"&amp;I274&amp;"','"&amp;J274&amp;"','"&amp;K274&amp;"','"&amp;L274&amp;"');")</f>
        <v>delete from field where query_id='pt_port';delete from query_def where query_id='pt_port';insert into query_def values('pt_port','港口基础信息','/ShipManage/PtPort/PtPortDetail','/ShipManage/PtPort/Delete','select a.id,a.enter_id,a.port_name,a.department,a.river,a.total_area from pt_port as a where operate_type&lt;&gt;''DISUSE''','order by a.id desc','pt_port');</v>
      </c>
    </row>
    <row r="275" spans="1:15" s="32" customFormat="1" x14ac:dyDescent="0.15">
      <c r="C275" s="32" t="s">
        <v>433</v>
      </c>
      <c r="D275" s="32" t="s">
        <v>7</v>
      </c>
      <c r="E275" s="32" t="s">
        <v>438</v>
      </c>
      <c r="F275" s="32">
        <v>1</v>
      </c>
      <c r="G275" s="32">
        <v>0</v>
      </c>
      <c r="H275" s="32">
        <v>0</v>
      </c>
      <c r="I275" s="32">
        <v>100</v>
      </c>
      <c r="K275" s="32" t="s">
        <v>379</v>
      </c>
      <c r="O275" s="32" t="str">
        <f>IF(A275&lt;&gt;"","delete from field where query_id='"&amp;A275&amp;"';delete from query_def where query_id='"&amp;A275&amp;"';insert into query_def values('"&amp;A275&amp;"','"&amp;B275&amp;"','"&amp;C275&amp;"','"&amp;D275&amp;"','"&amp;E275&amp;"','"&amp;F275&amp;"','"&amp;#REF!&amp;"');","insert into field values(null,'"&amp;C275&amp;"','"&amp;D275&amp;"','"&amp;E275&amp;"','"&amp;F275&amp;"','"&amp;G275&amp;"','"&amp;H275&amp;"','"&amp;I275&amp;"','"&amp;J275&amp;"','"&amp;K275&amp;"','"&amp;L275&amp;"');")</f>
        <v>insert into field values(null,'pt_port','id','港口ID','1','0','0','100','','int','');</v>
      </c>
    </row>
    <row r="276" spans="1:15" s="32" customFormat="1" x14ac:dyDescent="0.15">
      <c r="C276" s="32" t="s">
        <v>433</v>
      </c>
      <c r="D276" s="32" t="s">
        <v>439</v>
      </c>
      <c r="E276" s="32" t="s">
        <v>204</v>
      </c>
      <c r="F276" s="32">
        <v>0</v>
      </c>
      <c r="G276" s="32">
        <v>1</v>
      </c>
      <c r="H276" s="32">
        <v>1</v>
      </c>
      <c r="I276" s="32">
        <v>100</v>
      </c>
      <c r="K276" s="32" t="s">
        <v>25</v>
      </c>
      <c r="O276" s="32" t="str">
        <f>IF(A276&lt;&gt;"","delete from field where query_id='"&amp;A276&amp;"';delete from query_def where query_id='"&amp;A276&amp;"';insert into query_def values('"&amp;A276&amp;"','"&amp;B276&amp;"','"&amp;C276&amp;"','"&amp;D276&amp;"','"&amp;E276&amp;"','"&amp;F276&amp;"','"&amp;#REF!&amp;"');","insert into field values(null,'"&amp;C276&amp;"','"&amp;D276&amp;"','"&amp;E276&amp;"','"&amp;F276&amp;"','"&amp;G276&amp;"','"&amp;H276&amp;"','"&amp;I276&amp;"','"&amp;J276&amp;"','"&amp;K276&amp;"','"&amp;L276&amp;"');")</f>
        <v>insert into field values(null,'pt_port','enter_id','企业ID','0','1','1','100','','string','');</v>
      </c>
    </row>
    <row r="277" spans="1:15" s="32" customFormat="1" x14ac:dyDescent="0.15">
      <c r="C277" s="32" t="s">
        <v>433</v>
      </c>
      <c r="D277" s="32" t="s">
        <v>155</v>
      </c>
      <c r="E277" s="32" t="s">
        <v>295</v>
      </c>
      <c r="F277" s="32">
        <v>0</v>
      </c>
      <c r="G277" s="32">
        <v>1</v>
      </c>
      <c r="H277" s="32">
        <v>1</v>
      </c>
      <c r="I277" s="32">
        <v>100</v>
      </c>
      <c r="K277" s="32" t="s">
        <v>25</v>
      </c>
      <c r="O277" s="32" t="str">
        <f>IF(A277&lt;&gt;"","delete from field where query_id='"&amp;A277&amp;"';delete from query_def where query_id='"&amp;A277&amp;"';insert into query_def values('"&amp;A277&amp;"','"&amp;B277&amp;"','"&amp;C277&amp;"','"&amp;D277&amp;"','"&amp;E277&amp;"','"&amp;F277&amp;"','"&amp;#REF!&amp;"');","insert into field values(null,'"&amp;C277&amp;"','"&amp;D277&amp;"','"&amp;E277&amp;"','"&amp;F277&amp;"','"&amp;G277&amp;"','"&amp;H277&amp;"','"&amp;I277&amp;"','"&amp;J277&amp;"','"&amp;K277&amp;"','"&amp;L277&amp;"');")</f>
        <v>insert into field values(null,'pt_port','port_name','港口名称','0','1','1','100','','string','');</v>
      </c>
    </row>
    <row r="278" spans="1:15" s="32" customFormat="1" x14ac:dyDescent="0.15">
      <c r="C278" s="32" t="s">
        <v>433</v>
      </c>
      <c r="D278" s="32" t="s">
        <v>440</v>
      </c>
      <c r="E278" s="32" t="s">
        <v>441</v>
      </c>
      <c r="F278" s="32">
        <v>0</v>
      </c>
      <c r="G278" s="32">
        <v>1</v>
      </c>
      <c r="H278" s="32">
        <v>1</v>
      </c>
      <c r="I278" s="32">
        <v>100</v>
      </c>
      <c r="K278" s="32" t="s">
        <v>25</v>
      </c>
      <c r="O278" s="32" t="str">
        <f>IF(A278&lt;&gt;"","delete from field where query_id='"&amp;A278&amp;"';delete from query_def where query_id='"&amp;A278&amp;"';insert into query_def values('"&amp;A278&amp;"','"&amp;B278&amp;"','"&amp;C278&amp;"','"&amp;D278&amp;"','"&amp;E278&amp;"','"&amp;F278&amp;"','"&amp;#REF!&amp;"');","insert into field values(null,'"&amp;C278&amp;"','"&amp;D278&amp;"','"&amp;E278&amp;"','"&amp;F278&amp;"','"&amp;G278&amp;"','"&amp;H278&amp;"','"&amp;I278&amp;"','"&amp;J278&amp;"','"&amp;K278&amp;"','"&amp;L278&amp;"');")</f>
        <v>insert into field values(null,'pt_port','department','行政区划','0','1','1','100','','string','');</v>
      </c>
    </row>
    <row r="279" spans="1:15" s="32" customFormat="1" x14ac:dyDescent="0.15">
      <c r="C279" s="32" t="s">
        <v>433</v>
      </c>
      <c r="D279" s="32" t="s">
        <v>442</v>
      </c>
      <c r="E279" s="32" t="s">
        <v>443</v>
      </c>
      <c r="F279" s="32">
        <v>0</v>
      </c>
      <c r="G279" s="32">
        <v>1</v>
      </c>
      <c r="H279" s="32">
        <v>1</v>
      </c>
      <c r="I279" s="32">
        <v>100</v>
      </c>
      <c r="K279" s="32" t="s">
        <v>25</v>
      </c>
      <c r="O279" s="32" t="str">
        <f>IF(A279&lt;&gt;"","delete from field where query_id='"&amp;A279&amp;"';delete from query_def where query_id='"&amp;A279&amp;"';insert into query_def values('"&amp;A279&amp;"','"&amp;B279&amp;"','"&amp;C279&amp;"','"&amp;D279&amp;"','"&amp;E279&amp;"','"&amp;F279&amp;"','"&amp;#REF!&amp;"');","insert into field values(null,'"&amp;C279&amp;"','"&amp;D279&amp;"','"&amp;E279&amp;"','"&amp;F279&amp;"','"&amp;G279&amp;"','"&amp;H279&amp;"','"&amp;I279&amp;"','"&amp;J279&amp;"','"&amp;K279&amp;"','"&amp;L279&amp;"');")</f>
        <v>insert into field values(null,'pt_port','river','河流名称','0','1','1','100','','string','');</v>
      </c>
    </row>
    <row r="280" spans="1:15" s="32" customFormat="1" x14ac:dyDescent="0.15">
      <c r="C280" s="32" t="s">
        <v>433</v>
      </c>
      <c r="D280" s="32" t="s">
        <v>444</v>
      </c>
      <c r="E280" s="32" t="s">
        <v>445</v>
      </c>
      <c r="F280" s="32">
        <v>0</v>
      </c>
      <c r="G280" s="32">
        <v>1</v>
      </c>
      <c r="H280" s="32">
        <v>1</v>
      </c>
      <c r="I280" s="32">
        <v>60</v>
      </c>
      <c r="K280" s="32" t="s">
        <v>403</v>
      </c>
      <c r="O280" s="32" t="str">
        <f>IF(A280&lt;&gt;"","delete from field where query_id='"&amp;A280&amp;"';delete from query_def where query_id='"&amp;A280&amp;"';insert into query_def values('"&amp;A280&amp;"','"&amp;B280&amp;"','"&amp;C280&amp;"','"&amp;D280&amp;"','"&amp;E280&amp;"','"&amp;F280&amp;"','"&amp;#REF!&amp;"');","insert into field values(null,'"&amp;C280&amp;"','"&amp;D280&amp;"','"&amp;E280&amp;"','"&amp;F280&amp;"','"&amp;G280&amp;"','"&amp;H280&amp;"','"&amp;I280&amp;"','"&amp;J280&amp;"','"&amp;K280&amp;"','"&amp;L280&amp;"');")</f>
        <v>insert into field values(null,'pt_port','total_area','港区总面积','0','1','1','60','','decimal','');</v>
      </c>
    </row>
    <row r="283" spans="1:15" s="32" customFormat="1" x14ac:dyDescent="0.15">
      <c r="A283" s="32" t="s">
        <v>446</v>
      </c>
      <c r="B283" s="32" t="s">
        <v>447</v>
      </c>
      <c r="C283" s="32" t="s">
        <v>448</v>
      </c>
      <c r="D283" s="32" t="s">
        <v>449</v>
      </c>
      <c r="E283" s="32" t="s">
        <v>450</v>
      </c>
      <c r="F283" s="37" t="s">
        <v>419</v>
      </c>
      <c r="O283" s="32" t="str">
        <f>IF(A283&lt;&gt;"","delete from field where query_id='"&amp;A283&amp;"';delete from query_def where query_id='"&amp;A283&amp;"';insert into query_def values('"&amp;A283&amp;"','"&amp;B283&amp;"','"&amp;C283&amp;"','"&amp;D283&amp;"','"&amp;E283&amp;"','"&amp;F283&amp;"','"&amp;C284&amp;"');","insert into field values(null,'"&amp;C283&amp;"','"&amp;D283&amp;"','"&amp;E283&amp;"','"&amp;F283&amp;"','"&amp;G283&amp;"','"&amp;H283&amp;"','"&amp;I283&amp;"','"&amp;J283&amp;"','"&amp;K283&amp;"','"&amp;L283&amp;"');")</f>
        <v>delete from field where query_id='operator_info';delete from query_def where query_id='operator_info';insert into query_def values('operator_info','船舶运输经营人档案','/ShipManage/OperatorInfo/OperatorInfoDetail','/ShipManage/OperatorInfo/Delete','select a.id,a.cn_name,admin_division,a.phone,a.corporation from operator_info as a where operate_type&lt;&gt;''DISUSE''','order by a.id desc','operator_info');</v>
      </c>
    </row>
    <row r="284" spans="1:15" s="32" customFormat="1" x14ac:dyDescent="0.15">
      <c r="C284" s="32" t="s">
        <v>446</v>
      </c>
      <c r="D284" s="32" t="s">
        <v>7</v>
      </c>
      <c r="E284" s="32" t="s">
        <v>420</v>
      </c>
      <c r="F284" s="32">
        <v>1</v>
      </c>
      <c r="G284" s="32">
        <v>0</v>
      </c>
      <c r="H284" s="32">
        <v>0</v>
      </c>
      <c r="I284" s="32">
        <v>100</v>
      </c>
      <c r="K284" s="32" t="s">
        <v>379</v>
      </c>
      <c r="O284" s="32" t="str">
        <f>IF(A284&lt;&gt;"","delete from field where query_id='"&amp;A284&amp;"';delete from query_def where query_id='"&amp;A284&amp;"';insert into query_def values('"&amp;A284&amp;"','"&amp;B284&amp;"','"&amp;C284&amp;"','"&amp;D284&amp;"','"&amp;E284&amp;"','"&amp;F284&amp;"','"&amp;#REF!&amp;"');","insert into field values(null,'"&amp;C284&amp;"','"&amp;D284&amp;"','"&amp;E284&amp;"','"&amp;F284&amp;"','"&amp;G284&amp;"','"&amp;H284&amp;"','"&amp;I284&amp;"','"&amp;J284&amp;"','"&amp;K284&amp;"','"&amp;L284&amp;"');")</f>
        <v>insert into field values(null,'operator_info','id','自动生成编号','1','0','0','100','','int','');</v>
      </c>
    </row>
    <row r="285" spans="1:15" s="32" customFormat="1" x14ac:dyDescent="0.15">
      <c r="C285" s="32" t="s">
        <v>446</v>
      </c>
      <c r="D285" s="32" t="s">
        <v>205</v>
      </c>
      <c r="E285" s="32" t="s">
        <v>422</v>
      </c>
      <c r="F285" s="32">
        <v>0</v>
      </c>
      <c r="G285" s="32">
        <v>1</v>
      </c>
      <c r="H285" s="32">
        <v>1</v>
      </c>
      <c r="I285" s="32">
        <v>100</v>
      </c>
      <c r="K285" s="32" t="s">
        <v>25</v>
      </c>
      <c r="O285" s="32" t="str">
        <f>IF(A285&lt;&gt;"","delete from field where query_id='"&amp;A285&amp;"';delete from query_def where query_id='"&amp;A285&amp;"';insert into query_def values('"&amp;A285&amp;"','"&amp;B285&amp;"','"&amp;C285&amp;"','"&amp;D285&amp;"','"&amp;E285&amp;"','"&amp;F285&amp;"','"&amp;#REF!&amp;"');","insert into field values(null,'"&amp;C285&amp;"','"&amp;D285&amp;"','"&amp;E285&amp;"','"&amp;F285&amp;"','"&amp;G285&amp;"','"&amp;H285&amp;"','"&amp;I285&amp;"','"&amp;J285&amp;"','"&amp;K285&amp;"','"&amp;L285&amp;"');")</f>
        <v>insert into field values(null,'operator_info','cn_name','企业中文名称','0','1','1','100','','string','');</v>
      </c>
    </row>
    <row r="286" spans="1:15" s="32" customFormat="1" x14ac:dyDescent="0.15">
      <c r="C286" s="32" t="s">
        <v>446</v>
      </c>
      <c r="D286" s="32" t="s">
        <v>451</v>
      </c>
      <c r="E286" s="32" t="s">
        <v>452</v>
      </c>
      <c r="F286" s="32">
        <v>0</v>
      </c>
      <c r="G286" s="32">
        <v>1</v>
      </c>
      <c r="H286" s="32">
        <v>1</v>
      </c>
      <c r="I286" s="32">
        <v>100</v>
      </c>
      <c r="K286" s="32" t="s">
        <v>25</v>
      </c>
      <c r="O286" s="32" t="str">
        <f>IF(A286&lt;&gt;"","delete from field where query_id='"&amp;A286&amp;"';delete from query_def where query_id='"&amp;A286&amp;"';insert into query_def values('"&amp;A286&amp;"','"&amp;B286&amp;"','"&amp;C286&amp;"','"&amp;D286&amp;"','"&amp;E286&amp;"','"&amp;F286&amp;"','"&amp;#REF!&amp;"');","insert into field values(null,'"&amp;C286&amp;"','"&amp;D286&amp;"','"&amp;E286&amp;"','"&amp;F286&amp;"','"&amp;G286&amp;"','"&amp;H286&amp;"','"&amp;I286&amp;"','"&amp;J286&amp;"','"&amp;K286&amp;"','"&amp;L286&amp;"');")</f>
        <v>insert into field values(null,'operator_info','admin_division','所属行政区划*','0','1','1','100','','string','');</v>
      </c>
    </row>
    <row r="287" spans="1:15" s="32" customFormat="1" x14ac:dyDescent="0.15">
      <c r="C287" s="32" t="s">
        <v>446</v>
      </c>
      <c r="D287" s="32" t="s">
        <v>105</v>
      </c>
      <c r="E287" s="32" t="s">
        <v>453</v>
      </c>
      <c r="F287" s="32">
        <v>0</v>
      </c>
      <c r="G287" s="32">
        <v>1</v>
      </c>
      <c r="H287" s="32">
        <v>1</v>
      </c>
      <c r="I287" s="32">
        <v>100</v>
      </c>
      <c r="K287" s="32" t="s">
        <v>25</v>
      </c>
      <c r="O287" s="32" t="str">
        <f>IF(A287&lt;&gt;"","delete from field where query_id='"&amp;A287&amp;"';delete from query_def where query_id='"&amp;A287&amp;"';insert into query_def values('"&amp;A287&amp;"','"&amp;B287&amp;"','"&amp;C287&amp;"','"&amp;D287&amp;"','"&amp;E287&amp;"','"&amp;F287&amp;"','"&amp;#REF!&amp;"');","insert into field values(null,'"&amp;C287&amp;"','"&amp;D287&amp;"','"&amp;E287&amp;"','"&amp;F287&amp;"','"&amp;G287&amp;"','"&amp;H287&amp;"','"&amp;I287&amp;"','"&amp;J287&amp;"','"&amp;K287&amp;"','"&amp;L287&amp;"');")</f>
        <v>insert into field values(null,'operator_info','phone','电话号码','0','1','1','100','','string','');</v>
      </c>
    </row>
    <row r="288" spans="1:15" s="32" customFormat="1" x14ac:dyDescent="0.15">
      <c r="C288" s="32" t="s">
        <v>446</v>
      </c>
      <c r="D288" s="32" t="s">
        <v>454</v>
      </c>
      <c r="E288" s="32" t="s">
        <v>455</v>
      </c>
      <c r="F288" s="32">
        <v>0</v>
      </c>
      <c r="G288" s="32">
        <v>1</v>
      </c>
      <c r="H288" s="32">
        <v>1</v>
      </c>
      <c r="I288" s="32">
        <v>100</v>
      </c>
      <c r="K288" s="32" t="s">
        <v>25</v>
      </c>
      <c r="O288" s="32" t="str">
        <f>IF(A288&lt;&gt;"","delete from field where query_id='"&amp;A288&amp;"';delete from query_def where query_id='"&amp;A288&amp;"';insert into query_def values('"&amp;A288&amp;"','"&amp;B288&amp;"','"&amp;C288&amp;"','"&amp;D288&amp;"','"&amp;E288&amp;"','"&amp;F288&amp;"','"&amp;#REF!&amp;"');","insert into field values(null,'"&amp;C288&amp;"','"&amp;D288&amp;"','"&amp;E288&amp;"','"&amp;F288&amp;"','"&amp;G288&amp;"','"&amp;H288&amp;"','"&amp;I288&amp;"','"&amp;J288&amp;"','"&amp;K288&amp;"','"&amp;L288&amp;"');")</f>
        <v>insert into field values(null,'operator_info','corporation','法人代表','0','1','1','100','','string','');</v>
      </c>
    </row>
    <row r="291" spans="1:15" s="32" customFormat="1" ht="15.75" customHeight="1" x14ac:dyDescent="0.15">
      <c r="A291" s="32" t="s">
        <v>456</v>
      </c>
      <c r="B291" s="32" t="s">
        <v>457</v>
      </c>
      <c r="C291" s="32" t="s">
        <v>458</v>
      </c>
      <c r="D291" s="32" t="s">
        <v>459</v>
      </c>
      <c r="E291" s="44" t="s">
        <v>460</v>
      </c>
      <c r="F291" s="37" t="s">
        <v>419</v>
      </c>
      <c r="O291" s="32" t="str">
        <f>IF(A291&lt;&gt;"","delete from field where query_id='"&amp;A291&amp;"';delete from query_def where query_id='"&amp;A291&amp;"';insert into query_def values('"&amp;A291&amp;"','"&amp;B291&amp;"','"&amp;C291&amp;"','"&amp;D291&amp;"','"&amp;E291&amp;"','"&amp;F291&amp;"','"&amp;C292&amp;"');","insert into field values(null,'"&amp;C291&amp;"','"&amp;D291&amp;"','"&amp;E291&amp;"','"&amp;F291&amp;"','"&amp;G291&amp;"','"&amp;H291&amp;"','"&amp;I291&amp;"','"&amp;J291&amp;"','"&amp;K291&amp;"','"&amp;L291&amp;"');")</f>
        <v>delete from field where query_id='line_info';delete from query_def where query_id='line_info';insert into query_def values('line_info','航线信息','/ShipManage/LineInfo/LineInfoDetail','/ShipManage/LineInfo/Delete','select a.id,a.line_name,a.line_type,a.station1,a.station2,b.wharf_name as start_wharf,d.wharf_name as end_wharf,a.state,c.fielddesc as news_state from line_info as a left join codemapdesc as c on a.back_up2=c.fieldval and c.id=''审批状态'' LEFT JOIN wharf_data as b on a.station1=b.wharf_id LEFT JOIN wharf_data as d on a.station2=d.wharf_id where a.operate_type&lt;&gt;''DISUSE''','order by a.id desc','line_info');</v>
      </c>
    </row>
    <row r="292" spans="1:15" s="32" customFormat="1" x14ac:dyDescent="0.15">
      <c r="C292" s="32" t="s">
        <v>456</v>
      </c>
      <c r="D292" s="32" t="s">
        <v>7</v>
      </c>
      <c r="E292" s="32" t="s">
        <v>461</v>
      </c>
      <c r="F292" s="32">
        <v>1</v>
      </c>
      <c r="G292" s="32">
        <v>0</v>
      </c>
      <c r="H292" s="32">
        <v>0</v>
      </c>
      <c r="I292" s="32">
        <v>100</v>
      </c>
      <c r="K292" s="32" t="s">
        <v>379</v>
      </c>
      <c r="O292" s="32" t="str">
        <f>IF(A292&lt;&gt;"","delete from field where query_id='"&amp;A292&amp;"';delete from query_def where query_id='"&amp;A292&amp;"';insert into query_def values('"&amp;A292&amp;"','"&amp;B292&amp;"','"&amp;C292&amp;"','"&amp;D292&amp;"','"&amp;E292&amp;"','"&amp;F292&amp;"','"&amp;#REF!&amp;"');","insert into field values(null,'"&amp;C292&amp;"','"&amp;D292&amp;"','"&amp;E292&amp;"','"&amp;F292&amp;"','"&amp;G292&amp;"','"&amp;H292&amp;"','"&amp;I292&amp;"','"&amp;J292&amp;"','"&amp;K292&amp;"','"&amp;L292&amp;"');")</f>
        <v>insert into field values(null,'line_info','id','航线ID','1','0','0','100','','int','');</v>
      </c>
    </row>
    <row r="293" spans="1:15" s="32" customFormat="1" x14ac:dyDescent="0.15">
      <c r="C293" s="32" t="s">
        <v>456</v>
      </c>
      <c r="D293" s="32" t="s">
        <v>462</v>
      </c>
      <c r="E293" s="32" t="s">
        <v>463</v>
      </c>
      <c r="F293" s="32">
        <v>0</v>
      </c>
      <c r="G293" s="32">
        <v>1</v>
      </c>
      <c r="H293" s="32">
        <v>1</v>
      </c>
      <c r="I293" s="32">
        <v>200</v>
      </c>
      <c r="K293" s="32" t="s">
        <v>25</v>
      </c>
      <c r="O293" s="32" t="str">
        <f>IF(A293&lt;&gt;"","delete from field where query_id='"&amp;A293&amp;"';delete from query_def where query_id='"&amp;A293&amp;"';insert into query_def values('"&amp;A293&amp;"','"&amp;B293&amp;"','"&amp;C293&amp;"','"&amp;D293&amp;"','"&amp;E293&amp;"','"&amp;F293&amp;"','"&amp;#REF!&amp;"');","insert into field values(null,'"&amp;C293&amp;"','"&amp;D293&amp;"','"&amp;E293&amp;"','"&amp;F293&amp;"','"&amp;G293&amp;"','"&amp;H293&amp;"','"&amp;I293&amp;"','"&amp;J293&amp;"','"&amp;K293&amp;"','"&amp;L293&amp;"');")</f>
        <v>insert into field values(null,'line_info','line_name','航线名称','0','1','1','200','','string','');</v>
      </c>
    </row>
    <row r="294" spans="1:15" s="32" customFormat="1" x14ac:dyDescent="0.15"/>
    <row r="295" spans="1:15" s="32" customFormat="1" x14ac:dyDescent="0.15">
      <c r="C295" s="32" t="s">
        <v>456</v>
      </c>
      <c r="D295" s="32" t="s">
        <v>464</v>
      </c>
      <c r="E295" s="32" t="s">
        <v>465</v>
      </c>
      <c r="F295" s="32">
        <v>0</v>
      </c>
      <c r="G295" s="32">
        <v>1</v>
      </c>
      <c r="H295" s="32">
        <v>1</v>
      </c>
      <c r="I295" s="32">
        <v>100</v>
      </c>
      <c r="K295" s="32" t="s">
        <v>25</v>
      </c>
      <c r="O295" s="32" t="str">
        <f>IF(A295&lt;&gt;"","delete from field where query_id='"&amp;A295&amp;"';delete from query_def where query_id='"&amp;A295&amp;"';insert into query_def values('"&amp;A295&amp;"','"&amp;B295&amp;"','"&amp;C295&amp;"','"&amp;D295&amp;"','"&amp;E295&amp;"','"&amp;F295&amp;"','"&amp;#REF!&amp;"');","insert into field values(null,'"&amp;C295&amp;"','"&amp;D295&amp;"','"&amp;E295&amp;"','"&amp;F295&amp;"','"&amp;G295&amp;"','"&amp;H295&amp;"','"&amp;I295&amp;"','"&amp;J295&amp;"','"&amp;K295&amp;"','"&amp;L295&amp;"');")</f>
        <v>insert into field values(null,'line_info','start_wharf','起点','0','1','1','100','','string','');</v>
      </c>
    </row>
    <row r="296" spans="1:15" s="32" customFormat="1" x14ac:dyDescent="0.15">
      <c r="C296" s="32" t="s">
        <v>456</v>
      </c>
      <c r="D296" s="32" t="s">
        <v>466</v>
      </c>
      <c r="E296" s="32" t="s">
        <v>467</v>
      </c>
      <c r="F296" s="32">
        <v>0</v>
      </c>
      <c r="G296" s="32">
        <v>1</v>
      </c>
      <c r="H296" s="32">
        <v>1</v>
      </c>
      <c r="I296" s="32">
        <v>100</v>
      </c>
      <c r="K296" s="32" t="s">
        <v>25</v>
      </c>
      <c r="O296" s="32" t="str">
        <f>IF(A296&lt;&gt;"","delete from field where query_id='"&amp;A296&amp;"';delete from query_def where query_id='"&amp;A296&amp;"';insert into query_def values('"&amp;A296&amp;"','"&amp;B296&amp;"','"&amp;C296&amp;"','"&amp;D296&amp;"','"&amp;E296&amp;"','"&amp;F296&amp;"','"&amp;#REF!&amp;"');","insert into field values(null,'"&amp;C296&amp;"','"&amp;D296&amp;"','"&amp;E296&amp;"','"&amp;F296&amp;"','"&amp;G296&amp;"','"&amp;H296&amp;"','"&amp;I296&amp;"','"&amp;J296&amp;"','"&amp;K296&amp;"','"&amp;L296&amp;"');")</f>
        <v>insert into field values(null,'line_info','end_wharf','终点','0','1','1','100','','string','');</v>
      </c>
    </row>
    <row r="297" spans="1:15" s="32" customFormat="1" x14ac:dyDescent="0.15"/>
    <row r="298" spans="1:15" s="32" customFormat="1" x14ac:dyDescent="0.15"/>
    <row r="300" spans="1:15" s="32" customFormat="1" x14ac:dyDescent="0.15">
      <c r="A300" s="32" t="s">
        <v>468</v>
      </c>
    </row>
    <row r="301" spans="1:15" s="32" customFormat="1" ht="15" customHeight="1" x14ac:dyDescent="0.15">
      <c r="A301" s="32" t="s">
        <v>469</v>
      </c>
      <c r="B301" s="32" t="s">
        <v>468</v>
      </c>
      <c r="C301" s="32" t="s">
        <v>470</v>
      </c>
      <c r="D301" s="32" t="s">
        <v>471</v>
      </c>
      <c r="E301" s="45" t="s">
        <v>472</v>
      </c>
      <c r="F301" s="32" t="s">
        <v>473</v>
      </c>
      <c r="O301" s="32" t="str">
        <f>IF(A301&lt;&gt;"","delete from field where query_id='"&amp;A301&amp;"';delete from query_def where query_id='"&amp;A301&amp;"';insert into query_def values('"&amp;A301&amp;"','"&amp;B301&amp;"','"&amp;C301&amp;"','"&amp;D301&amp;"','"&amp;E301&amp;"','"&amp;F301&amp;"','"&amp;C302&amp;"');","insert into field values(null,'"&amp;C301&amp;"','"&amp;D301&amp;"','"&amp;E301&amp;"','"&amp;F301&amp;"','"&amp;G301&amp;"','"&amp;H301&amp;"','"&amp;I301&amp;"','"&amp;J301&amp;"','"&amp;K301&amp;"','"&amp;L301&amp;"');")</f>
        <v>delete from field where query_id='nn_news';delete from query_def where query_id='nn_news';insert into query_def values('nn_news','新闻列表','/News/NnNews/NnNewsDetail','/News/NnNews/Delete','SELECT a.id, a.nn_news_title, a.nn_news_source, b.fielddesc AS nn_news_type, a.nn_news_date, c.fielddesc AS news_state FROM nn_news AS a LEFT JOIN codemapdesc AS b ON a.nn_news_type = b.fieldval AND b.id = ''新闻类型'' LEFT JOIN codemapdesc AS c ON a.back_up2 = c.fieldval AND c.id = ''审批状态'' WHERE operate_type &lt;&gt; ''DISUSE''','order by a.nn_news_date desc','nn_news');</v>
      </c>
    </row>
    <row r="302" spans="1:15" s="32" customFormat="1" x14ac:dyDescent="0.15">
      <c r="C302" s="46" t="s">
        <v>469</v>
      </c>
      <c r="D302" s="32" t="s">
        <v>7</v>
      </c>
      <c r="E302" s="32" t="s">
        <v>125</v>
      </c>
      <c r="F302" s="32">
        <v>1</v>
      </c>
      <c r="G302" s="32">
        <v>0</v>
      </c>
      <c r="H302" s="32">
        <v>0</v>
      </c>
      <c r="I302" s="32" t="s">
        <v>378</v>
      </c>
      <c r="K302" s="32" t="s">
        <v>379</v>
      </c>
      <c r="O302" s="32" t="str">
        <f>IF(A302&lt;&gt;"","delete from field where query_id='"&amp;A302&amp;"';delete from query_def where query_id='"&amp;A302&amp;"';insert into query_def values('"&amp;A302&amp;"','"&amp;B302&amp;"','"&amp;C302&amp;"','"&amp;D302&amp;"','"&amp;E302&amp;"','"&amp;F302&amp;"','"&amp;#REF!&amp;"');","insert into field values(null,'"&amp;C302&amp;"','"&amp;D302&amp;"','"&amp;E302&amp;"','"&amp;F302&amp;"','"&amp;G302&amp;"','"&amp;H302&amp;"','"&amp;I302&amp;"','"&amp;J302&amp;"','"&amp;K302&amp;"','"&amp;L302&amp;"');")</f>
        <v>insert into field values(null,'nn_news','id','自增主键','1','0','0','60','','int','');</v>
      </c>
    </row>
    <row r="303" spans="1:15" s="32" customFormat="1" x14ac:dyDescent="0.15">
      <c r="C303" s="32" t="s">
        <v>469</v>
      </c>
      <c r="D303" s="32" t="s">
        <v>474</v>
      </c>
      <c r="E303" s="32" t="s">
        <v>381</v>
      </c>
      <c r="F303" s="32">
        <v>0</v>
      </c>
      <c r="G303" s="32">
        <v>1</v>
      </c>
      <c r="H303" s="32">
        <v>1</v>
      </c>
      <c r="I303" s="32" t="s">
        <v>382</v>
      </c>
      <c r="K303" s="32" t="s">
        <v>25</v>
      </c>
      <c r="O303" s="32" t="str">
        <f>IF(A303&lt;&gt;"","delete from field where query_id='"&amp;A303&amp;"';delete from query_def where query_id='"&amp;A303&amp;"';insert into query_def values('"&amp;A303&amp;"','"&amp;B303&amp;"','"&amp;C303&amp;"','"&amp;D303&amp;"','"&amp;E303&amp;"','"&amp;F303&amp;"','"&amp;#REF!&amp;"');","insert into field values(null,'"&amp;C303&amp;"','"&amp;D303&amp;"','"&amp;E303&amp;"','"&amp;F303&amp;"','"&amp;G303&amp;"','"&amp;H303&amp;"','"&amp;I303&amp;"','"&amp;J303&amp;"','"&amp;K303&amp;"','"&amp;L303&amp;"');")</f>
        <v>insert into field values(null,'nn_news','nn_news_title','标题','0','1','1','350','','string','');</v>
      </c>
    </row>
    <row r="304" spans="1:15" s="32" customFormat="1" x14ac:dyDescent="0.15">
      <c r="C304" s="32" t="s">
        <v>469</v>
      </c>
      <c r="D304" s="32" t="s">
        <v>475</v>
      </c>
      <c r="E304" s="37" t="s">
        <v>384</v>
      </c>
      <c r="F304" s="32">
        <v>0</v>
      </c>
      <c r="G304" s="32">
        <v>1</v>
      </c>
      <c r="H304" s="32">
        <v>1</v>
      </c>
      <c r="I304" s="32">
        <v>100</v>
      </c>
      <c r="K304" s="32" t="s">
        <v>25</v>
      </c>
      <c r="O304" s="32" t="str">
        <f>IF(A304&lt;&gt;"","delete from field where query_id='"&amp;A304&amp;"';delete from query_def where query_id='"&amp;A304&amp;"';insert into query_def values('"&amp;A304&amp;"','"&amp;B304&amp;"','"&amp;C304&amp;"','"&amp;D304&amp;"','"&amp;E304&amp;"','"&amp;F304&amp;"','"&amp;#REF!&amp;"');","insert into field values(null,'"&amp;C304&amp;"','"&amp;D304&amp;"','"&amp;E304&amp;"','"&amp;F304&amp;"','"&amp;G304&amp;"','"&amp;H304&amp;"','"&amp;I304&amp;"','"&amp;J304&amp;"','"&amp;K304&amp;"','"&amp;L304&amp;"');")</f>
        <v>insert into field values(null,'nn_news','nn_news_source','来源','0','1','1','100','','string','');</v>
      </c>
    </row>
    <row r="305" spans="1:15" s="32" customFormat="1" ht="14.25" x14ac:dyDescent="0.15">
      <c r="C305" s="32" t="s">
        <v>469</v>
      </c>
      <c r="D305" s="32" t="s">
        <v>476</v>
      </c>
      <c r="E305" s="32" t="s">
        <v>386</v>
      </c>
      <c r="F305" s="32">
        <v>0</v>
      </c>
      <c r="G305" s="32">
        <v>1</v>
      </c>
      <c r="H305" s="32">
        <v>1</v>
      </c>
      <c r="I305" s="32" t="s">
        <v>378</v>
      </c>
      <c r="K305" s="32" t="s">
        <v>387</v>
      </c>
      <c r="O305" s="32" t="str">
        <f>IF(A305&lt;&gt;"","delete from field where query_id='"&amp;A305&amp;"';delete from query_def where query_id='"&amp;A305&amp;"';insert into query_def values('"&amp;A305&amp;"','"&amp;B305&amp;"','"&amp;C305&amp;"','"&amp;D305&amp;"','"&amp;E305&amp;"','"&amp;F305&amp;"','"&amp;#REF!&amp;"');","insert into field values(null,'"&amp;C305&amp;"','"&amp;D305&amp;"','"&amp;E305&amp;"','"&amp;F305&amp;"','"&amp;G305&amp;"','"&amp;H305&amp;"','"&amp;I305&amp;"','"&amp;J305&amp;"','"&amp;K305&amp;"','"&amp;L305&amp;"');")</f>
        <v>insert into field values(null,'nn_news','nn_news_type','类别','0','1','1','60','','string','');</v>
      </c>
    </row>
    <row r="306" spans="1:15" s="32" customFormat="1" ht="14.25" x14ac:dyDescent="0.15">
      <c r="C306" s="32" t="s">
        <v>469</v>
      </c>
      <c r="D306" s="32" t="s">
        <v>477</v>
      </c>
      <c r="E306" s="32" t="s">
        <v>389</v>
      </c>
      <c r="F306" s="32">
        <v>0</v>
      </c>
      <c r="G306" s="32">
        <v>1</v>
      </c>
      <c r="H306" s="32">
        <v>1</v>
      </c>
      <c r="I306" s="32" t="s">
        <v>390</v>
      </c>
      <c r="K306" s="32" t="s">
        <v>32</v>
      </c>
      <c r="L306" s="32" t="s">
        <v>391</v>
      </c>
      <c r="O306" s="32" t="str">
        <f>IF(A306&lt;&gt;"","delete from field where query_id='"&amp;A306&amp;"';delete from query_def where query_id='"&amp;A306&amp;"';insert into query_def values('"&amp;A306&amp;"','"&amp;B306&amp;"','"&amp;C306&amp;"','"&amp;D306&amp;"','"&amp;E306&amp;"','"&amp;F306&amp;"','"&amp;#REF!&amp;"');","insert into field values(null,'"&amp;C306&amp;"','"&amp;D306&amp;"','"&amp;E306&amp;"','"&amp;F306&amp;"','"&amp;G306&amp;"','"&amp;H306&amp;"','"&amp;I306&amp;"','"&amp;J306&amp;"','"&amp;K306&amp;"','"&amp;L306&amp;"');")</f>
        <v>insert into field values(null,'nn_news','nn_news_date','发布时间','0','1','1','100','','datetime','formatoptions:{srcformat:''Y-m-d H:i:s'',newformat:''Y-m-d''}');</v>
      </c>
    </row>
    <row r="307" spans="1:15" s="32" customFormat="1" x14ac:dyDescent="0.15">
      <c r="C307" s="32" t="s">
        <v>469</v>
      </c>
      <c r="D307" s="32" t="s">
        <v>411</v>
      </c>
      <c r="E307" s="32" t="s">
        <v>412</v>
      </c>
      <c r="F307" s="32">
        <v>0</v>
      </c>
      <c r="G307" s="32">
        <v>1</v>
      </c>
      <c r="H307" s="32">
        <v>1</v>
      </c>
      <c r="I307" s="32">
        <v>60</v>
      </c>
      <c r="K307" s="32" t="s">
        <v>25</v>
      </c>
      <c r="O307" s="32" t="str">
        <f>IF(A307&lt;&gt;"","delete from field where query_id='"&amp;A307&amp;"';delete from query_def where query_id='"&amp;A307&amp;"';insert into query_def values('"&amp;A307&amp;"','"&amp;B307&amp;"','"&amp;C307&amp;"','"&amp;D307&amp;"','"&amp;E307&amp;"','"&amp;F307&amp;"','"&amp;#REF!&amp;"');","insert into field values(null,'"&amp;C307&amp;"','"&amp;D307&amp;"','"&amp;E307&amp;"','"&amp;F307&amp;"','"&amp;G307&amp;"','"&amp;H307&amp;"','"&amp;I307&amp;"','"&amp;J307&amp;"','"&amp;K307&amp;"','"&amp;L307&amp;"');")</f>
        <v>insert into field values(null,'nn_news','news_state','状态','0','1','1','60','','string','');</v>
      </c>
    </row>
    <row r="308" spans="1:15" s="32" customFormat="1" x14ac:dyDescent="0.15">
      <c r="A308" s="46" t="s">
        <v>478</v>
      </c>
    </row>
    <row r="309" spans="1:15" s="32" customFormat="1" ht="15.75" customHeight="1" x14ac:dyDescent="0.15">
      <c r="A309" s="19" t="s">
        <v>479</v>
      </c>
      <c r="B309" s="46" t="s">
        <v>478</v>
      </c>
      <c r="C309" s="46" t="s">
        <v>480</v>
      </c>
      <c r="D309" s="32" t="s">
        <v>471</v>
      </c>
      <c r="E309" s="44" t="s">
        <v>481</v>
      </c>
      <c r="F309" s="46" t="s">
        <v>482</v>
      </c>
      <c r="O309" s="32" t="str">
        <f t="shared" ref="O309:O312" si="27">IF(A309&lt;&gt;"","delete from field where query_id='"&amp;A309&amp;"';delete from query_def where query_id='"&amp;A309&amp;"';insert into query_def values('"&amp;A309&amp;"','"&amp;B309&amp;"','"&amp;C309&amp;"','"&amp;D309&amp;"','"&amp;E309&amp;"','"&amp;F309&amp;"','"&amp;C310&amp;"');","insert into field values(null,'"&amp;C309&amp;"','"&amp;D309&amp;"','"&amp;E309&amp;"','"&amp;F309&amp;"','"&amp;G309&amp;"','"&amp;H309&amp;"','"&amp;I309&amp;"','"&amp;J309&amp;"','"&amp;K309&amp;"','"&amp;L309&amp;"');")</f>
        <v>delete from field where query_id='nn_news_relate';delete from query_def where query_id='nn_news_relate';insert into query_def values('nn_news_relate','企业介绍列表','/News/NnNews/NnNewsReleaseAbout','/News/NnNews/Delete','SELECT id, nn_news_title, nn_news_date FROM nn_news  WHERE operate_type &lt;&gt;''DISUSE'' and back_up4=1','order by nn_news_date desc','nn_news_relate');</v>
      </c>
    </row>
    <row r="310" spans="1:15" s="32" customFormat="1" x14ac:dyDescent="0.15">
      <c r="C310" t="s">
        <v>479</v>
      </c>
      <c r="D310" s="32" t="s">
        <v>7</v>
      </c>
      <c r="E310" s="32" t="s">
        <v>125</v>
      </c>
      <c r="F310" s="32">
        <v>1</v>
      </c>
      <c r="G310" s="32">
        <v>0</v>
      </c>
      <c r="H310" s="32">
        <v>0</v>
      </c>
      <c r="I310" s="32" t="s">
        <v>378</v>
      </c>
      <c r="K310" s="32" t="s">
        <v>379</v>
      </c>
      <c r="O310" s="32" t="str">
        <f t="shared" si="27"/>
        <v>insert into field values(null,'nn_news_relate','id','自增主键','1','0','0','60','','int','');</v>
      </c>
    </row>
    <row r="311" spans="1:15" s="32" customFormat="1" x14ac:dyDescent="0.15">
      <c r="C311" t="s">
        <v>479</v>
      </c>
      <c r="D311" s="32" t="s">
        <v>474</v>
      </c>
      <c r="E311" s="46" t="s">
        <v>206</v>
      </c>
      <c r="F311" s="32">
        <v>0</v>
      </c>
      <c r="G311" s="32">
        <v>1</v>
      </c>
      <c r="H311" s="32">
        <v>1</v>
      </c>
      <c r="I311" s="32" t="s">
        <v>382</v>
      </c>
      <c r="K311" s="32" t="s">
        <v>25</v>
      </c>
      <c r="O311" s="32" t="str">
        <f t="shared" si="27"/>
        <v>insert into field values(null,'nn_news_relate','nn_news_title','企业名称','0','1','1','350','','string','');</v>
      </c>
    </row>
    <row r="312" spans="1:15" s="32" customFormat="1" ht="14.25" x14ac:dyDescent="0.15">
      <c r="C312" t="s">
        <v>479</v>
      </c>
      <c r="D312" s="32" t="s">
        <v>477</v>
      </c>
      <c r="E312" s="46" t="s">
        <v>483</v>
      </c>
      <c r="F312" s="32">
        <v>0</v>
      </c>
      <c r="G312" s="32">
        <v>1</v>
      </c>
      <c r="H312" s="32">
        <v>1</v>
      </c>
      <c r="I312" s="32" t="s">
        <v>390</v>
      </c>
      <c r="K312" s="32" t="s">
        <v>32</v>
      </c>
      <c r="L312" s="32" t="s">
        <v>391</v>
      </c>
      <c r="O312" s="32" t="str">
        <f t="shared" si="27"/>
        <v>insert into field values(null,'nn_news_relate','nn_news_date','修改时间','0','1','1','100','','datetime','formatoptions:{srcformat:''Y-m-d H:i:s'',newformat:''Y-m-d''}');</v>
      </c>
    </row>
    <row r="315" spans="1:15" s="32" customFormat="1" x14ac:dyDescent="0.15">
      <c r="A315" s="32" t="s">
        <v>484</v>
      </c>
    </row>
    <row r="316" spans="1:15" s="32" customFormat="1" x14ac:dyDescent="0.15">
      <c r="A316" s="32" t="s">
        <v>485</v>
      </c>
      <c r="B316" s="32" t="s">
        <v>484</v>
      </c>
      <c r="C316" s="32" t="s">
        <v>486</v>
      </c>
      <c r="D316" s="32" t="s">
        <v>487</v>
      </c>
      <c r="E316" s="32" t="s">
        <v>488</v>
      </c>
      <c r="F316" s="32" t="s">
        <v>489</v>
      </c>
      <c r="O316" s="32" t="str">
        <f>IF(A316&lt;&gt;"","delete from field where query_id='"&amp;A316&amp;"';delete from query_def where query_id='"&amp;A316&amp;"';insert into query_def values('"&amp;A316&amp;"','"&amp;B316&amp;"','"&amp;C316&amp;"','"&amp;D316&amp;"','"&amp;E316&amp;"','"&amp;F316&amp;"','"&amp;C317&amp;"');","insert into field values(null,'"&amp;C316&amp;"','"&amp;D316&amp;"','"&amp;E316&amp;"','"&amp;F316&amp;"','"&amp;G316&amp;"','"&amp;H316&amp;"','"&amp;I316&amp;"','"&amp;J316&amp;"','"&amp;K316&amp;"','"&amp;L316&amp;"');")</f>
        <v>delete from field where query_id='nn_policies';delete from query_def where query_id='nn_policies';insert into query_def values('nn_policies','政策法规','/News/NnPolicies/PoliciesEdit','/News/NnPolicies/Delete','select a.id,a.nn_pol_title,a.nn_pol_source,a.nn_pol_time from nn_policies as a  where operate_type&lt;&gt;''DISUSE''','order by a.nn_pol_time desc','nn_policies');</v>
      </c>
    </row>
    <row r="317" spans="1:15" s="32" customFormat="1" x14ac:dyDescent="0.15">
      <c r="C317" s="32" t="s">
        <v>485</v>
      </c>
      <c r="D317" s="32" t="s">
        <v>7</v>
      </c>
      <c r="E317" s="32" t="s">
        <v>125</v>
      </c>
      <c r="F317" s="32">
        <v>1</v>
      </c>
      <c r="G317" s="32" t="s">
        <v>377</v>
      </c>
      <c r="H317" s="32" t="s">
        <v>377</v>
      </c>
      <c r="I317" s="32" t="s">
        <v>378</v>
      </c>
      <c r="K317" s="32" t="s">
        <v>379</v>
      </c>
      <c r="O317" s="32" t="str">
        <f>IF(A317&lt;&gt;"","delete from field where query_id='"&amp;A317&amp;"';delete from query_def where query_id='"&amp;A317&amp;"';insert into query_def values('"&amp;A317&amp;"','"&amp;B317&amp;"','"&amp;C317&amp;"','"&amp;D317&amp;"','"&amp;E317&amp;"','"&amp;F317&amp;"','"&amp;#REF!&amp;"');","insert into field values(null,'"&amp;C317&amp;"','"&amp;D317&amp;"','"&amp;E317&amp;"','"&amp;F317&amp;"','"&amp;G317&amp;"','"&amp;H317&amp;"','"&amp;I317&amp;"','"&amp;J317&amp;"','"&amp;K317&amp;"','"&amp;L317&amp;"');")</f>
        <v>insert into field values(null,'nn_policies','id','自增主键','1','0','0','60','','int','');</v>
      </c>
    </row>
    <row r="318" spans="1:15" s="32" customFormat="1" x14ac:dyDescent="0.15">
      <c r="C318" s="32" t="s">
        <v>485</v>
      </c>
      <c r="D318" s="32" t="s">
        <v>490</v>
      </c>
      <c r="E318" s="32" t="s">
        <v>381</v>
      </c>
      <c r="F318" s="32">
        <v>0</v>
      </c>
      <c r="G318" s="32">
        <v>1</v>
      </c>
      <c r="H318" s="32" t="s">
        <v>376</v>
      </c>
      <c r="I318" s="32" t="s">
        <v>382</v>
      </c>
      <c r="K318" s="32" t="s">
        <v>25</v>
      </c>
      <c r="O318" s="32" t="str">
        <f>IF(A318&lt;&gt;"","delete from field where query_id='"&amp;A318&amp;"';delete from query_def where query_id='"&amp;A318&amp;"';insert into query_def values('"&amp;A318&amp;"','"&amp;B318&amp;"','"&amp;C318&amp;"','"&amp;D318&amp;"','"&amp;E318&amp;"','"&amp;F318&amp;"','"&amp;#REF!&amp;"');","insert into field values(null,'"&amp;C318&amp;"','"&amp;D318&amp;"','"&amp;E318&amp;"','"&amp;F318&amp;"','"&amp;G318&amp;"','"&amp;H318&amp;"','"&amp;I318&amp;"','"&amp;J318&amp;"','"&amp;K318&amp;"','"&amp;L318&amp;"');")</f>
        <v>insert into field values(null,'nn_policies','nn_pol_title','标题','0','1','1','350','','string','');</v>
      </c>
    </row>
    <row r="319" spans="1:15" s="32" customFormat="1" x14ac:dyDescent="0.15">
      <c r="C319" s="32" t="s">
        <v>485</v>
      </c>
      <c r="D319" s="32" t="s">
        <v>491</v>
      </c>
      <c r="E319" s="37" t="s">
        <v>384</v>
      </c>
      <c r="F319" s="32">
        <v>0</v>
      </c>
      <c r="G319" s="32">
        <v>1</v>
      </c>
      <c r="H319" s="32">
        <v>1</v>
      </c>
      <c r="I319" s="32">
        <v>100</v>
      </c>
      <c r="K319" s="32" t="s">
        <v>25</v>
      </c>
      <c r="O319" s="32" t="str">
        <f>IF(A319&lt;&gt;"","delete from field where query_id='"&amp;A319&amp;"';delete from query_def where query_id='"&amp;A319&amp;"';insert into query_def values('"&amp;A319&amp;"','"&amp;B319&amp;"','"&amp;C319&amp;"','"&amp;D319&amp;"','"&amp;E319&amp;"','"&amp;F319&amp;"','"&amp;#REF!&amp;"');","insert into field values(null,'"&amp;C319&amp;"','"&amp;D319&amp;"','"&amp;E319&amp;"','"&amp;F319&amp;"','"&amp;G319&amp;"','"&amp;H319&amp;"','"&amp;I319&amp;"','"&amp;J319&amp;"','"&amp;K319&amp;"','"&amp;L319&amp;"');")</f>
        <v>insert into field values(null,'nn_policies','nn_pol_source','来源','0','1','1','100','','string','');</v>
      </c>
    </row>
    <row r="320" spans="1:15" s="32" customFormat="1" ht="14.25" x14ac:dyDescent="0.15">
      <c r="C320" s="32" t="s">
        <v>485</v>
      </c>
      <c r="D320" s="32" t="s">
        <v>492</v>
      </c>
      <c r="E320" s="32" t="s">
        <v>389</v>
      </c>
      <c r="F320" s="32" t="s">
        <v>377</v>
      </c>
      <c r="G320" s="32" t="s">
        <v>376</v>
      </c>
      <c r="H320" s="32" t="s">
        <v>376</v>
      </c>
      <c r="I320" s="32" t="s">
        <v>390</v>
      </c>
      <c r="K320" s="32" t="s">
        <v>32</v>
      </c>
      <c r="L320" s="32" t="s">
        <v>391</v>
      </c>
      <c r="O320" s="32" t="str">
        <f>IF(A320&lt;&gt;"","delete from field where query_id='"&amp;A320&amp;"';delete from query_def where query_id='"&amp;A320&amp;"';insert into query_def values('"&amp;A320&amp;"','"&amp;B320&amp;"','"&amp;C320&amp;"','"&amp;D320&amp;"','"&amp;E320&amp;"','"&amp;F320&amp;"','"&amp;#REF!&amp;"');","insert into field values(null,'"&amp;C320&amp;"','"&amp;D320&amp;"','"&amp;E320&amp;"','"&amp;F320&amp;"','"&amp;G320&amp;"','"&amp;H320&amp;"','"&amp;I320&amp;"','"&amp;J320&amp;"','"&amp;K320&amp;"','"&amp;L320&amp;"');")</f>
        <v>insert into field values(null,'nn_policies','nn_pol_time','发布时间','0','1','1','100','','datetime','formatoptions:{srcformat:''Y-m-d H:i:s'',newformat:''Y-m-d''}');</v>
      </c>
    </row>
    <row r="322" spans="1:15" x14ac:dyDescent="0.15">
      <c r="A322" t="s">
        <v>493</v>
      </c>
    </row>
    <row r="323" spans="1:15" ht="13.5" customHeight="1" x14ac:dyDescent="0.15">
      <c r="A323" t="s">
        <v>494</v>
      </c>
      <c r="B323" t="s">
        <v>493</v>
      </c>
      <c r="C323" t="s">
        <v>495</v>
      </c>
      <c r="D323" t="s">
        <v>496</v>
      </c>
      <c r="E323" s="47" t="s">
        <v>497</v>
      </c>
      <c r="O323" s="32" t="str">
        <f>IF(A323&lt;&gt;"","delete from field where query_id='"&amp;A323&amp;"';delete from query_def where query_id='"&amp;A323&amp;"';insert into query_def values('"&amp;A323&amp;"','"&amp;B323&amp;"','"&amp;C323&amp;"','"&amp;D323&amp;"','"&amp;E323&amp;"','"&amp;F323&amp;"','"&amp;C324&amp;"');","insert into field values(null,'"&amp;C323&amp;"','"&amp;D323&amp;"','"&amp;E323&amp;"','"&amp;F323&amp;"','"&amp;G323&amp;"','"&amp;H323&amp;"','"&amp;I323&amp;"','"&amp;J323&amp;"','"&amp;K323&amp;"','"&amp;L323&amp;"');")</f>
        <v>delete from field where query_id='Arrive_Remind';delete from query_def where query_id='Arrive_Remind';insert into query_def values('Arrive_Remind','到港提醒','/ComitMap/ArriveRemind/ArriveRemindList','/ComitMap/ArriveRemind/Delete','SELECT Arrive_Remind.id, Arrive_Remind.ship_id, ship_ais_relate.ship_name, estimate_port.name, Arrive_Remind.is_arrive, Arrive_Remind.arrive_time,Arrive_Remind.set_person,Arrive_Remind.Remind_Type  FROM Arrive_Remind INNER JOIN estimate_port ON estimate_port.id = Arrive_Remind.port_id INNER JOIN ship_ais_relate ON Arrive_Remind.Ship_Id = ship_ais_relate.mmsi WHERE 1 = 1','','Arrive_Remind');</v>
      </c>
    </row>
    <row r="324" spans="1:15" x14ac:dyDescent="0.15">
      <c r="C324" t="s">
        <v>494</v>
      </c>
      <c r="D324" t="s">
        <v>7</v>
      </c>
      <c r="E324" t="s">
        <v>353</v>
      </c>
      <c r="F324">
        <v>1</v>
      </c>
      <c r="G324">
        <v>0</v>
      </c>
      <c r="H324">
        <v>0</v>
      </c>
      <c r="I324" s="32">
        <v>100</v>
      </c>
      <c r="K324" s="32" t="s">
        <v>379</v>
      </c>
      <c r="O324" s="32" t="str">
        <f>IF(A324&lt;&gt;"","delete from field where query_id='"&amp;A324&amp;"';delete from query_def where query_id='"&amp;A324&amp;"';insert into query_def values('"&amp;A324&amp;"','"&amp;B324&amp;"','"&amp;C324&amp;"','"&amp;D324&amp;"','"&amp;E324&amp;"','"&amp;F324&amp;"','"&amp;#REF!&amp;"');","insert into field values(null,'"&amp;C324&amp;"','"&amp;D324&amp;"','"&amp;E324&amp;"','"&amp;F324&amp;"','"&amp;G324&amp;"','"&amp;H324&amp;"','"&amp;I324&amp;"','"&amp;J324&amp;"','"&amp;K324&amp;"','"&amp;L324&amp;"');")</f>
        <v>insert into field values(null,'Arrive_Remind','id','编号','1','0','0','100','','int','');</v>
      </c>
    </row>
    <row r="325" spans="1:15" x14ac:dyDescent="0.15">
      <c r="C325" t="s">
        <v>494</v>
      </c>
      <c r="D325" t="s">
        <v>498</v>
      </c>
      <c r="E325" t="s">
        <v>499</v>
      </c>
      <c r="F325">
        <v>0</v>
      </c>
      <c r="G325">
        <v>1</v>
      </c>
      <c r="H325">
        <v>1</v>
      </c>
      <c r="I325" s="32">
        <v>100</v>
      </c>
      <c r="K325" s="32" t="s">
        <v>25</v>
      </c>
      <c r="O325" s="32" t="str">
        <f>IF(A325&lt;&gt;"","delete from field where query_id='"&amp;A325&amp;"';delete from query_def where query_id='"&amp;A325&amp;"';insert into query_def values('"&amp;A325&amp;"','"&amp;B325&amp;"','"&amp;C325&amp;"','"&amp;D325&amp;"','"&amp;E325&amp;"','"&amp;F325&amp;"','"&amp;#REF!&amp;"');","insert into field values(null,'"&amp;C325&amp;"','"&amp;D325&amp;"','"&amp;E325&amp;"','"&amp;F325&amp;"','"&amp;G325&amp;"','"&amp;H325&amp;"','"&amp;I325&amp;"','"&amp;J325&amp;"','"&amp;K325&amp;"','"&amp;L325&amp;"');")</f>
        <v>insert into field values(null,'Arrive_Remind','ship_id','船舶编号','0','1','1','100','','string','');</v>
      </c>
    </row>
    <row r="326" spans="1:15" x14ac:dyDescent="0.15">
      <c r="C326" t="s">
        <v>494</v>
      </c>
      <c r="D326" t="s">
        <v>137</v>
      </c>
      <c r="E326" t="s">
        <v>223</v>
      </c>
      <c r="F326">
        <v>0</v>
      </c>
      <c r="G326">
        <v>1</v>
      </c>
      <c r="H326">
        <v>1</v>
      </c>
      <c r="I326" s="32">
        <v>100</v>
      </c>
      <c r="K326" s="32" t="s">
        <v>25</v>
      </c>
      <c r="O326" s="32" t="str">
        <f>IF(A326&lt;&gt;"","delete from field where query_id='"&amp;A326&amp;"';delete from query_def where query_id='"&amp;A326&amp;"';insert into query_def values('"&amp;A326&amp;"','"&amp;B326&amp;"','"&amp;C326&amp;"','"&amp;D326&amp;"','"&amp;E326&amp;"','"&amp;F326&amp;"','"&amp;#REF!&amp;"');","insert into field values(null,'"&amp;C326&amp;"','"&amp;D326&amp;"','"&amp;E326&amp;"','"&amp;F326&amp;"','"&amp;G326&amp;"','"&amp;H326&amp;"','"&amp;I326&amp;"','"&amp;J326&amp;"','"&amp;K326&amp;"','"&amp;L326&amp;"');")</f>
        <v>insert into field values(null,'Arrive_Remind','ship_name','船舶名称','0','1','1','100','','string','');</v>
      </c>
    </row>
    <row r="327" spans="1:15" x14ac:dyDescent="0.15">
      <c r="C327" t="s">
        <v>494</v>
      </c>
      <c r="D327" t="s">
        <v>500</v>
      </c>
      <c r="E327" t="s">
        <v>295</v>
      </c>
      <c r="F327">
        <v>0</v>
      </c>
      <c r="G327">
        <v>1</v>
      </c>
      <c r="H327">
        <v>1</v>
      </c>
      <c r="I327" s="32">
        <v>100</v>
      </c>
      <c r="K327" s="32" t="s">
        <v>25</v>
      </c>
      <c r="O327" s="32" t="str">
        <f>IF(A327&lt;&gt;"","delete from field where query_id='"&amp;A327&amp;"';delete from query_def where query_id='"&amp;A327&amp;"';insert into query_def values('"&amp;A327&amp;"','"&amp;B327&amp;"','"&amp;C327&amp;"','"&amp;D327&amp;"','"&amp;E327&amp;"','"&amp;F327&amp;"','"&amp;#REF!&amp;"');","insert into field values(null,'"&amp;C327&amp;"','"&amp;D327&amp;"','"&amp;E327&amp;"','"&amp;F327&amp;"','"&amp;G327&amp;"','"&amp;H327&amp;"','"&amp;I327&amp;"','"&amp;J327&amp;"','"&amp;K327&amp;"','"&amp;L327&amp;"');")</f>
        <v>insert into field values(null,'Arrive_Remind','name','港口名称','0','1','1','100','','string','');</v>
      </c>
    </row>
    <row r="328" spans="1:15" x14ac:dyDescent="0.15">
      <c r="C328" t="s">
        <v>494</v>
      </c>
      <c r="D328" t="s">
        <v>501</v>
      </c>
      <c r="E328" t="s">
        <v>502</v>
      </c>
      <c r="F328">
        <v>0</v>
      </c>
      <c r="G328">
        <v>1</v>
      </c>
      <c r="H328">
        <v>1</v>
      </c>
      <c r="I328" s="32">
        <v>100</v>
      </c>
      <c r="K328" s="32" t="s">
        <v>25</v>
      </c>
      <c r="L328" t="s">
        <v>503</v>
      </c>
      <c r="O328" s="32" t="str">
        <f>IF(A328&lt;&gt;"","delete from field where query_id='"&amp;A328&amp;"';delete from query_def where query_id='"&amp;A328&amp;"';insert into query_def values('"&amp;A328&amp;"','"&amp;B328&amp;"','"&amp;C328&amp;"','"&amp;D328&amp;"','"&amp;E328&amp;"','"&amp;F328&amp;"','"&amp;#REF!&amp;"');","insert into field values(null,'"&amp;C328&amp;"','"&amp;D328&amp;"','"&amp;E328&amp;"','"&amp;F328&amp;"','"&amp;G328&amp;"','"&amp;H328&amp;"','"&amp;I328&amp;"','"&amp;J328&amp;"','"&amp;K328&amp;"','"&amp;L328&amp;"');")</f>
        <v>insert into field values(null,'Arrive_Remind','is_arrive','是否已到达','0','1','1','100','','string','editoptions: { value: "0:未到达; 1:已到达;" }');</v>
      </c>
    </row>
    <row r="329" spans="1:15" ht="14.25" x14ac:dyDescent="0.15">
      <c r="C329" t="s">
        <v>494</v>
      </c>
      <c r="D329" t="s">
        <v>504</v>
      </c>
      <c r="E329" t="s">
        <v>505</v>
      </c>
      <c r="F329">
        <v>0</v>
      </c>
      <c r="G329">
        <v>1</v>
      </c>
      <c r="H329">
        <v>1</v>
      </c>
      <c r="I329" s="32">
        <v>100</v>
      </c>
      <c r="K329" s="32" t="s">
        <v>32</v>
      </c>
      <c r="L329" s="32" t="s">
        <v>391</v>
      </c>
      <c r="O329" s="32" t="str">
        <f>IF(A329&lt;&gt;"","delete from field where query_id='"&amp;A329&amp;"';delete from query_def where query_id='"&amp;A329&amp;"';insert into query_def values('"&amp;A329&amp;"','"&amp;B329&amp;"','"&amp;C329&amp;"','"&amp;D329&amp;"','"&amp;E329&amp;"','"&amp;F329&amp;"','"&amp;#REF!&amp;"');","insert into field values(null,'"&amp;C329&amp;"','"&amp;D329&amp;"','"&amp;E329&amp;"','"&amp;F329&amp;"','"&amp;G329&amp;"','"&amp;H329&amp;"','"&amp;I329&amp;"','"&amp;J329&amp;"','"&amp;K329&amp;"','"&amp;L329&amp;"');")</f>
        <v>insert into field values(null,'Arrive_Remind','arrive_time','到达时间','0','1','1','100','','datetime','formatoptions:{srcformat:''Y-m-d H:i:s'',newformat:''Y-m-d''}');</v>
      </c>
    </row>
    <row r="330" spans="1:15" x14ac:dyDescent="0.15">
      <c r="C330" t="s">
        <v>494</v>
      </c>
      <c r="D330" t="s">
        <v>506</v>
      </c>
      <c r="E330" t="s">
        <v>185</v>
      </c>
      <c r="F330">
        <v>0</v>
      </c>
      <c r="G330">
        <v>1</v>
      </c>
      <c r="H330">
        <v>1</v>
      </c>
      <c r="I330" s="32">
        <v>100</v>
      </c>
      <c r="K330" s="32" t="s">
        <v>25</v>
      </c>
      <c r="O330" s="32" t="str">
        <f>IF(A330&lt;&gt;"","delete from field where query_id='"&amp;A330&amp;"';delete from query_def where query_id='"&amp;A330&amp;"';insert into query_def values('"&amp;A330&amp;"','"&amp;B330&amp;"','"&amp;C330&amp;"','"&amp;D330&amp;"','"&amp;E330&amp;"','"&amp;F330&amp;"','"&amp;#REF!&amp;"');","insert into field values(null,'"&amp;C330&amp;"','"&amp;D330&amp;"','"&amp;E330&amp;"','"&amp;F330&amp;"','"&amp;G330&amp;"','"&amp;H330&amp;"','"&amp;I330&amp;"','"&amp;J330&amp;"','"&amp;K330&amp;"','"&amp;L330&amp;"');")</f>
        <v>insert into field values(null,'Arrive_Remind','set_person','提醒人','0','1','1','100','','string','');</v>
      </c>
    </row>
    <row r="331" spans="1:15" x14ac:dyDescent="0.15">
      <c r="C331" t="s">
        <v>494</v>
      </c>
      <c r="D331" t="s">
        <v>507</v>
      </c>
      <c r="E331" t="s">
        <v>508</v>
      </c>
      <c r="F331">
        <v>0</v>
      </c>
      <c r="G331">
        <v>1</v>
      </c>
      <c r="H331">
        <v>1</v>
      </c>
      <c r="I331" s="32">
        <v>100</v>
      </c>
      <c r="K331" s="32" t="s">
        <v>25</v>
      </c>
      <c r="L331" t="s">
        <v>509</v>
      </c>
      <c r="O331" s="32" t="str">
        <f>IF(A331&lt;&gt;"","delete from field where query_id='"&amp;A331&amp;"';delete from query_def where query_id='"&amp;A331&amp;"';insert into query_def values('"&amp;A331&amp;"','"&amp;B331&amp;"','"&amp;C331&amp;"','"&amp;D331&amp;"','"&amp;E331&amp;"','"&amp;F331&amp;"','"&amp;#REF!&amp;"');","insert into field values(null,'"&amp;C331&amp;"','"&amp;D331&amp;"','"&amp;E331&amp;"','"&amp;F331&amp;"','"&amp;G331&amp;"','"&amp;H331&amp;"','"&amp;I331&amp;"','"&amp;J331&amp;"','"&amp;K331&amp;"','"&amp;L331&amp;"');")</f>
        <v>insert into field values(null,'Arrive_Remind','remind_type','提醒状态','0','1','1','100','','string','editoptions: { value: "0:关闭; 1:开启;" }');</v>
      </c>
    </row>
    <row r="333" spans="1:15" x14ac:dyDescent="0.15">
      <c r="A333" t="s">
        <v>510</v>
      </c>
    </row>
    <row r="334" spans="1:15" x14ac:dyDescent="0.15">
      <c r="A334" t="s">
        <v>511</v>
      </c>
      <c r="B334" t="s">
        <v>510</v>
      </c>
      <c r="C334" t="s">
        <v>512</v>
      </c>
      <c r="D334" s="32" t="s">
        <v>513</v>
      </c>
      <c r="E334" t="s">
        <v>514</v>
      </c>
      <c r="F334" s="32" t="s">
        <v>515</v>
      </c>
      <c r="O334" s="32" t="str">
        <f>IF(A334&lt;&gt;"","delete from field where query_id='"&amp;A334&amp;"';delete from query_def where query_id='"&amp;A334&amp;"';insert into query_def values('"&amp;A334&amp;"','"&amp;B334&amp;"','"&amp;C334&amp;"','"&amp;D334&amp;"','"&amp;E334&amp;"','"&amp;F334&amp;"','"&amp;C335&amp;"');","insert into field values(null,'"&amp;C334&amp;"','"&amp;D334&amp;"','"&amp;E334&amp;"','"&amp;F334&amp;"','"&amp;G334&amp;"','"&amp;H334&amp;"','"&amp;I334&amp;"','"&amp;J334&amp;"','"&amp;K334&amp;"','"&amp;L334&amp;"');")</f>
        <v>delete from field where query_id='lg_ship_source';delete from query_def where query_id='lg_ship_source';insert into query_def values('lg_ship_source','吉船信息','/ShipManage/LgShipSource/LgShipSourceDetail','/ShipManage/LgShipSource/Delete','select * from lg_ship_source where operate_type&lt;&gt;''DISUSE''','order by release_date desc','lg_ship_source');</v>
      </c>
    </row>
    <row r="335" spans="1:15" x14ac:dyDescent="0.15">
      <c r="C335" t="s">
        <v>511</v>
      </c>
      <c r="D335" t="s">
        <v>7</v>
      </c>
      <c r="E335" t="s">
        <v>125</v>
      </c>
      <c r="F335">
        <v>1</v>
      </c>
      <c r="G335">
        <v>0</v>
      </c>
      <c r="H335">
        <v>0</v>
      </c>
      <c r="I335">
        <v>60</v>
      </c>
      <c r="K335" t="s">
        <v>379</v>
      </c>
      <c r="O335" s="32" t="str">
        <f>IF(A335&lt;&gt;"","delete from field where query_id='"&amp;A335&amp;"';delete from query_def where query_id='"&amp;A335&amp;"';insert into query_def values('"&amp;A335&amp;"','"&amp;B335&amp;"','"&amp;C335&amp;"','"&amp;D335&amp;"','"&amp;E335&amp;"','"&amp;F335&amp;"','"&amp;#REF!&amp;"');","insert into field values(null,'"&amp;C335&amp;"','"&amp;D335&amp;"','"&amp;E335&amp;"','"&amp;F335&amp;"','"&amp;G335&amp;"','"&amp;H335&amp;"','"&amp;I335&amp;"','"&amp;J335&amp;"','"&amp;K335&amp;"','"&amp;L335&amp;"');")</f>
        <v>insert into field values(null,'lg_ship_source','id','自增主键','1','0','0','60','','int','');</v>
      </c>
    </row>
    <row r="336" spans="1:15" x14ac:dyDescent="0.15">
      <c r="C336" t="s">
        <v>511</v>
      </c>
      <c r="D336" t="s">
        <v>516</v>
      </c>
      <c r="E336" t="s">
        <v>381</v>
      </c>
      <c r="F336">
        <v>0</v>
      </c>
      <c r="G336">
        <v>1</v>
      </c>
      <c r="H336">
        <v>1</v>
      </c>
      <c r="I336">
        <v>100</v>
      </c>
      <c r="K336" t="s">
        <v>25</v>
      </c>
      <c r="O336" s="32" t="str">
        <f>IF(A336&lt;&gt;"","delete from field where query_id='"&amp;A336&amp;"';delete from query_def where query_id='"&amp;A336&amp;"';insert into query_def values('"&amp;A336&amp;"','"&amp;B336&amp;"','"&amp;C336&amp;"','"&amp;D336&amp;"','"&amp;E336&amp;"','"&amp;F336&amp;"','"&amp;#REF!&amp;"');","insert into field values(null,'"&amp;C336&amp;"','"&amp;D336&amp;"','"&amp;E336&amp;"','"&amp;F336&amp;"','"&amp;G336&amp;"','"&amp;H336&amp;"','"&amp;I336&amp;"','"&amp;J336&amp;"','"&amp;K336&amp;"','"&amp;L336&amp;"');")</f>
        <v>insert into field values(null,'lg_ship_source','ship_title','标题','0','1','1','100','','string','');</v>
      </c>
    </row>
    <row r="337" spans="1:15" x14ac:dyDescent="0.15">
      <c r="C337" t="s">
        <v>511</v>
      </c>
      <c r="D337" t="s">
        <v>401</v>
      </c>
      <c r="E337" t="s">
        <v>517</v>
      </c>
      <c r="F337">
        <v>0</v>
      </c>
      <c r="G337">
        <v>1</v>
      </c>
      <c r="H337">
        <v>1</v>
      </c>
      <c r="I337">
        <v>60</v>
      </c>
      <c r="K337" t="s">
        <v>403</v>
      </c>
      <c r="O337" s="32" t="str">
        <f>IF(A337&lt;&gt;"","delete from field where query_id='"&amp;A337&amp;"';delete from query_def where query_id='"&amp;A337&amp;"';insert into query_def values('"&amp;A337&amp;"','"&amp;B337&amp;"','"&amp;C337&amp;"','"&amp;D337&amp;"','"&amp;E337&amp;"','"&amp;F337&amp;"','"&amp;#REF!&amp;"');","insert into field values(null,'"&amp;C337&amp;"','"&amp;D337&amp;"','"&amp;E337&amp;"','"&amp;F337&amp;"','"&amp;G337&amp;"','"&amp;H337&amp;"','"&amp;I337&amp;"','"&amp;J337&amp;"','"&amp;K337&amp;"','"&amp;L337&amp;"');")</f>
        <v>insert into field values(null,'lg_ship_source','weight','可装载吨位','0','1','1','60','','decimal','');</v>
      </c>
    </row>
    <row r="338" spans="1:15" x14ac:dyDescent="0.15">
      <c r="C338" t="s">
        <v>511</v>
      </c>
      <c r="D338" t="s">
        <v>362</v>
      </c>
      <c r="E338" t="s">
        <v>518</v>
      </c>
      <c r="F338">
        <v>0</v>
      </c>
      <c r="G338">
        <v>1</v>
      </c>
      <c r="H338">
        <v>1</v>
      </c>
      <c r="I338">
        <v>100</v>
      </c>
      <c r="K338" t="s">
        <v>25</v>
      </c>
      <c r="O338" s="32" t="str">
        <f>IF(A338&lt;&gt;"","delete from field where query_id='"&amp;A338&amp;"';delete from query_def where query_id='"&amp;A338&amp;"';insert into query_def values('"&amp;A338&amp;"','"&amp;B338&amp;"','"&amp;C338&amp;"','"&amp;D338&amp;"','"&amp;E338&amp;"','"&amp;F338&amp;"','"&amp;#REF!&amp;"');","insert into field values(null,'"&amp;C338&amp;"','"&amp;D338&amp;"','"&amp;E338&amp;"','"&amp;F338&amp;"','"&amp;G338&amp;"','"&amp;H338&amp;"','"&amp;I338&amp;"','"&amp;J338&amp;"','"&amp;K338&amp;"','"&amp;L338&amp;"');")</f>
        <v>insert into field values(null,'lg_ship_source','address','吉船港口','0','1','1','100','','string','');</v>
      </c>
    </row>
    <row r="339" spans="1:15" x14ac:dyDescent="0.15">
      <c r="C339" t="s">
        <v>511</v>
      </c>
      <c r="D339" t="s">
        <v>407</v>
      </c>
      <c r="E339" t="s">
        <v>408</v>
      </c>
      <c r="F339">
        <v>0</v>
      </c>
      <c r="G339">
        <v>1</v>
      </c>
      <c r="H339">
        <v>1</v>
      </c>
      <c r="I339">
        <v>100</v>
      </c>
      <c r="K339" t="s">
        <v>25</v>
      </c>
      <c r="O339" s="32" t="str">
        <f>IF(A339&lt;&gt;"","delete from field where query_id='"&amp;A339&amp;"';delete from query_def where query_id='"&amp;A339&amp;"';insert into query_def values('"&amp;A339&amp;"','"&amp;B339&amp;"','"&amp;C339&amp;"','"&amp;D339&amp;"','"&amp;E339&amp;"','"&amp;F339&amp;"','"&amp;#REF!&amp;"');","insert into field values(null,'"&amp;C339&amp;"','"&amp;D339&amp;"','"&amp;E339&amp;"','"&amp;F339&amp;"','"&amp;G339&amp;"','"&amp;H339&amp;"','"&amp;I339&amp;"','"&amp;J339&amp;"','"&amp;K339&amp;"','"&amp;L339&amp;"');")</f>
        <v>insert into field values(null,'lg_ship_source','destination','目的地','0','1','1','100','','string','');</v>
      </c>
    </row>
    <row r="340" spans="1:15" ht="14.25" x14ac:dyDescent="0.15">
      <c r="C340" t="s">
        <v>511</v>
      </c>
      <c r="D340" t="s">
        <v>519</v>
      </c>
      <c r="E340" t="s">
        <v>520</v>
      </c>
      <c r="F340">
        <v>0</v>
      </c>
      <c r="G340">
        <v>1</v>
      </c>
      <c r="H340">
        <v>1</v>
      </c>
      <c r="I340">
        <v>60</v>
      </c>
      <c r="K340" t="s">
        <v>32</v>
      </c>
      <c r="L340" s="32" t="s">
        <v>391</v>
      </c>
      <c r="O340" s="32" t="str">
        <f>IF(A340&lt;&gt;"","delete from field where query_id='"&amp;A340&amp;"';delete from query_def where query_id='"&amp;A340&amp;"';insert into query_def values('"&amp;A340&amp;"','"&amp;B340&amp;"','"&amp;C340&amp;"','"&amp;D340&amp;"','"&amp;E340&amp;"','"&amp;F340&amp;"','"&amp;#REF!&amp;"');","insert into field values(null,'"&amp;C340&amp;"','"&amp;D340&amp;"','"&amp;E340&amp;"','"&amp;F340&amp;"','"&amp;G340&amp;"','"&amp;H340&amp;"','"&amp;I340&amp;"','"&amp;J340&amp;"','"&amp;K340&amp;"','"&amp;L340&amp;"');")</f>
        <v>insert into field values(null,'lg_ship_source','release_date','发布日期','0','1','1','60','','datetime','formatoptions:{srcformat:''Y-m-d H:i:s'',newformat:''Y-m-d''}');</v>
      </c>
    </row>
    <row r="343" spans="1:15" x14ac:dyDescent="0.15">
      <c r="A343" t="s">
        <v>521</v>
      </c>
      <c r="B343" t="s">
        <v>522</v>
      </c>
      <c r="C343" t="s">
        <v>523</v>
      </c>
      <c r="D343" s="32" t="s">
        <v>524</v>
      </c>
      <c r="E343" t="s">
        <v>525</v>
      </c>
      <c r="F343" s="32" t="s">
        <v>526</v>
      </c>
      <c r="O343" s="32" t="str">
        <f>IF(A343&lt;&gt;"","delete from field where query_id='"&amp;A343&amp;"';delete from query_def where query_id='"&amp;A343&amp;"';insert into query_def values('"&amp;A343&amp;"','"&amp;B343&amp;"','"&amp;C343&amp;"','"&amp;D343&amp;"','"&amp;E343&amp;"','"&amp;F343&amp;"','"&amp;C344&amp;"');","insert into field values(null,'"&amp;C343&amp;"','"&amp;D343&amp;"','"&amp;E343&amp;"','"&amp;F343&amp;"','"&amp;G343&amp;"','"&amp;H343&amp;"','"&amp;I343&amp;"','"&amp;J343&amp;"','"&amp;K343&amp;"','"&amp;L343&amp;"');")</f>
        <v>delete from field where query_id='ng_channel_shallow';delete from query_def where query_id='ng_channel_shallow';insert into query_def values('ng_channel_shallow','航道浅滩','/ShipManage/NgChannelShallow/NgChannelShallowDetail','/ShipManage/NgChannelShallow/Delete','select * from ng_channel_shallow where operate_type&lt;&gt;''DISUSE''','order by ng_grab_time desc','ng_channel_shallow');</v>
      </c>
    </row>
    <row r="344" spans="1:15" x14ac:dyDescent="0.15">
      <c r="C344" t="s">
        <v>521</v>
      </c>
      <c r="D344" t="s">
        <v>7</v>
      </c>
      <c r="E344" t="s">
        <v>125</v>
      </c>
      <c r="F344">
        <v>1</v>
      </c>
      <c r="G344">
        <v>0</v>
      </c>
      <c r="H344">
        <v>0</v>
      </c>
      <c r="I344">
        <v>60</v>
      </c>
      <c r="K344" t="s">
        <v>379</v>
      </c>
      <c r="O344" s="32" t="str">
        <f>IF(A344&lt;&gt;"","delete from field where query_id='"&amp;A344&amp;"';delete from query_def where query_id='"&amp;A344&amp;"';insert into query_def values('"&amp;A344&amp;"','"&amp;B344&amp;"','"&amp;C344&amp;"','"&amp;D344&amp;"','"&amp;E344&amp;"','"&amp;F344&amp;"','"&amp;#REF!&amp;"');","insert into field values(null,'"&amp;C344&amp;"','"&amp;D344&amp;"','"&amp;E344&amp;"','"&amp;F344&amp;"','"&amp;G344&amp;"','"&amp;H344&amp;"','"&amp;I344&amp;"','"&amp;J344&amp;"','"&amp;K344&amp;"','"&amp;L344&amp;"');")</f>
        <v>insert into field values(null,'ng_channel_shallow','id','自增主键','1','0','0','60','','int','');</v>
      </c>
    </row>
    <row r="345" spans="1:15" x14ac:dyDescent="0.15">
      <c r="C345" t="s">
        <v>521</v>
      </c>
      <c r="D345" t="s">
        <v>527</v>
      </c>
      <c r="E345" t="s">
        <v>528</v>
      </c>
      <c r="F345">
        <v>0</v>
      </c>
      <c r="G345">
        <v>1</v>
      </c>
      <c r="H345">
        <v>1</v>
      </c>
      <c r="I345">
        <v>100</v>
      </c>
      <c r="K345" t="s">
        <v>25</v>
      </c>
      <c r="O345" s="32" t="str">
        <f>IF(A345&lt;&gt;"","delete from field where query_id='"&amp;A345&amp;"';delete from query_def where query_id='"&amp;A345&amp;"';insert into query_def values('"&amp;A345&amp;"','"&amp;B345&amp;"','"&amp;C345&amp;"','"&amp;D345&amp;"','"&amp;E345&amp;"','"&amp;F345&amp;"','"&amp;#REF!&amp;"');","insert into field values(null,'"&amp;C345&amp;"','"&amp;D345&amp;"','"&amp;E345&amp;"','"&amp;F345&amp;"','"&amp;G345&amp;"','"&amp;H345&amp;"','"&amp;I345&amp;"','"&amp;J345&amp;"','"&amp;K345&amp;"','"&amp;L345&amp;"');")</f>
        <v>insert into field values(null,'ng_channel_shallow','ng_channel_name','航道名称','0','1','1','100','','string','');</v>
      </c>
    </row>
    <row r="346" spans="1:15" x14ac:dyDescent="0.15">
      <c r="C346" t="s">
        <v>521</v>
      </c>
      <c r="D346" t="s">
        <v>529</v>
      </c>
      <c r="E346" t="s">
        <v>530</v>
      </c>
      <c r="F346">
        <v>0</v>
      </c>
      <c r="G346">
        <v>1</v>
      </c>
      <c r="H346">
        <v>1</v>
      </c>
      <c r="I346">
        <v>100</v>
      </c>
      <c r="K346" t="s">
        <v>25</v>
      </c>
      <c r="O346" s="32" t="str">
        <f>IF(A346&lt;&gt;"","delete from field where query_id='"&amp;A346&amp;"';delete from query_def where query_id='"&amp;A346&amp;"';insert into query_def values('"&amp;A346&amp;"','"&amp;B346&amp;"','"&amp;C346&amp;"','"&amp;D346&amp;"','"&amp;E346&amp;"','"&amp;F346&amp;"','"&amp;#REF!&amp;"');","insert into field values(null,'"&amp;C346&amp;"','"&amp;D346&amp;"','"&amp;E346&amp;"','"&amp;F346&amp;"','"&amp;G346&amp;"','"&amp;H346&amp;"','"&amp;I346&amp;"','"&amp;J346&amp;"','"&amp;K346&amp;"','"&amp;L346&amp;"');")</f>
        <v>insert into field values(null,'ng_channel_shallow','ng_shallow_name','浅滩、浅段','0','1','1','100','','string','');</v>
      </c>
    </row>
    <row r="347" spans="1:15" x14ac:dyDescent="0.15">
      <c r="C347" t="s">
        <v>521</v>
      </c>
      <c r="D347" t="s">
        <v>531</v>
      </c>
      <c r="E347" t="s">
        <v>532</v>
      </c>
      <c r="F347">
        <v>0</v>
      </c>
      <c r="G347">
        <v>1</v>
      </c>
      <c r="H347">
        <v>1</v>
      </c>
      <c r="I347">
        <v>60</v>
      </c>
      <c r="K347" t="s">
        <v>25</v>
      </c>
      <c r="O347" s="32" t="str">
        <f>IF(A347&lt;&gt;"","delete from field where query_id='"&amp;A347&amp;"';delete from query_def where query_id='"&amp;A347&amp;"';insert into query_def values('"&amp;A347&amp;"','"&amp;B347&amp;"','"&amp;C347&amp;"','"&amp;D347&amp;"','"&amp;E347&amp;"','"&amp;F347&amp;"','"&amp;#REF!&amp;"');","insert into field values(null,'"&amp;C347&amp;"','"&amp;D347&amp;"','"&amp;E347&amp;"','"&amp;F347&amp;"','"&amp;G347&amp;"','"&amp;H347&amp;"','"&amp;I347&amp;"','"&amp;J347&amp;"','"&amp;K347&amp;"','"&amp;L347&amp;"');")</f>
        <v>insert into field values(null,'ng_channel_shallow','ng_water_depth','水深(米)','0','1','1','60','','string','');</v>
      </c>
    </row>
    <row r="348" spans="1:15" x14ac:dyDescent="0.15">
      <c r="C348" t="s">
        <v>521</v>
      </c>
      <c r="D348" t="s">
        <v>533</v>
      </c>
      <c r="E348" t="s">
        <v>534</v>
      </c>
      <c r="F348">
        <v>0</v>
      </c>
      <c r="G348">
        <v>1</v>
      </c>
      <c r="H348">
        <v>1</v>
      </c>
      <c r="I348">
        <v>60</v>
      </c>
      <c r="K348" t="s">
        <v>25</v>
      </c>
      <c r="O348" s="32" t="str">
        <f>IF(A348&lt;&gt;"","delete from field where query_id='"&amp;A348&amp;"';delete from query_def where query_id='"&amp;A348&amp;"';insert into query_def values('"&amp;A348&amp;"','"&amp;B348&amp;"','"&amp;C348&amp;"','"&amp;D348&amp;"','"&amp;E348&amp;"','"&amp;F348&amp;"','"&amp;#REF!&amp;"');","insert into field values(null,'"&amp;C348&amp;"','"&amp;D348&amp;"','"&amp;E348&amp;"','"&amp;F348&amp;"','"&amp;G348&amp;"','"&amp;H348&amp;"','"&amp;I348&amp;"','"&amp;J348&amp;"','"&amp;K348&amp;"','"&amp;L348&amp;"');")</f>
        <v>insert into field values(null,'ng_channel_shallow','ng_water_width','宽度(米)','0','1','1','60','','string','');</v>
      </c>
    </row>
    <row r="349" spans="1:15" x14ac:dyDescent="0.15">
      <c r="C349" t="s">
        <v>521</v>
      </c>
      <c r="D349" t="s">
        <v>535</v>
      </c>
      <c r="E349" t="s">
        <v>536</v>
      </c>
      <c r="F349">
        <v>0</v>
      </c>
      <c r="G349">
        <v>1</v>
      </c>
      <c r="H349">
        <v>1</v>
      </c>
      <c r="I349">
        <v>100</v>
      </c>
      <c r="K349" t="s">
        <v>25</v>
      </c>
      <c r="O349" s="32" t="str">
        <f>IF(A349&lt;&gt;"","delete from field where query_id='"&amp;A349&amp;"';delete from query_def where query_id='"&amp;A349&amp;"';insert into query_def values('"&amp;A349&amp;"','"&amp;B349&amp;"','"&amp;C349&amp;"','"&amp;D349&amp;"','"&amp;E349&amp;"','"&amp;F349&amp;"','"&amp;#REF!&amp;"');","insert into field values(null,'"&amp;C349&amp;"','"&amp;D349&amp;"','"&amp;E349&amp;"','"&amp;F349&amp;"','"&amp;G349&amp;"','"&amp;H349&amp;"','"&amp;I349&amp;"','"&amp;J349&amp;"','"&amp;K349&amp;"','"&amp;L349&amp;"');")</f>
        <v>insert into field values(null,'ng_channel_shallow','ng_shallow_date','上报日期','0','1','1','100','','string','');</v>
      </c>
    </row>
    <row r="350" spans="1:15" ht="14.25" x14ac:dyDescent="0.15">
      <c r="C350" t="s">
        <v>521</v>
      </c>
      <c r="D350" t="s">
        <v>537</v>
      </c>
      <c r="E350" t="s">
        <v>538</v>
      </c>
      <c r="F350">
        <v>0</v>
      </c>
      <c r="G350">
        <v>1</v>
      </c>
      <c r="H350">
        <v>1</v>
      </c>
      <c r="I350">
        <v>100</v>
      </c>
      <c r="K350" t="s">
        <v>32</v>
      </c>
      <c r="L350" s="32" t="s">
        <v>391</v>
      </c>
      <c r="O350" s="32" t="str">
        <f>IF(A350&lt;&gt;"","delete from field where query_id='"&amp;A350&amp;"';delete from query_def where query_id='"&amp;A350&amp;"';insert into query_def values('"&amp;A350&amp;"','"&amp;B350&amp;"','"&amp;C350&amp;"','"&amp;D350&amp;"','"&amp;E350&amp;"','"&amp;F350&amp;"','"&amp;#REF!&amp;"');","insert into field values(null,'"&amp;C350&amp;"','"&amp;D350&amp;"','"&amp;E350&amp;"','"&amp;F350&amp;"','"&amp;G350&amp;"','"&amp;H350&amp;"','"&amp;I350&amp;"','"&amp;J350&amp;"','"&amp;K350&amp;"','"&amp;L350&amp;"');")</f>
        <v>insert into field values(null,'ng_channel_shallow','ng_grab_time','抓取时间','0','1','1','100','','datetime','formatoptions:{srcformat:''Y-m-d H:i:s'',newformat:''Y-m-d''}');</v>
      </c>
    </row>
    <row r="351" spans="1:15" x14ac:dyDescent="0.15">
      <c r="C351" t="s">
        <v>521</v>
      </c>
      <c r="D351" t="s">
        <v>539</v>
      </c>
      <c r="E351" t="s">
        <v>384</v>
      </c>
      <c r="F351">
        <v>0</v>
      </c>
      <c r="G351">
        <v>1</v>
      </c>
      <c r="H351">
        <v>0</v>
      </c>
      <c r="I351">
        <v>150</v>
      </c>
      <c r="K351" t="s">
        <v>25</v>
      </c>
      <c r="O351" s="32" t="str">
        <f>IF(A351&lt;&gt;"","delete from field where query_id='"&amp;A351&amp;"';delete from query_def where query_id='"&amp;A351&amp;"';insert into query_def values('"&amp;A351&amp;"','"&amp;B351&amp;"','"&amp;C351&amp;"','"&amp;D351&amp;"','"&amp;E351&amp;"','"&amp;F351&amp;"','"&amp;#REF!&amp;"');","insert into field values(null,'"&amp;C351&amp;"','"&amp;D351&amp;"','"&amp;E351&amp;"','"&amp;F351&amp;"','"&amp;G351&amp;"','"&amp;H351&amp;"','"&amp;I351&amp;"','"&amp;J351&amp;"','"&amp;K351&amp;"','"&amp;L351&amp;"');")</f>
        <v>insert into field values(null,'ng_channel_shallow','ng_source','来源','0','1','0','150','','string','');</v>
      </c>
    </row>
    <row r="354" spans="1:15" x14ac:dyDescent="0.15">
      <c r="A354" t="s">
        <v>540</v>
      </c>
      <c r="B354" t="s">
        <v>541</v>
      </c>
      <c r="C354" t="s">
        <v>542</v>
      </c>
      <c r="D354" t="s">
        <v>543</v>
      </c>
      <c r="E354" t="s">
        <v>544</v>
      </c>
      <c r="F354" s="32" t="s">
        <v>526</v>
      </c>
      <c r="O354" s="32" t="str">
        <f>IF(A354&lt;&gt;"","delete from field where query_id='"&amp;A354&amp;"';delete from query_def where query_id='"&amp;A354&amp;"';insert into query_def values('"&amp;A354&amp;"','"&amp;B354&amp;"','"&amp;C354&amp;"','"&amp;D354&amp;"','"&amp;E354&amp;"','"&amp;F354&amp;"','"&amp;C355&amp;"');","insert into field values(null,'"&amp;C354&amp;"','"&amp;D354&amp;"','"&amp;E354&amp;"','"&amp;F354&amp;"','"&amp;G354&amp;"','"&amp;H354&amp;"','"&amp;I354&amp;"','"&amp;J354&amp;"','"&amp;K354&amp;"','"&amp;L354&amp;"');")</f>
        <v>delete from field where query_id='ng_channel_water';delete from query_def where query_id='ng_channel_water';insert into query_def values('ng_channel_water','航道水情','/ShipManage/NgChannelWater/NgChannelWaterDetail','/ShipManage/NgChannelWater/Delete','select * from ng_channel_water where operate_type&lt;&gt;''DISUSE''','order by ng_grab_time desc','ng_channel_water');</v>
      </c>
    </row>
    <row r="355" spans="1:15" x14ac:dyDescent="0.15">
      <c r="C355" t="s">
        <v>540</v>
      </c>
      <c r="D355" t="s">
        <v>7</v>
      </c>
      <c r="E355" t="s">
        <v>125</v>
      </c>
      <c r="F355">
        <v>1</v>
      </c>
      <c r="G355">
        <v>0</v>
      </c>
      <c r="H355">
        <v>0</v>
      </c>
      <c r="I355">
        <v>60</v>
      </c>
      <c r="K355" t="s">
        <v>379</v>
      </c>
      <c r="O355" s="32" t="str">
        <f>IF(A355&lt;&gt;"","delete from field where query_id='"&amp;A355&amp;"';delete from query_def where query_id='"&amp;A355&amp;"';insert into query_def values('"&amp;A355&amp;"','"&amp;B355&amp;"','"&amp;C355&amp;"','"&amp;D355&amp;"','"&amp;E355&amp;"','"&amp;F355&amp;"','"&amp;#REF!&amp;"');","insert into field values(null,'"&amp;C355&amp;"','"&amp;D355&amp;"','"&amp;E355&amp;"','"&amp;F355&amp;"','"&amp;G355&amp;"','"&amp;H355&amp;"','"&amp;I355&amp;"','"&amp;J355&amp;"','"&amp;K355&amp;"','"&amp;L355&amp;"');")</f>
        <v>insert into field values(null,'ng_channel_water','id','自增主键','1','0','0','60','','int','');</v>
      </c>
    </row>
    <row r="356" spans="1:15" x14ac:dyDescent="0.15">
      <c r="C356" t="s">
        <v>540</v>
      </c>
      <c r="D356" t="s">
        <v>527</v>
      </c>
      <c r="E356" t="s">
        <v>528</v>
      </c>
      <c r="F356">
        <v>0</v>
      </c>
      <c r="G356">
        <v>1</v>
      </c>
      <c r="H356">
        <v>1</v>
      </c>
      <c r="I356">
        <v>150</v>
      </c>
      <c r="K356" t="s">
        <v>25</v>
      </c>
      <c r="O356" s="32" t="str">
        <f>IF(A356&lt;&gt;"","delete from field where query_id='"&amp;A356&amp;"';delete from query_def where query_id='"&amp;A356&amp;"';insert into query_def values('"&amp;A356&amp;"','"&amp;B356&amp;"','"&amp;C356&amp;"','"&amp;D356&amp;"','"&amp;E356&amp;"','"&amp;F356&amp;"','"&amp;#REF!&amp;"');","insert into field values(null,'"&amp;C356&amp;"','"&amp;D356&amp;"','"&amp;E356&amp;"','"&amp;F356&amp;"','"&amp;G356&amp;"','"&amp;H356&amp;"','"&amp;I356&amp;"','"&amp;J356&amp;"','"&amp;K356&amp;"','"&amp;L356&amp;"');")</f>
        <v>insert into field values(null,'ng_channel_water','ng_channel_name','航道名称','0','1','1','150','','string','');</v>
      </c>
    </row>
    <row r="357" spans="1:15" x14ac:dyDescent="0.15">
      <c r="C357" t="s">
        <v>540</v>
      </c>
      <c r="D357" t="s">
        <v>545</v>
      </c>
      <c r="E357" t="s">
        <v>546</v>
      </c>
      <c r="F357">
        <v>0</v>
      </c>
      <c r="G357">
        <v>1</v>
      </c>
      <c r="H357">
        <v>1</v>
      </c>
      <c r="I357">
        <v>150</v>
      </c>
      <c r="K357" t="s">
        <v>25</v>
      </c>
      <c r="O357" s="32" t="str">
        <f>IF(A357&lt;&gt;"","delete from field where query_id='"&amp;A357&amp;"';delete from query_def where query_id='"&amp;A357&amp;"';insert into query_def values('"&amp;A357&amp;"','"&amp;B357&amp;"','"&amp;C357&amp;"','"&amp;D357&amp;"','"&amp;E357&amp;"','"&amp;F357&amp;"','"&amp;#REF!&amp;"');","insert into field values(null,'"&amp;C357&amp;"','"&amp;D357&amp;"','"&amp;E357&amp;"','"&amp;F357&amp;"','"&amp;G357&amp;"','"&amp;H357&amp;"','"&amp;I357&amp;"','"&amp;J357&amp;"','"&amp;K357&amp;"','"&amp;L357&amp;"');")</f>
        <v>insert into field values(null,'ng_channel_water','ng_channel_gage','航道水位站','0','1','1','150','','string','');</v>
      </c>
    </row>
    <row r="358" spans="1:15" x14ac:dyDescent="0.15">
      <c r="C358" t="s">
        <v>540</v>
      </c>
      <c r="D358" t="s">
        <v>547</v>
      </c>
      <c r="E358" t="s">
        <v>548</v>
      </c>
      <c r="F358">
        <v>0</v>
      </c>
      <c r="G358">
        <v>1</v>
      </c>
      <c r="H358">
        <v>1</v>
      </c>
      <c r="I358">
        <v>60</v>
      </c>
      <c r="K358" t="s">
        <v>25</v>
      </c>
      <c r="O358" s="32" t="str">
        <f>IF(A358&lt;&gt;"","delete from field where query_id='"&amp;A358&amp;"';delete from query_def where query_id='"&amp;A358&amp;"';insert into query_def values('"&amp;A358&amp;"','"&amp;B358&amp;"','"&amp;C358&amp;"','"&amp;D358&amp;"','"&amp;E358&amp;"','"&amp;F358&amp;"','"&amp;#REF!&amp;"');","insert into field values(null,'"&amp;C358&amp;"','"&amp;D358&amp;"','"&amp;E358&amp;"','"&amp;F358&amp;"','"&amp;G358&amp;"','"&amp;H358&amp;"','"&amp;I358&amp;"','"&amp;J358&amp;"','"&amp;K358&amp;"','"&amp;L358&amp;"');")</f>
        <v>insert into field values(null,'ng_channel_water','ng_water_level','水位','0','1','1','60','','string','');</v>
      </c>
    </row>
    <row r="359" spans="1:15" x14ac:dyDescent="0.15">
      <c r="C359" t="s">
        <v>540</v>
      </c>
      <c r="D359" t="s">
        <v>549</v>
      </c>
      <c r="E359" t="s">
        <v>550</v>
      </c>
      <c r="F359">
        <v>0</v>
      </c>
      <c r="G359">
        <v>1</v>
      </c>
      <c r="H359">
        <v>1</v>
      </c>
      <c r="I359">
        <v>60</v>
      </c>
      <c r="K359" t="s">
        <v>25</v>
      </c>
      <c r="O359" s="32" t="str">
        <f>IF(A359&lt;&gt;"","delete from field where query_id='"&amp;A359&amp;"';delete from query_def where query_id='"&amp;A359&amp;"';insert into query_def values('"&amp;A359&amp;"','"&amp;B359&amp;"','"&amp;C359&amp;"','"&amp;D359&amp;"','"&amp;E359&amp;"','"&amp;F359&amp;"','"&amp;#REF!&amp;"');","insert into field values(null,'"&amp;C359&amp;"','"&amp;D359&amp;"','"&amp;E359&amp;"','"&amp;F359&amp;"','"&amp;G359&amp;"','"&amp;H359&amp;"','"&amp;I359&amp;"','"&amp;J359&amp;"','"&amp;K359&amp;"','"&amp;L359&amp;"');")</f>
        <v>insert into field values(null,'ng_channel_water','ng_pre_before','较前一天','0','1','1','60','','string','');</v>
      </c>
    </row>
    <row r="360" spans="1:15" ht="14.25" x14ac:dyDescent="0.15">
      <c r="C360" t="s">
        <v>540</v>
      </c>
      <c r="D360" t="s">
        <v>537</v>
      </c>
      <c r="E360" t="s">
        <v>538</v>
      </c>
      <c r="F360">
        <v>0</v>
      </c>
      <c r="G360">
        <v>1</v>
      </c>
      <c r="H360">
        <v>1</v>
      </c>
      <c r="I360">
        <v>100</v>
      </c>
      <c r="K360" t="s">
        <v>32</v>
      </c>
      <c r="L360" s="32" t="s">
        <v>391</v>
      </c>
      <c r="O360" s="32" t="str">
        <f>IF(A360&lt;&gt;"","delete from field where query_id='"&amp;A360&amp;"';delete from query_def where query_id='"&amp;A360&amp;"';insert into query_def values('"&amp;A360&amp;"','"&amp;B360&amp;"','"&amp;C360&amp;"','"&amp;D360&amp;"','"&amp;E360&amp;"','"&amp;F360&amp;"','"&amp;#REF!&amp;"');","insert into field values(null,'"&amp;C360&amp;"','"&amp;D360&amp;"','"&amp;E360&amp;"','"&amp;F360&amp;"','"&amp;G360&amp;"','"&amp;H360&amp;"','"&amp;I360&amp;"','"&amp;J360&amp;"','"&amp;K360&amp;"','"&amp;L360&amp;"');")</f>
        <v>insert into field values(null,'ng_channel_water','ng_grab_time','抓取时间','0','1','1','100','','datetime','formatoptions:{srcformat:''Y-m-d H:i:s'',newformat:''Y-m-d''}');</v>
      </c>
    </row>
    <row r="361" spans="1:15" x14ac:dyDescent="0.15">
      <c r="C361" t="s">
        <v>540</v>
      </c>
      <c r="D361" t="s">
        <v>551</v>
      </c>
      <c r="E361" t="s">
        <v>552</v>
      </c>
      <c r="F361">
        <v>0</v>
      </c>
      <c r="G361">
        <v>1</v>
      </c>
      <c r="H361">
        <v>1</v>
      </c>
      <c r="I361">
        <v>100</v>
      </c>
      <c r="K361" t="s">
        <v>25</v>
      </c>
      <c r="O361" s="32" t="str">
        <f>IF(A361&lt;&gt;"","delete from field where query_id='"&amp;A361&amp;"';delete from query_def where query_id='"&amp;A361&amp;"';insert into query_def values('"&amp;A361&amp;"','"&amp;B361&amp;"','"&amp;C361&amp;"','"&amp;D361&amp;"','"&amp;E361&amp;"','"&amp;F361&amp;"','"&amp;#REF!&amp;"');","insert into field values(null,'"&amp;C361&amp;"','"&amp;D361&amp;"','"&amp;E361&amp;"','"&amp;F361&amp;"','"&amp;G361&amp;"','"&amp;H361&amp;"','"&amp;I361&amp;"','"&amp;J361&amp;"','"&amp;K361&amp;"','"&amp;L361&amp;"');")</f>
        <v>insert into field values(null,'ng_channel_water','ng_version_num','抓取版本号','0','1','1','100','','string','');</v>
      </c>
    </row>
    <row r="362" spans="1:15" x14ac:dyDescent="0.15">
      <c r="C362" t="s">
        <v>540</v>
      </c>
      <c r="D362" t="s">
        <v>539</v>
      </c>
      <c r="E362" t="s">
        <v>384</v>
      </c>
      <c r="F362">
        <v>0</v>
      </c>
      <c r="G362">
        <v>1</v>
      </c>
      <c r="H362">
        <v>1</v>
      </c>
      <c r="I362">
        <v>150</v>
      </c>
      <c r="K362" t="s">
        <v>25</v>
      </c>
      <c r="O362" s="32" t="str">
        <f>IF(A362&lt;&gt;"","delete from field where query_id='"&amp;A362&amp;"';delete from query_def where query_id='"&amp;A362&amp;"';insert into query_def values('"&amp;A362&amp;"','"&amp;B362&amp;"','"&amp;C362&amp;"','"&amp;D362&amp;"','"&amp;E362&amp;"','"&amp;F362&amp;"','"&amp;#REF!&amp;"');","insert into field values(null,'"&amp;C362&amp;"','"&amp;D362&amp;"','"&amp;E362&amp;"','"&amp;F362&amp;"','"&amp;G362&amp;"','"&amp;H362&amp;"','"&amp;I362&amp;"','"&amp;J362&amp;"','"&amp;K362&amp;"','"&amp;L362&amp;"');")</f>
        <v>insert into field values(null,'ng_channel_water','ng_source','来源','0','1','1','150','','string','');</v>
      </c>
    </row>
    <row r="365" spans="1:15" x14ac:dyDescent="0.15">
      <c r="A365" t="s">
        <v>553</v>
      </c>
      <c r="B365" t="s">
        <v>554</v>
      </c>
      <c r="C365" t="s">
        <v>555</v>
      </c>
      <c r="D365" t="s">
        <v>556</v>
      </c>
      <c r="E365" t="s">
        <v>557</v>
      </c>
      <c r="F365" s="32" t="s">
        <v>558</v>
      </c>
      <c r="O365" s="32" t="str">
        <f>IF(A365&lt;&gt;"","delete from field where query_id='"&amp;A365&amp;"';delete from query_def where query_id='"&amp;A365&amp;"';insert into query_def values('"&amp;A365&amp;"','"&amp;B365&amp;"','"&amp;C365&amp;"','"&amp;D365&amp;"','"&amp;E365&amp;"','"&amp;F365&amp;"','"&amp;C366&amp;"');","insert into field values(null,'"&amp;C365&amp;"','"&amp;D365&amp;"','"&amp;E365&amp;"','"&amp;F365&amp;"','"&amp;G365&amp;"','"&amp;H365&amp;"','"&amp;I365&amp;"','"&amp;J365&amp;"','"&amp;K365&amp;"','"&amp;L365&amp;"');")</f>
        <v>delete from field where query_id='weather_record';delete from query_def where query_id='weather_record';insert into query_def values('weather_record','天气信息','/ShipManage/WeatherRecord/WeatherRecordDetail','/ShipManage/WeatherRecord/Delete','select * from weather_record','order by date desc','weather_record');</v>
      </c>
    </row>
    <row r="366" spans="1:15" x14ac:dyDescent="0.15">
      <c r="C366" t="s">
        <v>553</v>
      </c>
      <c r="D366" t="s">
        <v>7</v>
      </c>
      <c r="E366" t="s">
        <v>125</v>
      </c>
      <c r="F366">
        <v>1</v>
      </c>
      <c r="G366">
        <v>0</v>
      </c>
      <c r="H366">
        <v>0</v>
      </c>
      <c r="I366">
        <v>60</v>
      </c>
      <c r="K366" t="s">
        <v>379</v>
      </c>
      <c r="O366" s="32" t="str">
        <f>IF(A366&lt;&gt;"","delete from field where query_id='"&amp;A366&amp;"';delete from query_def where query_id='"&amp;A366&amp;"';insert into query_def values('"&amp;A366&amp;"','"&amp;B366&amp;"','"&amp;C366&amp;"','"&amp;D366&amp;"','"&amp;E366&amp;"','"&amp;F366&amp;"','"&amp;#REF!&amp;"');","insert into field values(null,'"&amp;C366&amp;"','"&amp;D366&amp;"','"&amp;E366&amp;"','"&amp;F366&amp;"','"&amp;G366&amp;"','"&amp;H366&amp;"','"&amp;I366&amp;"','"&amp;J366&amp;"','"&amp;K366&amp;"','"&amp;L366&amp;"');")</f>
        <v>insert into field values(null,'weather_record','id','自增主键','1','0','0','60','','int','');</v>
      </c>
    </row>
    <row r="367" spans="1:15" x14ac:dyDescent="0.15">
      <c r="C367" t="s">
        <v>553</v>
      </c>
      <c r="D367" t="s">
        <v>559</v>
      </c>
      <c r="E367" t="s">
        <v>560</v>
      </c>
      <c r="F367">
        <v>0</v>
      </c>
      <c r="G367">
        <v>1</v>
      </c>
      <c r="H367">
        <v>1</v>
      </c>
      <c r="I367">
        <v>150</v>
      </c>
      <c r="K367" t="s">
        <v>25</v>
      </c>
      <c r="O367" s="32" t="str">
        <f>IF(A367&lt;&gt;"","delete from field where query_id='"&amp;A367&amp;"';delete from query_def where query_id='"&amp;A367&amp;"';insert into query_def values('"&amp;A367&amp;"','"&amp;B367&amp;"','"&amp;C367&amp;"','"&amp;D367&amp;"','"&amp;E367&amp;"','"&amp;F367&amp;"','"&amp;#REF!&amp;"');","insert into field values(null,'"&amp;C367&amp;"','"&amp;D367&amp;"','"&amp;E367&amp;"','"&amp;F367&amp;"','"&amp;G367&amp;"','"&amp;H367&amp;"','"&amp;I367&amp;"','"&amp;J367&amp;"','"&amp;K367&amp;"','"&amp;L367&amp;"');")</f>
        <v>insert into field values(null,'weather_record','city','城市名称','0','1','1','150','','string','');</v>
      </c>
    </row>
    <row r="368" spans="1:15" ht="14.25" x14ac:dyDescent="0.15">
      <c r="C368" t="s">
        <v>553</v>
      </c>
      <c r="D368" t="s">
        <v>561</v>
      </c>
      <c r="E368" t="s">
        <v>520</v>
      </c>
      <c r="F368">
        <v>0</v>
      </c>
      <c r="G368">
        <v>1</v>
      </c>
      <c r="H368">
        <v>1</v>
      </c>
      <c r="I368">
        <v>150</v>
      </c>
      <c r="K368" t="s">
        <v>32</v>
      </c>
      <c r="L368" s="32" t="s">
        <v>391</v>
      </c>
      <c r="O368" s="32" t="str">
        <f>IF(A368&lt;&gt;"","delete from field where query_id='"&amp;A368&amp;"';delete from query_def where query_id='"&amp;A368&amp;"';insert into query_def values('"&amp;A368&amp;"','"&amp;B368&amp;"','"&amp;C368&amp;"','"&amp;D368&amp;"','"&amp;E368&amp;"','"&amp;F368&amp;"','"&amp;#REF!&amp;"');","insert into field values(null,'"&amp;C368&amp;"','"&amp;D368&amp;"','"&amp;E368&amp;"','"&amp;F368&amp;"','"&amp;G368&amp;"','"&amp;H368&amp;"','"&amp;I368&amp;"','"&amp;J368&amp;"','"&amp;K368&amp;"','"&amp;L368&amp;"');")</f>
        <v>insert into field values(null,'weather_record','date','发布日期','0','1','1','150','','datetime','formatoptions:{srcformat:''Y-m-d H:i:s'',newformat:''Y-m-d''}');</v>
      </c>
    </row>
    <row r="369" spans="1:15" x14ac:dyDescent="0.15">
      <c r="C369" t="s">
        <v>553</v>
      </c>
      <c r="D369" t="s">
        <v>562</v>
      </c>
      <c r="E369" t="s">
        <v>563</v>
      </c>
      <c r="F369">
        <v>0</v>
      </c>
      <c r="G369">
        <v>1</v>
      </c>
      <c r="H369">
        <v>1</v>
      </c>
      <c r="I369">
        <v>150</v>
      </c>
      <c r="K369" t="s">
        <v>25</v>
      </c>
      <c r="O369" s="32" t="str">
        <f>IF(A369&lt;&gt;"","delete from field where query_id='"&amp;A369&amp;"';delete from query_def where query_id='"&amp;A369&amp;"';insert into query_def values('"&amp;A369&amp;"','"&amp;B369&amp;"','"&amp;C369&amp;"','"&amp;D369&amp;"','"&amp;E369&amp;"','"&amp;F369&amp;"','"&amp;#REF!&amp;"');","insert into field values(null,'"&amp;C369&amp;"','"&amp;D369&amp;"','"&amp;E369&amp;"','"&amp;F369&amp;"','"&amp;G369&amp;"','"&amp;H369&amp;"','"&amp;I369&amp;"','"&amp;J369&amp;"','"&amp;K369&amp;"','"&amp;L369&amp;"');")</f>
        <v>insert into field values(null,'weather_record','weather','天气','0','1','1','150','','string','');</v>
      </c>
    </row>
    <row r="370" spans="1:15" x14ac:dyDescent="0.15">
      <c r="C370" t="s">
        <v>553</v>
      </c>
      <c r="D370" t="s">
        <v>564</v>
      </c>
      <c r="E370" t="s">
        <v>565</v>
      </c>
      <c r="F370">
        <v>0</v>
      </c>
      <c r="G370">
        <v>1</v>
      </c>
      <c r="H370">
        <v>1</v>
      </c>
      <c r="I370">
        <v>60</v>
      </c>
      <c r="K370" t="s">
        <v>566</v>
      </c>
      <c r="O370" s="32" t="str">
        <f>IF(A370&lt;&gt;"","delete from field where query_id='"&amp;A370&amp;"';delete from query_def where query_id='"&amp;A370&amp;"';insert into query_def values('"&amp;A370&amp;"','"&amp;B370&amp;"','"&amp;C370&amp;"','"&amp;D370&amp;"','"&amp;E370&amp;"','"&amp;F370&amp;"','"&amp;#REF!&amp;"');","insert into field values(null,'"&amp;C370&amp;"','"&amp;D370&amp;"','"&amp;E370&amp;"','"&amp;F370&amp;"','"&amp;G370&amp;"','"&amp;H370&amp;"','"&amp;I370&amp;"','"&amp;J370&amp;"','"&amp;K370&amp;"','"&amp;L370&amp;"');")</f>
        <v>insert into field values(null,'weather_record','temp','温度','0','1','1','60','','double','');</v>
      </c>
    </row>
    <row r="371" spans="1:15" x14ac:dyDescent="0.15">
      <c r="C371" t="s">
        <v>553</v>
      </c>
      <c r="D371" t="s">
        <v>567</v>
      </c>
      <c r="E371" t="s">
        <v>568</v>
      </c>
      <c r="F371">
        <v>0</v>
      </c>
      <c r="G371">
        <v>1</v>
      </c>
      <c r="H371">
        <v>1</v>
      </c>
      <c r="I371">
        <v>60</v>
      </c>
      <c r="K371" t="s">
        <v>566</v>
      </c>
      <c r="L371" s="32"/>
      <c r="O371" s="32" t="str">
        <f>IF(A371&lt;&gt;"","delete from field where query_id='"&amp;A371&amp;"';delete from query_def where query_id='"&amp;A371&amp;"';insert into query_def values('"&amp;A371&amp;"','"&amp;B371&amp;"','"&amp;C371&amp;"','"&amp;D371&amp;"','"&amp;E371&amp;"','"&amp;F371&amp;"','"&amp;#REF!&amp;"');","insert into field values(null,'"&amp;C371&amp;"','"&amp;D371&amp;"','"&amp;E371&amp;"','"&amp;F371&amp;"','"&amp;G371&amp;"','"&amp;H371&amp;"','"&amp;I371&amp;"','"&amp;J371&amp;"','"&amp;K371&amp;"','"&amp;L371&amp;"');")</f>
        <v>insert into field values(null,'weather_record','l_tmp','最低温度','0','1','1','60','','double','');</v>
      </c>
    </row>
    <row r="372" spans="1:15" x14ac:dyDescent="0.15">
      <c r="C372" t="s">
        <v>553</v>
      </c>
      <c r="D372" t="s">
        <v>569</v>
      </c>
      <c r="E372" t="s">
        <v>570</v>
      </c>
      <c r="F372">
        <v>0</v>
      </c>
      <c r="G372">
        <v>1</v>
      </c>
      <c r="H372">
        <v>1</v>
      </c>
      <c r="I372">
        <v>60</v>
      </c>
      <c r="K372" t="s">
        <v>566</v>
      </c>
      <c r="O372" s="32" t="str">
        <f>IF(A372&lt;&gt;"","delete from field where query_id='"&amp;A372&amp;"';delete from query_def where query_id='"&amp;A372&amp;"';insert into query_def values('"&amp;A372&amp;"','"&amp;B372&amp;"','"&amp;C372&amp;"','"&amp;D372&amp;"','"&amp;E372&amp;"','"&amp;F372&amp;"','"&amp;#REF!&amp;"');","insert into field values(null,'"&amp;C372&amp;"','"&amp;D372&amp;"','"&amp;E372&amp;"','"&amp;F372&amp;"','"&amp;G372&amp;"','"&amp;H372&amp;"','"&amp;I372&amp;"','"&amp;J372&amp;"','"&amp;K372&amp;"','"&amp;L372&amp;"');")</f>
        <v>insert into field values(null,'weather_record','h_tmp','最高温度','0','1','1','60','','double','');</v>
      </c>
    </row>
    <row r="374" spans="1:15" ht="15" customHeight="1" x14ac:dyDescent="0.15">
      <c r="A374" t="s">
        <v>571</v>
      </c>
      <c r="B374" t="s">
        <v>572</v>
      </c>
      <c r="C374" t="s">
        <v>573</v>
      </c>
      <c r="E374" s="47" t="s">
        <v>574</v>
      </c>
      <c r="O374" s="32" t="str">
        <f>IF(A374&lt;&gt;"","delete from field where query_id='"&amp;A374&amp;"';delete from query_def where query_id='"&amp;A374&amp;"';insert into query_def values('"&amp;A374&amp;"','"&amp;B374&amp;"','"&amp;C374&amp;"','"&amp;D374&amp;"','"&amp;E374&amp;"','"&amp;F374&amp;"','"&amp;C375&amp;"');","insert into field values(null,'"&amp;C374&amp;"','"&amp;D374&amp;"','"&amp;E374&amp;"','"&amp;F374&amp;"','"&amp;G374&amp;"','"&amp;H374&amp;"','"&amp;I374&amp;"','"&amp;J374&amp;"','"&amp;K374&amp;"','"&amp;L374&amp;"');")</f>
        <v>delete from field where query_id='TrafficStatistics';delete from query_def where query_id='TrafficStatistics';insert into query_def values('TrafficStatistics','交通量统计','/ShipMonitor/CustomizedGroup/TrafficStatistics','','SELECT io_enclosure_history.id,io_enclosure_history.ship_id,ship_ais_relate.ship_pinyin_name,io_enclosure_history.enclosure_id,io_enclosure_history.io_time FROM io_enclosure_history LEFT JOIN ship_ais_relate ON io_enclosure_history.ship_id = ship_ais_relate.mmsi ','','TrafficStatistics');</v>
      </c>
    </row>
    <row r="375" spans="1:15" x14ac:dyDescent="0.15">
      <c r="C375" t="s">
        <v>571</v>
      </c>
      <c r="D375" t="s">
        <v>7</v>
      </c>
      <c r="E375" t="s">
        <v>353</v>
      </c>
      <c r="F375">
        <v>1</v>
      </c>
      <c r="G375">
        <v>0</v>
      </c>
      <c r="H375">
        <v>0</v>
      </c>
      <c r="I375">
        <v>60</v>
      </c>
      <c r="K375" t="s">
        <v>379</v>
      </c>
      <c r="O375" s="32" t="str">
        <f>IF(A375&lt;&gt;"","delete from field where query_id='"&amp;A375&amp;"';delete from query_def where query_id='"&amp;A375&amp;"';insert into query_def values('"&amp;A375&amp;"','"&amp;B375&amp;"','"&amp;C375&amp;"','"&amp;D375&amp;"','"&amp;E375&amp;"','"&amp;F375&amp;"','"&amp;#REF!&amp;"');","insert into field values(null,'"&amp;C375&amp;"','"&amp;D375&amp;"','"&amp;E375&amp;"','"&amp;F375&amp;"','"&amp;G375&amp;"','"&amp;H375&amp;"','"&amp;I375&amp;"','"&amp;J375&amp;"','"&amp;K375&amp;"','"&amp;L375&amp;"');")</f>
        <v>insert into field values(null,'TrafficStatistics','id','编号','1','0','0','60','','int','');</v>
      </c>
    </row>
    <row r="376" spans="1:15" x14ac:dyDescent="0.15">
      <c r="C376" t="s">
        <v>571</v>
      </c>
      <c r="D376" t="s">
        <v>498</v>
      </c>
      <c r="E376" t="s">
        <v>499</v>
      </c>
      <c r="F376">
        <v>0</v>
      </c>
      <c r="G376">
        <v>1</v>
      </c>
      <c r="H376">
        <v>1</v>
      </c>
      <c r="I376">
        <v>150</v>
      </c>
      <c r="K376" t="s">
        <v>25</v>
      </c>
      <c r="O376" s="32" t="str">
        <f>IF(A376&lt;&gt;"","delete from field where query_id='"&amp;A376&amp;"';delete from query_def where query_id='"&amp;A376&amp;"';insert into query_def values('"&amp;A376&amp;"','"&amp;B376&amp;"','"&amp;C376&amp;"','"&amp;D376&amp;"','"&amp;E376&amp;"','"&amp;F376&amp;"','"&amp;#REF!&amp;"');","insert into field values(null,'"&amp;C376&amp;"','"&amp;D376&amp;"','"&amp;E376&amp;"','"&amp;F376&amp;"','"&amp;G376&amp;"','"&amp;H376&amp;"','"&amp;I376&amp;"','"&amp;J376&amp;"','"&amp;K376&amp;"','"&amp;L376&amp;"');")</f>
        <v>insert into field values(null,'TrafficStatistics','ship_id','船舶编号','0','1','1','150','','string','');</v>
      </c>
    </row>
    <row r="377" spans="1:15" x14ac:dyDescent="0.15">
      <c r="C377" t="s">
        <v>571</v>
      </c>
      <c r="D377" t="s">
        <v>575</v>
      </c>
      <c r="E377" t="s">
        <v>223</v>
      </c>
      <c r="F377">
        <v>0</v>
      </c>
      <c r="G377">
        <v>1</v>
      </c>
      <c r="H377">
        <v>1</v>
      </c>
      <c r="I377">
        <v>150</v>
      </c>
      <c r="K377" t="s">
        <v>25</v>
      </c>
      <c r="O377" s="32" t="str">
        <f>IF(A377&lt;&gt;"","delete from field where query_id='"&amp;A377&amp;"';delete from query_def where query_id='"&amp;A377&amp;"';insert into query_def values('"&amp;A377&amp;"','"&amp;B377&amp;"','"&amp;C377&amp;"','"&amp;D377&amp;"','"&amp;E377&amp;"','"&amp;F377&amp;"','"&amp;#REF!&amp;"');","insert into field values(null,'"&amp;C377&amp;"','"&amp;D377&amp;"','"&amp;E377&amp;"','"&amp;F377&amp;"','"&amp;G377&amp;"','"&amp;H377&amp;"','"&amp;I377&amp;"','"&amp;J377&amp;"','"&amp;K377&amp;"','"&amp;L377&amp;"');")</f>
        <v>insert into field values(null,'TrafficStatistics','ship_pinyin_name','船舶名称','0','1','1','150','','string','');</v>
      </c>
    </row>
    <row r="378" spans="1:15" x14ac:dyDescent="0.15">
      <c r="C378" t="s">
        <v>571</v>
      </c>
      <c r="D378" t="s">
        <v>576</v>
      </c>
      <c r="E378" t="s">
        <v>577</v>
      </c>
      <c r="F378">
        <v>0</v>
      </c>
      <c r="G378">
        <v>1</v>
      </c>
      <c r="H378">
        <v>1</v>
      </c>
      <c r="I378">
        <v>150</v>
      </c>
      <c r="K378" t="s">
        <v>25</v>
      </c>
      <c r="O378" s="32" t="str">
        <f>IF(A378&lt;&gt;"","delete from field where query_id='"&amp;A378&amp;"';delete from query_def where query_id='"&amp;A378&amp;"';insert into query_def values('"&amp;A378&amp;"','"&amp;B378&amp;"','"&amp;C378&amp;"','"&amp;D378&amp;"','"&amp;E378&amp;"','"&amp;F378&amp;"','"&amp;#REF!&amp;"');","insert into field values(null,'"&amp;C378&amp;"','"&amp;D378&amp;"','"&amp;E378&amp;"','"&amp;F378&amp;"','"&amp;G378&amp;"','"&amp;H378&amp;"','"&amp;I378&amp;"','"&amp;J378&amp;"','"&amp;K378&amp;"','"&amp;L378&amp;"');")</f>
        <v>insert into field values(null,'TrafficStatistics','enclosure_id','围栏名称','0','1','1','150','','string','');</v>
      </c>
    </row>
    <row r="379" spans="1:15" ht="14.25" x14ac:dyDescent="0.15">
      <c r="C379" t="s">
        <v>571</v>
      </c>
      <c r="D379" t="s">
        <v>578</v>
      </c>
      <c r="E379" t="s">
        <v>579</v>
      </c>
      <c r="F379">
        <v>0</v>
      </c>
      <c r="G379">
        <v>1</v>
      </c>
      <c r="H379">
        <v>1</v>
      </c>
      <c r="I379">
        <v>150</v>
      </c>
      <c r="K379" t="s">
        <v>32</v>
      </c>
      <c r="L379" s="32" t="s">
        <v>391</v>
      </c>
      <c r="O379" s="32" t="str">
        <f>IF(A379&lt;&gt;"","delete from field where query_id='"&amp;A379&amp;"';delete from query_def where query_id='"&amp;A379&amp;"';insert into query_def values('"&amp;A379&amp;"','"&amp;B379&amp;"','"&amp;C379&amp;"','"&amp;D379&amp;"','"&amp;E379&amp;"','"&amp;F379&amp;"','"&amp;#REF!&amp;"');","insert into field values(null,'"&amp;C379&amp;"','"&amp;D379&amp;"','"&amp;E379&amp;"','"&amp;F379&amp;"','"&amp;G379&amp;"','"&amp;H379&amp;"','"&amp;I379&amp;"','"&amp;J379&amp;"','"&amp;K379&amp;"','"&amp;L379&amp;"');")</f>
        <v>insert into field values(null,'TrafficStatistics','io_time','出入时间','0','1','1','150','','datetime','formatoptions:{srcformat:''Y-m-d H:i:s'',newformat:''Y-m-d''}');</v>
      </c>
    </row>
    <row r="382" spans="1:15" x14ac:dyDescent="0.15">
      <c r="A382" t="s">
        <v>580</v>
      </c>
      <c r="B382" t="s">
        <v>581</v>
      </c>
      <c r="C382" t="s">
        <v>582</v>
      </c>
      <c r="D382" t="s">
        <v>583</v>
      </c>
      <c r="E382" t="s">
        <v>584</v>
      </c>
      <c r="O382" s="32" t="str">
        <f>IF(A382&lt;&gt;"","delete from field where query_id='"&amp;A382&amp;"';delete from query_def where query_id='"&amp;A382&amp;"';insert into query_def values('"&amp;A382&amp;"','"&amp;B382&amp;"','"&amp;C382&amp;"','"&amp;D382&amp;"','"&amp;E382&amp;"','"&amp;F382&amp;"','"&amp;C383&amp;"');","insert into field values(null,'"&amp;C382&amp;"','"&amp;D382&amp;"','"&amp;E382&amp;"','"&amp;F382&amp;"','"&amp;G382&amp;"','"&amp;H382&amp;"','"&amp;I382&amp;"','"&amp;J382&amp;"','"&amp;K382&amp;"','"&amp;L382&amp;"');")</f>
        <v>delete from field where query_id='examine_record';delete from query_def where query_id='examine_record';insert into query_def values('examine_record','审批记录表','/Exchange/ExamineRecord/ExamineRecordDetail','/Exchange/ExamineRecord/Delete','select * from examine_record where 1=1','','examine_record');</v>
      </c>
    </row>
    <row r="383" spans="1:15" x14ac:dyDescent="0.15">
      <c r="C383" t="s">
        <v>580</v>
      </c>
      <c r="D383" t="s">
        <v>7</v>
      </c>
      <c r="E383" t="s">
        <v>125</v>
      </c>
      <c r="F383">
        <v>1</v>
      </c>
      <c r="G383">
        <v>0</v>
      </c>
      <c r="H383">
        <v>0</v>
      </c>
      <c r="I383">
        <v>60</v>
      </c>
      <c r="K383" t="s">
        <v>379</v>
      </c>
      <c r="O383" s="32" t="str">
        <f>IF(A383&lt;&gt;"","delete from field where query_id='"&amp;A383&amp;"';delete from query_def where query_id='"&amp;A383&amp;"';insert into query_def values('"&amp;A383&amp;"','"&amp;B383&amp;"','"&amp;C383&amp;"','"&amp;D383&amp;"','"&amp;E383&amp;"','"&amp;F383&amp;"','"&amp;#REF!&amp;"');","insert into field values(null,'"&amp;C383&amp;"','"&amp;D383&amp;"','"&amp;E383&amp;"','"&amp;F383&amp;"','"&amp;G383&amp;"','"&amp;H383&amp;"','"&amp;I383&amp;"','"&amp;J383&amp;"','"&amp;K383&amp;"','"&amp;L383&amp;"');")</f>
        <v>insert into field values(null,'examine_record','id','自增主键','1','0','0','60','','int','');</v>
      </c>
    </row>
    <row r="384" spans="1:15" x14ac:dyDescent="0.15">
      <c r="C384" t="s">
        <v>580</v>
      </c>
      <c r="D384" t="s">
        <v>585</v>
      </c>
      <c r="E384" t="s">
        <v>586</v>
      </c>
      <c r="F384">
        <v>0</v>
      </c>
      <c r="G384">
        <v>1</v>
      </c>
      <c r="H384">
        <v>1</v>
      </c>
      <c r="I384">
        <v>100</v>
      </c>
      <c r="K384" t="s">
        <v>25</v>
      </c>
      <c r="O384" s="32" t="str">
        <f>IF(A384&lt;&gt;"","delete from field where query_id='"&amp;A384&amp;"';delete from query_def where query_id='"&amp;A384&amp;"';insert into query_def values('"&amp;A384&amp;"','"&amp;B384&amp;"','"&amp;C384&amp;"','"&amp;D384&amp;"','"&amp;E384&amp;"','"&amp;F384&amp;"','"&amp;#REF!&amp;"');","insert into field values(null,'"&amp;C384&amp;"','"&amp;D384&amp;"','"&amp;E384&amp;"','"&amp;F384&amp;"','"&amp;G384&amp;"','"&amp;H384&amp;"','"&amp;I384&amp;"','"&amp;J384&amp;"','"&amp;K384&amp;"','"&amp;L384&amp;"');")</f>
        <v>insert into field values(null,'examine_record','apply_num','申请编号','0','1','1','100','','string','');</v>
      </c>
    </row>
    <row r="385" spans="1:15" x14ac:dyDescent="0.15">
      <c r="C385" t="s">
        <v>580</v>
      </c>
      <c r="D385" t="s">
        <v>587</v>
      </c>
      <c r="E385" t="s">
        <v>588</v>
      </c>
      <c r="F385">
        <v>0</v>
      </c>
      <c r="G385">
        <v>1</v>
      </c>
      <c r="H385">
        <v>1</v>
      </c>
      <c r="I385">
        <v>100</v>
      </c>
      <c r="K385" t="s">
        <v>25</v>
      </c>
      <c r="O385" s="32" t="str">
        <f>IF(A385&lt;&gt;"","delete from field where query_id='"&amp;A385&amp;"';delete from query_def where query_id='"&amp;A385&amp;"';insert into query_def values('"&amp;A385&amp;"','"&amp;B385&amp;"','"&amp;C385&amp;"','"&amp;D385&amp;"','"&amp;E385&amp;"','"&amp;F385&amp;"','"&amp;#REF!&amp;"');","insert into field values(null,'"&amp;C385&amp;"','"&amp;D385&amp;"','"&amp;E385&amp;"','"&amp;F385&amp;"','"&amp;G385&amp;"','"&amp;H385&amp;"','"&amp;I385&amp;"','"&amp;J385&amp;"','"&amp;K385&amp;"','"&amp;L385&amp;"');")</f>
        <v>insert into field values(null,'examine_record','flow_name','流程名称','0','1','1','100','','string','');</v>
      </c>
    </row>
    <row r="386" spans="1:15" ht="14.25" x14ac:dyDescent="0.15">
      <c r="C386" t="s">
        <v>580</v>
      </c>
      <c r="D386" t="s">
        <v>589</v>
      </c>
      <c r="E386" t="s">
        <v>590</v>
      </c>
      <c r="F386">
        <v>0</v>
      </c>
      <c r="G386">
        <v>1</v>
      </c>
      <c r="H386">
        <v>1</v>
      </c>
      <c r="I386">
        <v>60</v>
      </c>
      <c r="K386" t="s">
        <v>32</v>
      </c>
      <c r="L386" s="32" t="s">
        <v>391</v>
      </c>
      <c r="O386" s="32" t="str">
        <f>IF(A386&lt;&gt;"","delete from field where query_id='"&amp;A386&amp;"';delete from query_def where query_id='"&amp;A386&amp;"';insert into query_def values('"&amp;A386&amp;"','"&amp;B386&amp;"','"&amp;C386&amp;"','"&amp;D386&amp;"','"&amp;E386&amp;"','"&amp;F386&amp;"','"&amp;#REF!&amp;"');","insert into field values(null,'"&amp;C386&amp;"','"&amp;D386&amp;"','"&amp;E386&amp;"','"&amp;F386&amp;"','"&amp;G386&amp;"','"&amp;H386&amp;"','"&amp;I386&amp;"','"&amp;J386&amp;"','"&amp;K386&amp;"','"&amp;L386&amp;"');")</f>
        <v>insert into field values(null,'examine_record','apply_date','最初受理（即申请）时间','0','1','1','60','','datetime','formatoptions:{srcformat:''Y-m-d H:i:s'',newformat:''Y-m-d''}');</v>
      </c>
    </row>
    <row r="387" spans="1:15" x14ac:dyDescent="0.15">
      <c r="C387" t="s">
        <v>580</v>
      </c>
      <c r="D387" t="s">
        <v>591</v>
      </c>
      <c r="E387" t="s">
        <v>592</v>
      </c>
      <c r="F387">
        <v>0</v>
      </c>
      <c r="G387">
        <v>1</v>
      </c>
      <c r="H387">
        <v>1</v>
      </c>
      <c r="I387">
        <v>100</v>
      </c>
      <c r="K387" t="s">
        <v>25</v>
      </c>
      <c r="O387" s="32" t="str">
        <f>IF(A387&lt;&gt;"","delete from field where query_id='"&amp;A387&amp;"';delete from query_def where query_id='"&amp;A387&amp;"';insert into query_def values('"&amp;A387&amp;"','"&amp;B387&amp;"','"&amp;C387&amp;"','"&amp;D387&amp;"','"&amp;E387&amp;"','"&amp;F387&amp;"','"&amp;#REF!&amp;"');","insert into field values(null,'"&amp;C387&amp;"','"&amp;D387&amp;"','"&amp;E387&amp;"','"&amp;F387&amp;"','"&amp;G387&amp;"','"&amp;H387&amp;"','"&amp;I387&amp;"','"&amp;J387&amp;"','"&amp;K387&amp;"','"&amp;L387&amp;"');")</f>
        <v>insert into field values(null,'examine_record','accept_user_name','最初受理人名称','0','1','1','100','','string','');</v>
      </c>
    </row>
    <row r="388" spans="1:15" x14ac:dyDescent="0.15">
      <c r="C388" t="s">
        <v>580</v>
      </c>
      <c r="D388" t="s">
        <v>593</v>
      </c>
      <c r="E388" t="s">
        <v>594</v>
      </c>
      <c r="F388">
        <v>0</v>
      </c>
      <c r="G388">
        <v>1</v>
      </c>
      <c r="H388">
        <v>1</v>
      </c>
      <c r="I388">
        <v>100</v>
      </c>
      <c r="K388" t="s">
        <v>25</v>
      </c>
      <c r="O388" s="32" t="str">
        <f>IF(A388&lt;&gt;"","delete from field where query_id='"&amp;A388&amp;"';delete from query_def where query_id='"&amp;A388&amp;"';insert into query_def values('"&amp;A388&amp;"','"&amp;B388&amp;"','"&amp;C388&amp;"','"&amp;D388&amp;"','"&amp;E388&amp;"','"&amp;F388&amp;"','"&amp;#REF!&amp;"');","insert into field values(null,'"&amp;C388&amp;"','"&amp;D388&amp;"','"&amp;E388&amp;"','"&amp;F388&amp;"','"&amp;G388&amp;"','"&amp;H388&amp;"','"&amp;I388&amp;"','"&amp;J388&amp;"','"&amp;K388&amp;"','"&amp;L388&amp;"');")</f>
        <v>insert into field values(null,'examine_record','applyer','申请单位（或申请人）名称','0','1','1','100','','string','');</v>
      </c>
    </row>
    <row r="389" spans="1:15" x14ac:dyDescent="0.15">
      <c r="C389" t="s">
        <v>580</v>
      </c>
      <c r="D389" t="s">
        <v>595</v>
      </c>
      <c r="E389" t="s">
        <v>596</v>
      </c>
      <c r="F389">
        <v>0</v>
      </c>
      <c r="G389">
        <v>1</v>
      </c>
      <c r="H389">
        <v>1</v>
      </c>
      <c r="I389">
        <v>150</v>
      </c>
      <c r="K389" t="s">
        <v>25</v>
      </c>
      <c r="O389" s="32" t="str">
        <f>IF(A389&lt;&gt;"","delete from field where query_id='"&amp;A389&amp;"';delete from query_def where query_id='"&amp;A389&amp;"';insert into query_def values('"&amp;A389&amp;"','"&amp;B389&amp;"','"&amp;C389&amp;"','"&amp;D389&amp;"','"&amp;E389&amp;"','"&amp;F389&amp;"','"&amp;#REF!&amp;"');","insert into field values(null,'"&amp;C389&amp;"','"&amp;D389&amp;"','"&amp;E389&amp;"','"&amp;F389&amp;"','"&amp;G389&amp;"','"&amp;H389&amp;"','"&amp;I389&amp;"','"&amp;J389&amp;"','"&amp;K389&amp;"','"&amp;L389&amp;"');")</f>
        <v>insert into field values(null,'examine_record','item_name','项目名称','0','1','1','150','','string','');</v>
      </c>
    </row>
    <row r="390" spans="1:15" x14ac:dyDescent="0.15">
      <c r="C390" t="s">
        <v>580</v>
      </c>
      <c r="D390" t="s">
        <v>597</v>
      </c>
      <c r="E390" t="s">
        <v>598</v>
      </c>
      <c r="F390">
        <v>0</v>
      </c>
      <c r="G390">
        <v>1</v>
      </c>
      <c r="H390">
        <v>1</v>
      </c>
      <c r="I390">
        <v>100</v>
      </c>
      <c r="K390" t="s">
        <v>25</v>
      </c>
      <c r="O390" s="32" t="str">
        <f>IF(A390&lt;&gt;"","delete from field where query_id='"&amp;A390&amp;"';delete from query_def where query_id='"&amp;A390&amp;"';insert into query_def values('"&amp;A390&amp;"','"&amp;B390&amp;"','"&amp;C390&amp;"','"&amp;D390&amp;"','"&amp;E390&amp;"','"&amp;F390&amp;"','"&amp;#REF!&amp;"');","insert into field values(null,'"&amp;C390&amp;"','"&amp;D390&amp;"','"&amp;E390&amp;"','"&amp;F390&amp;"','"&amp;G390&amp;"','"&amp;H390&amp;"','"&amp;I390&amp;"','"&amp;J390&amp;"','"&amp;K390&amp;"','"&amp;L390&amp;"');")</f>
        <v>insert into field values(null,'examine_record','manage_result','当前步骤最终办理结果','0','1','1','100','','string','');</v>
      </c>
    </row>
    <row r="393" spans="1:15" x14ac:dyDescent="0.15">
      <c r="A393" t="s">
        <v>599</v>
      </c>
      <c r="B393" t="s">
        <v>600</v>
      </c>
      <c r="C393" t="s">
        <v>601</v>
      </c>
      <c r="E393" t="s">
        <v>602</v>
      </c>
      <c r="O393" s="32" t="str">
        <f>IF(A393&lt;&gt;"","delete from field where query_id='"&amp;A393&amp;"';delete from query_def where query_id='"&amp;A393&amp;"';insert into query_def values('"&amp;A393&amp;"','"&amp;B393&amp;"','"&amp;C393&amp;"','"&amp;D393&amp;"','"&amp;E393&amp;"','"&amp;F393&amp;"','"&amp;C394&amp;"');","insert into field values(null,'"&amp;C393&amp;"','"&amp;D393&amp;"','"&amp;E393&amp;"','"&amp;F393&amp;"','"&amp;G393&amp;"','"&amp;H393&amp;"','"&amp;I393&amp;"','"&amp;J393&amp;"','"&amp;K393&amp;"','"&amp;L393&amp;"');")</f>
        <v>delete from field where query_id='ex_en_honest_apply';delete from query_def where query_id='ex_en_honest_apply';insert into query_def values('ex_en_honest_apply','企业诚信等级评价申请','/Exchange/ExEnHonestApply/ExEnHonestApplyDetail','','select * from ex_en_honest_apply where 1=1','','ex_en_honest_apply');</v>
      </c>
    </row>
    <row r="394" spans="1:15" x14ac:dyDescent="0.15">
      <c r="C394" t="s">
        <v>599</v>
      </c>
      <c r="D394" t="s">
        <v>7</v>
      </c>
      <c r="E394" t="s">
        <v>603</v>
      </c>
      <c r="F394">
        <v>1</v>
      </c>
      <c r="G394">
        <v>0</v>
      </c>
      <c r="H394">
        <v>0</v>
      </c>
      <c r="I394">
        <v>60</v>
      </c>
      <c r="K394" t="s">
        <v>379</v>
      </c>
      <c r="O394" s="32" t="str">
        <f>IF(A394&lt;&gt;"","delete from field where query_id='"&amp;A394&amp;"';delete from query_def where query_id='"&amp;A394&amp;"';insert into query_def values('"&amp;A394&amp;"','"&amp;B394&amp;"','"&amp;C394&amp;"','"&amp;D394&amp;"','"&amp;E394&amp;"','"&amp;F394&amp;"','"&amp;#REF!&amp;"');","insert into field values(null,'"&amp;C394&amp;"','"&amp;D394&amp;"','"&amp;E394&amp;"','"&amp;F394&amp;"','"&amp;G394&amp;"','"&amp;H394&amp;"','"&amp;I394&amp;"','"&amp;J394&amp;"','"&amp;K394&amp;"','"&amp;L394&amp;"');")</f>
        <v>insert into field values(null,'ex_en_honest_apply','id','申请id','1','0','0','60','','int','');</v>
      </c>
    </row>
    <row r="395" spans="1:15" x14ac:dyDescent="0.15">
      <c r="C395" t="s">
        <v>599</v>
      </c>
      <c r="D395" t="s">
        <v>585</v>
      </c>
      <c r="E395" t="s">
        <v>586</v>
      </c>
      <c r="F395">
        <v>0</v>
      </c>
      <c r="G395">
        <v>1</v>
      </c>
      <c r="H395">
        <v>1</v>
      </c>
      <c r="I395">
        <v>100</v>
      </c>
      <c r="K395" t="s">
        <v>25</v>
      </c>
      <c r="O395" s="32" t="str">
        <f>IF(A395&lt;&gt;"","delete from field where query_id='"&amp;A395&amp;"';delete from query_def where query_id='"&amp;A395&amp;"';insert into query_def values('"&amp;A395&amp;"','"&amp;B395&amp;"','"&amp;C395&amp;"','"&amp;D395&amp;"','"&amp;E395&amp;"','"&amp;F395&amp;"','"&amp;#REF!&amp;"');","insert into field values(null,'"&amp;C395&amp;"','"&amp;D395&amp;"','"&amp;E395&amp;"','"&amp;F395&amp;"','"&amp;G395&amp;"','"&amp;H395&amp;"','"&amp;I395&amp;"','"&amp;J395&amp;"','"&amp;K395&amp;"','"&amp;L395&amp;"');")</f>
        <v>insert into field values(null,'ex_en_honest_apply','apply_num','申请编号','0','1','1','100','','string','');</v>
      </c>
    </row>
    <row r="396" spans="1:15" x14ac:dyDescent="0.15">
      <c r="C396" t="s">
        <v>599</v>
      </c>
      <c r="D396" t="s">
        <v>439</v>
      </c>
      <c r="E396" t="s">
        <v>604</v>
      </c>
      <c r="F396">
        <v>0</v>
      </c>
      <c r="G396">
        <v>1</v>
      </c>
      <c r="H396">
        <v>1</v>
      </c>
      <c r="I396">
        <v>100</v>
      </c>
      <c r="K396" t="s">
        <v>25</v>
      </c>
      <c r="O396" s="32" t="str">
        <f>IF(A396&lt;&gt;"","delete from field where query_id='"&amp;A396&amp;"';delete from query_def where query_id='"&amp;A396&amp;"';insert into query_def values('"&amp;A396&amp;"','"&amp;B396&amp;"','"&amp;C396&amp;"','"&amp;D396&amp;"','"&amp;E396&amp;"','"&amp;F396&amp;"','"&amp;#REF!&amp;"');","insert into field values(null,'"&amp;C396&amp;"','"&amp;D396&amp;"','"&amp;E396&amp;"','"&amp;F396&amp;"','"&amp;G396&amp;"','"&amp;H396&amp;"','"&amp;I396&amp;"','"&amp;J396&amp;"','"&amp;K396&amp;"','"&amp;L396&amp;"');")</f>
        <v>insert into field values(null,'ex_en_honest_apply','enter_id','申请单位','0','1','1','100','','string','');</v>
      </c>
    </row>
    <row r="397" spans="1:15" ht="14.25" x14ac:dyDescent="0.15">
      <c r="C397" t="s">
        <v>599</v>
      </c>
      <c r="D397" t="s">
        <v>589</v>
      </c>
      <c r="E397" t="s">
        <v>605</v>
      </c>
      <c r="F397">
        <v>0</v>
      </c>
      <c r="G397">
        <v>1</v>
      </c>
      <c r="H397">
        <v>1</v>
      </c>
      <c r="I397">
        <v>60</v>
      </c>
      <c r="K397" t="s">
        <v>32</v>
      </c>
      <c r="L397" s="32" t="s">
        <v>391</v>
      </c>
      <c r="O397" s="32" t="str">
        <f>IF(A397&lt;&gt;"","delete from field where query_id='"&amp;A397&amp;"';delete from query_def where query_id='"&amp;A397&amp;"';insert into query_def values('"&amp;A397&amp;"','"&amp;B397&amp;"','"&amp;C397&amp;"','"&amp;D397&amp;"','"&amp;E397&amp;"','"&amp;F397&amp;"','"&amp;#REF!&amp;"');","insert into field values(null,'"&amp;C397&amp;"','"&amp;D397&amp;"','"&amp;E397&amp;"','"&amp;F397&amp;"','"&amp;G397&amp;"','"&amp;H397&amp;"','"&amp;I397&amp;"','"&amp;J397&amp;"','"&amp;K397&amp;"','"&amp;L397&amp;"');")</f>
        <v>insert into field values(null,'ex_en_honest_apply','apply_date','申请日期','0','1','1','60','','datetime','formatoptions:{srcformat:''Y-m-d H:i:s'',newformat:''Y-m-d''}');</v>
      </c>
    </row>
    <row r="398" spans="1:15" x14ac:dyDescent="0.15">
      <c r="C398" t="s">
        <v>599</v>
      </c>
      <c r="D398" t="s">
        <v>205</v>
      </c>
      <c r="E398" t="s">
        <v>606</v>
      </c>
      <c r="F398">
        <v>0</v>
      </c>
      <c r="G398">
        <v>1</v>
      </c>
      <c r="H398">
        <v>1</v>
      </c>
      <c r="I398">
        <v>100</v>
      </c>
      <c r="K398" t="s">
        <v>25</v>
      </c>
      <c r="O398" s="32" t="str">
        <f>IF(A398&lt;&gt;"","delete from field where query_id='"&amp;A398&amp;"';delete from query_def where query_id='"&amp;A398&amp;"';insert into query_def values('"&amp;A398&amp;"','"&amp;B398&amp;"','"&amp;C398&amp;"','"&amp;D398&amp;"','"&amp;E398&amp;"','"&amp;F398&amp;"','"&amp;#REF!&amp;"');","insert into field values(null,'"&amp;C398&amp;"','"&amp;D398&amp;"','"&amp;E398&amp;"','"&amp;F398&amp;"','"&amp;G398&amp;"','"&amp;H398&amp;"','"&amp;I398&amp;"','"&amp;J398&amp;"','"&amp;K398&amp;"','"&amp;L398&amp;"');")</f>
        <v>insert into field values(null,'ex_en_honest_apply','cn_name','公司名称','0','1','1','100','','string','');</v>
      </c>
    </row>
    <row r="399" spans="1:15" x14ac:dyDescent="0.15">
      <c r="C399" t="s">
        <v>599</v>
      </c>
      <c r="D399" t="s">
        <v>607</v>
      </c>
      <c r="E399" t="s">
        <v>608</v>
      </c>
      <c r="F399">
        <v>0</v>
      </c>
      <c r="G399">
        <v>1</v>
      </c>
      <c r="H399">
        <v>1</v>
      </c>
      <c r="I399">
        <v>200</v>
      </c>
      <c r="K399" t="s">
        <v>25</v>
      </c>
      <c r="O399" s="32" t="str">
        <f>IF(A399&lt;&gt;"","delete from field where query_id='"&amp;A399&amp;"';delete from query_def where query_id='"&amp;A399&amp;"';insert into query_def values('"&amp;A399&amp;"','"&amp;B399&amp;"','"&amp;C399&amp;"','"&amp;D399&amp;"','"&amp;E399&amp;"','"&amp;F399&amp;"','"&amp;#REF!&amp;"');","insert into field values(null,'"&amp;C399&amp;"','"&amp;D399&amp;"','"&amp;E399&amp;"','"&amp;F399&amp;"','"&amp;G399&amp;"','"&amp;H399&amp;"','"&amp;I399&amp;"','"&amp;J399&amp;"','"&amp;K399&amp;"','"&amp;L399&amp;"');")</f>
        <v>insert into field values(null,'ex_en_honest_apply','evaluate_result','评价最终结果','0','1','1','200','','string','');</v>
      </c>
    </row>
    <row r="402" spans="1:15" x14ac:dyDescent="0.15">
      <c r="A402" t="s">
        <v>609</v>
      </c>
      <c r="B402" t="s">
        <v>610</v>
      </c>
      <c r="C402" t="s">
        <v>611</v>
      </c>
      <c r="E402" t="s">
        <v>612</v>
      </c>
      <c r="O402" s="32" t="str">
        <f>IF(A402&lt;&gt;"","delete from field where query_id='"&amp;A402&amp;"';delete from query_def where query_id='"&amp;A402&amp;"';insert into query_def values('"&amp;A402&amp;"','"&amp;B402&amp;"','"&amp;C402&amp;"','"&amp;D402&amp;"','"&amp;E402&amp;"','"&amp;F402&amp;"','"&amp;C403&amp;"');","insert into field values(null,'"&amp;C402&amp;"','"&amp;D402&amp;"','"&amp;E402&amp;"','"&amp;F402&amp;"','"&amp;G402&amp;"','"&amp;H402&amp;"','"&amp;I402&amp;"','"&amp;J402&amp;"','"&amp;K402&amp;"','"&amp;L402&amp;"');")</f>
        <v>delete from field where query_id='t_cargo';delete from query_def where query_id='t_cargo';insert into query_def values('t_cargo','国际危险货物理化性质','/Exchange/TCargo/TCargoDetail','','select * from t_cargo where 1=1 ','','t_cargo');</v>
      </c>
    </row>
    <row r="403" spans="1:15" x14ac:dyDescent="0.15">
      <c r="C403" t="s">
        <v>609</v>
      </c>
      <c r="D403" t="s">
        <v>7</v>
      </c>
      <c r="E403" t="s">
        <v>613</v>
      </c>
      <c r="F403">
        <v>1</v>
      </c>
      <c r="G403">
        <v>0</v>
      </c>
      <c r="H403">
        <v>0</v>
      </c>
      <c r="I403">
        <v>60</v>
      </c>
      <c r="K403" t="s">
        <v>379</v>
      </c>
      <c r="O403" s="32" t="str">
        <f>IF(A403&lt;&gt;"","delete from field where query_id='"&amp;A403&amp;"';delete from query_def where query_id='"&amp;A403&amp;"';insert into query_def values('"&amp;A403&amp;"','"&amp;B403&amp;"','"&amp;C403&amp;"','"&amp;D403&amp;"','"&amp;E403&amp;"','"&amp;F403&amp;"','"&amp;#REF!&amp;"');","insert into field values(null,'"&amp;C403&amp;"','"&amp;D403&amp;"','"&amp;E403&amp;"','"&amp;F403&amp;"','"&amp;G403&amp;"','"&amp;H403&amp;"','"&amp;I403&amp;"','"&amp;J403&amp;"','"&amp;K403&amp;"','"&amp;L403&amp;"');")</f>
        <v>insert into field values(null,'t_cargo','id','ID','1','0','0','60','','int','');</v>
      </c>
    </row>
    <row r="404" spans="1:15" x14ac:dyDescent="0.15">
      <c r="C404" t="s">
        <v>609</v>
      </c>
      <c r="D404" t="s">
        <v>614</v>
      </c>
      <c r="E404" t="s">
        <v>615</v>
      </c>
      <c r="F404">
        <v>1</v>
      </c>
      <c r="G404">
        <v>0</v>
      </c>
      <c r="H404">
        <v>0</v>
      </c>
      <c r="I404">
        <v>60</v>
      </c>
      <c r="K404" t="s">
        <v>379</v>
      </c>
      <c r="O404" s="32" t="str">
        <f>IF(A404&lt;&gt;"","delete from field where query_id='"&amp;A404&amp;"';delete from query_def where query_id='"&amp;A404&amp;"';insert into query_def values('"&amp;A404&amp;"','"&amp;B404&amp;"','"&amp;C404&amp;"','"&amp;D404&amp;"','"&amp;E404&amp;"','"&amp;F404&amp;"','"&amp;#REF!&amp;"');","insert into field values(null,'"&amp;C404&amp;"','"&amp;D404&amp;"','"&amp;E404&amp;"','"&amp;F404&amp;"','"&amp;G404&amp;"','"&amp;H404&amp;"','"&amp;I404&amp;"','"&amp;J404&amp;"','"&amp;K404&amp;"','"&amp;L404&amp;"');")</f>
        <v>insert into field values(null,'t_cargo','cargo_no','货物编号','1','0','0','60','','int','');</v>
      </c>
    </row>
    <row r="405" spans="1:15" x14ac:dyDescent="0.15">
      <c r="C405" t="s">
        <v>609</v>
      </c>
      <c r="D405" t="s">
        <v>399</v>
      </c>
      <c r="E405" t="s">
        <v>616</v>
      </c>
      <c r="F405">
        <v>0</v>
      </c>
      <c r="G405">
        <v>1</v>
      </c>
      <c r="H405">
        <v>1</v>
      </c>
      <c r="I405">
        <v>200</v>
      </c>
      <c r="K405" t="s">
        <v>25</v>
      </c>
      <c r="O405" s="32" t="str">
        <f>IF(A405&lt;&gt;"","delete from field where query_id='"&amp;A405&amp;"';delete from query_def where query_id='"&amp;A405&amp;"';insert into query_def values('"&amp;A405&amp;"','"&amp;B405&amp;"','"&amp;C405&amp;"','"&amp;D405&amp;"','"&amp;E405&amp;"','"&amp;F405&amp;"','"&amp;#REF!&amp;"');","insert into field values(null,'"&amp;C405&amp;"','"&amp;D405&amp;"','"&amp;E405&amp;"','"&amp;F405&amp;"','"&amp;G405&amp;"','"&amp;H405&amp;"','"&amp;I405&amp;"','"&amp;J405&amp;"','"&amp;K405&amp;"','"&amp;L405&amp;"');")</f>
        <v>insert into field values(null,'t_cargo','cargo_name','货物中文名称','0','1','1','200','','string','');</v>
      </c>
    </row>
    <row r="406" spans="1:15" x14ac:dyDescent="0.15">
      <c r="C406" t="s">
        <v>609</v>
      </c>
      <c r="D406" t="s">
        <v>617</v>
      </c>
      <c r="E406" t="s">
        <v>618</v>
      </c>
      <c r="F406">
        <v>0</v>
      </c>
      <c r="G406">
        <v>1</v>
      </c>
      <c r="H406">
        <v>1</v>
      </c>
      <c r="I406">
        <v>100</v>
      </c>
      <c r="K406" t="s">
        <v>25</v>
      </c>
      <c r="O406" s="32" t="str">
        <f>IF(A406&lt;&gt;"","delete from field where query_id='"&amp;A406&amp;"';delete from query_def where query_id='"&amp;A406&amp;"';insert into query_def values('"&amp;A406&amp;"','"&amp;B406&amp;"','"&amp;C406&amp;"','"&amp;D406&amp;"','"&amp;E406&amp;"','"&amp;F406&amp;"','"&amp;#REF!&amp;"');","insert into field values(null,'"&amp;C406&amp;"','"&amp;D406&amp;"','"&amp;E406&amp;"','"&amp;F406&amp;"','"&amp;G406&amp;"','"&amp;H406&amp;"','"&amp;I406&amp;"','"&amp;J406&amp;"','"&amp;K406&amp;"','"&amp;L406&amp;"');")</f>
        <v>insert into field values(null,'t_cargo','packing_way','包装方式','0','1','1','100','','string','');</v>
      </c>
    </row>
    <row r="407" spans="1:15" x14ac:dyDescent="0.15">
      <c r="C407" t="s">
        <v>609</v>
      </c>
      <c r="D407" t="s">
        <v>619</v>
      </c>
      <c r="E407" t="s">
        <v>620</v>
      </c>
      <c r="F407">
        <v>0</v>
      </c>
      <c r="G407">
        <v>1</v>
      </c>
      <c r="H407">
        <v>1</v>
      </c>
      <c r="I407">
        <v>150</v>
      </c>
      <c r="K407" t="s">
        <v>25</v>
      </c>
      <c r="O407" s="32" t="str">
        <f>IF(A407&lt;&gt;"","delete from field where query_id='"&amp;A407&amp;"';delete from query_def where query_id='"&amp;A407&amp;"';insert into query_def values('"&amp;A407&amp;"','"&amp;B407&amp;"','"&amp;C407&amp;"','"&amp;D407&amp;"','"&amp;E407&amp;"','"&amp;F407&amp;"','"&amp;#REF!&amp;"');","insert into field values(null,'"&amp;C407&amp;"','"&amp;D407&amp;"','"&amp;E407&amp;"','"&amp;F407&amp;"','"&amp;G407&amp;"','"&amp;H407&amp;"','"&amp;I407&amp;"','"&amp;J407&amp;"','"&amp;K407&amp;"','"&amp;L407&amp;"');")</f>
        <v>insert into field values(null,'t_cargo','component','主要成分','0','1','1','150','','string','');</v>
      </c>
    </row>
    <row r="408" spans="1:15" x14ac:dyDescent="0.15">
      <c r="C408" t="s">
        <v>609</v>
      </c>
      <c r="D408" t="s">
        <v>621</v>
      </c>
      <c r="E408" t="s">
        <v>622</v>
      </c>
      <c r="F408">
        <v>0</v>
      </c>
      <c r="G408">
        <v>1</v>
      </c>
      <c r="H408">
        <v>1</v>
      </c>
      <c r="I408">
        <v>150</v>
      </c>
      <c r="K408" t="s">
        <v>25</v>
      </c>
      <c r="O408" s="32" t="str">
        <f>IF(A408&lt;&gt;"","delete from field where query_id='"&amp;A408&amp;"';delete from query_def where query_id='"&amp;A408&amp;"';insert into query_def values('"&amp;A408&amp;"','"&amp;B408&amp;"','"&amp;C408&amp;"','"&amp;D408&amp;"','"&amp;E408&amp;"','"&amp;F408&amp;"','"&amp;#REF!&amp;"');","insert into field values(null,'"&amp;C408&amp;"','"&amp;D408&amp;"','"&amp;E408&amp;"','"&amp;F408&amp;"','"&amp;G408&amp;"','"&amp;H408&amp;"','"&amp;I408&amp;"','"&amp;J408&amp;"','"&amp;K408&amp;"','"&amp;L408&amp;"');")</f>
        <v>insert into field values(null,'t_cargo','property','理化性质','0','1','1','150','','string','');</v>
      </c>
    </row>
    <row r="411" spans="1:15" x14ac:dyDescent="0.15">
      <c r="A411" t="s">
        <v>623</v>
      </c>
      <c r="B411" t="s">
        <v>624</v>
      </c>
      <c r="C411" t="s">
        <v>625</v>
      </c>
      <c r="E411" t="s">
        <v>626</v>
      </c>
      <c r="O411" s="32" t="str">
        <f>IF(A411&lt;&gt;"","delete from field where query_id='"&amp;A411&amp;"';delete from query_def where query_id='"&amp;A411&amp;"';insert into query_def values('"&amp;A411&amp;"','"&amp;B411&amp;"','"&amp;C411&amp;"','"&amp;D411&amp;"','"&amp;E411&amp;"','"&amp;F411&amp;"','"&amp;C412&amp;"');","insert into field values(null,'"&amp;C411&amp;"','"&amp;D411&amp;"','"&amp;E411&amp;"','"&amp;F411&amp;"','"&amp;G411&amp;"','"&amp;H411&amp;"','"&amp;I411&amp;"','"&amp;J411&amp;"','"&amp;K411&amp;"','"&amp;L411&amp;"');")</f>
        <v>delete from field where query_id='t_d_cargo';delete from query_def where query_id='t_d_cargo';insert into query_def values('t_d_cargo','国内危险货物理化性质','/Exchange/TDCargo/TDCargoDetail','','select * from t_d_cargo where 1=1 ','','t_d_cargo');</v>
      </c>
    </row>
    <row r="412" spans="1:15" x14ac:dyDescent="0.15">
      <c r="C412" t="s">
        <v>623</v>
      </c>
      <c r="D412" t="s">
        <v>7</v>
      </c>
      <c r="E412" t="s">
        <v>613</v>
      </c>
      <c r="F412">
        <v>1</v>
      </c>
      <c r="G412">
        <v>0</v>
      </c>
      <c r="H412">
        <v>0</v>
      </c>
      <c r="I412">
        <v>60</v>
      </c>
      <c r="K412" t="s">
        <v>379</v>
      </c>
      <c r="O412" s="32" t="str">
        <f>IF(A412&lt;&gt;"","delete from field where query_id='"&amp;A412&amp;"';delete from query_def where query_id='"&amp;A412&amp;"';insert into query_def values('"&amp;A412&amp;"','"&amp;B412&amp;"','"&amp;C412&amp;"','"&amp;D412&amp;"','"&amp;E412&amp;"','"&amp;F412&amp;"','"&amp;#REF!&amp;"');","insert into field values(null,'"&amp;C412&amp;"','"&amp;D412&amp;"','"&amp;E412&amp;"','"&amp;F412&amp;"','"&amp;G412&amp;"','"&amp;H412&amp;"','"&amp;I412&amp;"','"&amp;J412&amp;"','"&amp;K412&amp;"','"&amp;L412&amp;"');")</f>
        <v>insert into field values(null,'t_d_cargo','id','ID','1','0','0','60','','int','');</v>
      </c>
    </row>
    <row r="413" spans="1:15" x14ac:dyDescent="0.15">
      <c r="C413" t="s">
        <v>623</v>
      </c>
      <c r="D413" t="s">
        <v>627</v>
      </c>
      <c r="E413" t="s">
        <v>615</v>
      </c>
      <c r="F413">
        <v>1</v>
      </c>
      <c r="G413">
        <v>0</v>
      </c>
      <c r="H413">
        <v>0</v>
      </c>
      <c r="I413">
        <v>60</v>
      </c>
      <c r="K413" t="s">
        <v>379</v>
      </c>
      <c r="O413" s="32" t="str">
        <f>IF(A413&lt;&gt;"","delete from field where query_id='"&amp;A413&amp;"';delete from query_def where query_id='"&amp;A413&amp;"';insert into query_def values('"&amp;A413&amp;"','"&amp;B413&amp;"','"&amp;C413&amp;"','"&amp;D413&amp;"','"&amp;E413&amp;"','"&amp;F413&amp;"','"&amp;#REF!&amp;"');","insert into field values(null,'"&amp;C413&amp;"','"&amp;D413&amp;"','"&amp;E413&amp;"','"&amp;F413&amp;"','"&amp;G413&amp;"','"&amp;H413&amp;"','"&amp;I413&amp;"','"&amp;J413&amp;"','"&amp;K413&amp;"','"&amp;L413&amp;"');")</f>
        <v>insert into field values(null,'t_d_cargo','d_cargo_no','货物编号','1','0','0','60','','int','');</v>
      </c>
    </row>
    <row r="414" spans="1:15" x14ac:dyDescent="0.15">
      <c r="C414" t="s">
        <v>623</v>
      </c>
      <c r="D414" t="s">
        <v>628</v>
      </c>
      <c r="E414" t="s">
        <v>616</v>
      </c>
      <c r="F414">
        <v>0</v>
      </c>
      <c r="G414">
        <v>1</v>
      </c>
      <c r="H414">
        <v>1</v>
      </c>
      <c r="I414">
        <v>200</v>
      </c>
      <c r="K414" t="s">
        <v>25</v>
      </c>
      <c r="O414" s="32" t="str">
        <f>IF(A414&lt;&gt;"","delete from field where query_id='"&amp;A414&amp;"';delete from query_def where query_id='"&amp;A414&amp;"';insert into query_def values('"&amp;A414&amp;"','"&amp;B414&amp;"','"&amp;C414&amp;"','"&amp;D414&amp;"','"&amp;E414&amp;"','"&amp;F414&amp;"','"&amp;#REF!&amp;"');","insert into field values(null,'"&amp;C414&amp;"','"&amp;D414&amp;"','"&amp;E414&amp;"','"&amp;F414&amp;"','"&amp;G414&amp;"','"&amp;H414&amp;"','"&amp;I414&amp;"','"&amp;J414&amp;"','"&amp;K414&amp;"','"&amp;L414&amp;"');")</f>
        <v>insert into field values(null,'t_d_cargo','d_cargo_name','货物中文名称','0','1','1','200','','string','');</v>
      </c>
    </row>
    <row r="415" spans="1:15" x14ac:dyDescent="0.15">
      <c r="C415" t="s">
        <v>623</v>
      </c>
      <c r="D415" t="s">
        <v>629</v>
      </c>
      <c r="E415" t="s">
        <v>630</v>
      </c>
      <c r="F415">
        <v>0</v>
      </c>
      <c r="G415">
        <v>1</v>
      </c>
      <c r="H415">
        <v>1</v>
      </c>
      <c r="I415">
        <v>100</v>
      </c>
      <c r="K415" t="s">
        <v>25</v>
      </c>
      <c r="O415" s="32" t="str">
        <f>IF(A415&lt;&gt;"","delete from field where query_id='"&amp;A415&amp;"';delete from query_def where query_id='"&amp;A415&amp;"';insert into query_def values('"&amp;A415&amp;"','"&amp;B415&amp;"','"&amp;C415&amp;"','"&amp;D415&amp;"','"&amp;E415&amp;"','"&amp;F415&amp;"','"&amp;#REF!&amp;"');","insert into field values(null,'"&amp;C415&amp;"','"&amp;D415&amp;"','"&amp;E415&amp;"','"&amp;F415&amp;"','"&amp;G415&amp;"','"&amp;H415&amp;"','"&amp;I415&amp;"','"&amp;J415&amp;"','"&amp;K415&amp;"','"&amp;L415&amp;"');")</f>
        <v>insert into field values(null,'t_d_cargo','d_cargo_secname','国内货物别名','0','1','1','100','','string','');</v>
      </c>
    </row>
    <row r="416" spans="1:15" x14ac:dyDescent="0.15">
      <c r="C416" t="s">
        <v>623</v>
      </c>
      <c r="D416" t="s">
        <v>631</v>
      </c>
      <c r="E416" t="s">
        <v>632</v>
      </c>
      <c r="F416">
        <v>0</v>
      </c>
      <c r="G416">
        <v>1</v>
      </c>
      <c r="H416">
        <v>1</v>
      </c>
      <c r="I416">
        <v>60</v>
      </c>
      <c r="K416" t="s">
        <v>25</v>
      </c>
      <c r="O416" s="32" t="str">
        <f>IF(A416&lt;&gt;"","delete from field where query_id='"&amp;A416&amp;"';delete from query_def where query_id='"&amp;A416&amp;"';insert into query_def values('"&amp;A416&amp;"','"&amp;B416&amp;"','"&amp;C416&amp;"','"&amp;D416&amp;"','"&amp;E416&amp;"','"&amp;F416&amp;"','"&amp;#REF!&amp;"');","insert into field values(null,'"&amp;C416&amp;"','"&amp;D416&amp;"','"&amp;E416&amp;"','"&amp;F416&amp;"','"&amp;G416&amp;"','"&amp;H416&amp;"','"&amp;I416&amp;"','"&amp;J416&amp;"','"&amp;K416&amp;"','"&amp;L416&amp;"');")</f>
        <v>insert into field values(null,'t_d_cargo','d_cargo_packing_type','国内包装类别','0','1','1','60','','string','');</v>
      </c>
    </row>
    <row r="417" spans="1:15" x14ac:dyDescent="0.15">
      <c r="C417" t="s">
        <v>623</v>
      </c>
      <c r="D417" t="s">
        <v>619</v>
      </c>
      <c r="E417" t="s">
        <v>620</v>
      </c>
      <c r="F417">
        <v>0</v>
      </c>
      <c r="G417">
        <v>1</v>
      </c>
      <c r="H417">
        <v>1</v>
      </c>
      <c r="I417">
        <v>100</v>
      </c>
      <c r="K417" t="s">
        <v>25</v>
      </c>
      <c r="O417" s="32" t="str">
        <f>IF(A417&lt;&gt;"","delete from field where query_id='"&amp;A417&amp;"';delete from query_def where query_id='"&amp;A417&amp;"';insert into query_def values('"&amp;A417&amp;"','"&amp;B417&amp;"','"&amp;C417&amp;"','"&amp;D417&amp;"','"&amp;E417&amp;"','"&amp;F417&amp;"','"&amp;#REF!&amp;"');","insert into field values(null,'"&amp;C417&amp;"','"&amp;D417&amp;"','"&amp;E417&amp;"','"&amp;F417&amp;"','"&amp;G417&amp;"','"&amp;H417&amp;"','"&amp;I417&amp;"','"&amp;J417&amp;"','"&amp;K417&amp;"','"&amp;L417&amp;"');")</f>
        <v>insert into field values(null,'t_d_cargo','component','主要成分','0','1','1','100','','string','');</v>
      </c>
    </row>
    <row r="418" spans="1:15" x14ac:dyDescent="0.15">
      <c r="C418" t="s">
        <v>623</v>
      </c>
      <c r="D418" t="s">
        <v>621</v>
      </c>
      <c r="E418" t="s">
        <v>622</v>
      </c>
      <c r="F418">
        <v>0</v>
      </c>
      <c r="G418">
        <v>1</v>
      </c>
      <c r="H418">
        <v>1</v>
      </c>
      <c r="I418">
        <v>200</v>
      </c>
      <c r="K418" t="s">
        <v>25</v>
      </c>
      <c r="O418" s="32" t="str">
        <f>IF(A418&lt;&gt;"","delete from field where query_id='"&amp;A418&amp;"';delete from query_def where query_id='"&amp;A418&amp;"';insert into query_def values('"&amp;A418&amp;"','"&amp;B418&amp;"','"&amp;C418&amp;"','"&amp;D418&amp;"','"&amp;E418&amp;"','"&amp;F418&amp;"','"&amp;#REF!&amp;"');","insert into field values(null,'"&amp;C418&amp;"','"&amp;D418&amp;"','"&amp;E418&amp;"','"&amp;F418&amp;"','"&amp;G418&amp;"','"&amp;H418&amp;"','"&amp;I418&amp;"','"&amp;J418&amp;"','"&amp;K418&amp;"','"&amp;L418&amp;"');")</f>
        <v>insert into field values(null,'t_d_cargo','property','理化性质','0','1','1','200','','string','');</v>
      </c>
    </row>
    <row r="421" spans="1:15" x14ac:dyDescent="0.15">
      <c r="A421" t="s">
        <v>633</v>
      </c>
      <c r="B421" t="s">
        <v>634</v>
      </c>
      <c r="C421" t="s">
        <v>635</v>
      </c>
      <c r="E421" t="s">
        <v>636</v>
      </c>
      <c r="O421" s="32" t="str">
        <f>IF(A421&lt;&gt;"","delete from field where query_id='"&amp;A421&amp;"';delete from query_def where query_id='"&amp;A421&amp;"';insert into query_def values('"&amp;A421&amp;"','"&amp;B421&amp;"','"&amp;C421&amp;"','"&amp;D421&amp;"','"&amp;E421&amp;"','"&amp;F421&amp;"','"&amp;C422&amp;"');","insert into field values(null,'"&amp;C421&amp;"','"&amp;D421&amp;"','"&amp;E421&amp;"','"&amp;F421&amp;"','"&amp;G421&amp;"','"&amp;H421&amp;"','"&amp;I421&amp;"','"&amp;J421&amp;"','"&amp;K421&amp;"','"&amp;L421&amp;"');")</f>
        <v>delete from field where query_id='t_whole_apply';delete from query_def where query_id='t_whole_apply';insert into query_def values('t_whole_apply','只有国际航行船舶才需要申报此单','/Exchange/TWholeApply/TWholeApplyDetail','','select * from t_whole_apply where 1=1','','t_whole_apply');</v>
      </c>
    </row>
    <row r="422" spans="1:15" x14ac:dyDescent="0.15">
      <c r="C422" t="s">
        <v>633</v>
      </c>
      <c r="D422" t="s">
        <v>7</v>
      </c>
      <c r="E422" t="s">
        <v>613</v>
      </c>
      <c r="F422">
        <v>1</v>
      </c>
      <c r="G422">
        <v>0</v>
      </c>
      <c r="H422">
        <v>0</v>
      </c>
      <c r="I422">
        <v>60</v>
      </c>
      <c r="K422" t="s">
        <v>379</v>
      </c>
      <c r="O422" s="32" t="str">
        <f>IF(A422&lt;&gt;"","delete from field where query_id='"&amp;A422&amp;"';delete from query_def where query_id='"&amp;A422&amp;"';insert into query_def values('"&amp;A422&amp;"','"&amp;B422&amp;"','"&amp;C422&amp;"','"&amp;D422&amp;"','"&amp;E422&amp;"','"&amp;F422&amp;"','"&amp;#REF!&amp;"');","insert into field values(null,'"&amp;C422&amp;"','"&amp;D422&amp;"','"&amp;E422&amp;"','"&amp;F422&amp;"','"&amp;G422&amp;"','"&amp;H422&amp;"','"&amp;I422&amp;"','"&amp;J422&amp;"','"&amp;K422&amp;"','"&amp;L422&amp;"');")</f>
        <v>insert into field values(null,'t_whole_apply','id','ID','1','0','0','60','','int','');</v>
      </c>
    </row>
    <row r="423" spans="1:15" x14ac:dyDescent="0.15">
      <c r="C423" t="s">
        <v>633</v>
      </c>
      <c r="D423" t="s">
        <v>637</v>
      </c>
      <c r="E423" t="s">
        <v>638</v>
      </c>
      <c r="F423">
        <v>1</v>
      </c>
      <c r="G423">
        <v>0</v>
      </c>
      <c r="H423">
        <v>0</v>
      </c>
      <c r="I423">
        <v>60</v>
      </c>
      <c r="K423" t="s">
        <v>379</v>
      </c>
      <c r="O423" s="32" t="str">
        <f>IF(A423&lt;&gt;"","delete from field where query_id='"&amp;A423&amp;"';delete from query_def where query_id='"&amp;A423&amp;"';insert into query_def values('"&amp;A423&amp;"','"&amp;B423&amp;"','"&amp;C423&amp;"','"&amp;D423&amp;"','"&amp;E423&amp;"','"&amp;F423&amp;"','"&amp;#REF!&amp;"');","insert into field values(null,'"&amp;C423&amp;"','"&amp;D423&amp;"','"&amp;E423&amp;"','"&amp;F423&amp;"','"&amp;G423&amp;"','"&amp;H423&amp;"','"&amp;I423&amp;"','"&amp;J423&amp;"','"&amp;K423&amp;"','"&amp;L423&amp;"');")</f>
        <v>insert into field values(null,'t_whole_apply','whole_no','序号','1','0','0','60','','int','');</v>
      </c>
    </row>
    <row r="424" spans="1:15" x14ac:dyDescent="0.15">
      <c r="C424" t="s">
        <v>633</v>
      </c>
      <c r="D424" t="s">
        <v>639</v>
      </c>
      <c r="E424" t="s">
        <v>640</v>
      </c>
      <c r="F424">
        <v>0</v>
      </c>
      <c r="G424">
        <v>1</v>
      </c>
      <c r="H424">
        <v>1</v>
      </c>
      <c r="I424">
        <v>100</v>
      </c>
      <c r="K424" t="s">
        <v>25</v>
      </c>
      <c r="O424" s="32" t="str">
        <f>IF(A424&lt;&gt;"","delete from field where query_id='"&amp;A424&amp;"';delete from query_def where query_id='"&amp;A424&amp;"';insert into query_def values('"&amp;A424&amp;"','"&amp;B424&amp;"','"&amp;C424&amp;"','"&amp;D424&amp;"','"&amp;E424&amp;"','"&amp;F424&amp;"','"&amp;#REF!&amp;"');","insert into field values(null,'"&amp;C424&amp;"','"&amp;D424&amp;"','"&amp;E424&amp;"','"&amp;F424&amp;"','"&amp;G424&amp;"','"&amp;H424&amp;"','"&amp;I424&amp;"','"&amp;J424&amp;"','"&amp;K424&amp;"','"&amp;L424&amp;"');")</f>
        <v>insert into field values(null,'t_whole_apply','apply_man','申报人','0','1','1','100','','string','');</v>
      </c>
    </row>
    <row r="425" spans="1:15" ht="14.25" x14ac:dyDescent="0.15">
      <c r="C425" t="s">
        <v>633</v>
      </c>
      <c r="D425" t="s">
        <v>641</v>
      </c>
      <c r="E425" t="s">
        <v>642</v>
      </c>
      <c r="F425">
        <v>0</v>
      </c>
      <c r="G425">
        <v>1</v>
      </c>
      <c r="H425">
        <v>1</v>
      </c>
      <c r="I425">
        <v>60</v>
      </c>
      <c r="K425" t="s">
        <v>32</v>
      </c>
      <c r="L425" s="32" t="s">
        <v>391</v>
      </c>
      <c r="O425" s="32" t="str">
        <f>IF(A425&lt;&gt;"","delete from field where query_id='"&amp;A425&amp;"';delete from query_def where query_id='"&amp;A425&amp;"';insert into query_def values('"&amp;A425&amp;"','"&amp;B425&amp;"','"&amp;C425&amp;"','"&amp;D425&amp;"','"&amp;E425&amp;"','"&amp;F425&amp;"','"&amp;#REF!&amp;"');","insert into field values(null,'"&amp;C425&amp;"','"&amp;D425&amp;"','"&amp;E425&amp;"','"&amp;F425&amp;"','"&amp;G425&amp;"','"&amp;H425&amp;"','"&amp;I425&amp;"','"&amp;J425&amp;"','"&amp;K425&amp;"','"&amp;L425&amp;"');")</f>
        <v>insert into field values(null,'t_whole_apply','apply_time','申报时间','0','1','1','60','','datetime','formatoptions:{srcformat:''Y-m-d H:i:s'',newformat:''Y-m-d''}');</v>
      </c>
    </row>
    <row r="426" spans="1:15" x14ac:dyDescent="0.15">
      <c r="C426" t="s">
        <v>633</v>
      </c>
      <c r="D426" t="s">
        <v>643</v>
      </c>
      <c r="E426" t="s">
        <v>644</v>
      </c>
      <c r="F426">
        <v>0</v>
      </c>
      <c r="G426">
        <v>1</v>
      </c>
      <c r="H426">
        <v>1</v>
      </c>
      <c r="I426">
        <v>100</v>
      </c>
      <c r="K426" t="s">
        <v>25</v>
      </c>
      <c r="O426" s="32" t="str">
        <f>IF(A426&lt;&gt;"","delete from field where query_id='"&amp;A426&amp;"';delete from query_def where query_id='"&amp;A426&amp;"';insert into query_def values('"&amp;A426&amp;"','"&amp;B426&amp;"','"&amp;C426&amp;"','"&amp;D426&amp;"','"&amp;E426&amp;"','"&amp;F426&amp;"','"&amp;#REF!&amp;"');","insert into field values(null,'"&amp;C426&amp;"','"&amp;D426&amp;"','"&amp;E426&amp;"','"&amp;F426&amp;"','"&amp;G426&amp;"','"&amp;H426&amp;"','"&amp;I426&amp;"','"&amp;J426&amp;"','"&amp;K426&amp;"','"&amp;L426&amp;"');")</f>
        <v>insert into field values(null,'t_whole_apply','apply_dock_no','作业港码头','0','1','1','100','','string','');</v>
      </c>
    </row>
    <row r="427" spans="1:15" x14ac:dyDescent="0.15">
      <c r="C427" t="s">
        <v>633</v>
      </c>
      <c r="D427" t="s">
        <v>645</v>
      </c>
      <c r="E427" t="s">
        <v>646</v>
      </c>
      <c r="F427">
        <v>0</v>
      </c>
      <c r="G427">
        <v>1</v>
      </c>
      <c r="H427">
        <v>1</v>
      </c>
      <c r="I427">
        <v>100</v>
      </c>
      <c r="K427" t="s">
        <v>25</v>
      </c>
      <c r="O427" s="32" t="str">
        <f>IF(A427&lt;&gt;"","delete from field where query_id='"&amp;A427&amp;"';delete from query_def where query_id='"&amp;A427&amp;"';insert into query_def values('"&amp;A427&amp;"','"&amp;B427&amp;"','"&amp;C427&amp;"','"&amp;D427&amp;"','"&amp;E427&amp;"','"&amp;F427&amp;"','"&amp;#REF!&amp;"');","insert into field values(null,'"&amp;C427&amp;"','"&amp;D427&amp;"','"&amp;E427&amp;"','"&amp;F427&amp;"','"&amp;G427&amp;"','"&amp;H427&amp;"','"&amp;I427&amp;"','"&amp;J427&amp;"','"&amp;K427&amp;"','"&amp;L427&amp;"');")</f>
        <v>insert into field values(null,'t_whole_apply','apply_unit_no','船代公司','0','1','1','100','','string','');</v>
      </c>
    </row>
    <row r="428" spans="1:15" x14ac:dyDescent="0.15">
      <c r="C428" t="s">
        <v>633</v>
      </c>
      <c r="D428" t="s">
        <v>137</v>
      </c>
      <c r="E428" t="s">
        <v>647</v>
      </c>
      <c r="F428">
        <v>0</v>
      </c>
      <c r="G428">
        <v>1</v>
      </c>
      <c r="H428">
        <v>1</v>
      </c>
      <c r="I428">
        <v>100</v>
      </c>
      <c r="K428" t="s">
        <v>25</v>
      </c>
      <c r="O428" s="32" t="str">
        <f>IF(A428&lt;&gt;"","delete from field where query_id='"&amp;A428&amp;"';delete from query_def where query_id='"&amp;A428&amp;"';insert into query_def values('"&amp;A428&amp;"','"&amp;B428&amp;"','"&amp;C428&amp;"','"&amp;D428&amp;"','"&amp;E428&amp;"','"&amp;F428&amp;"','"&amp;#REF!&amp;"');","insert into field values(null,'"&amp;C428&amp;"','"&amp;D428&amp;"','"&amp;E428&amp;"','"&amp;F428&amp;"','"&amp;G428&amp;"','"&amp;H428&amp;"','"&amp;I428&amp;"','"&amp;J428&amp;"','"&amp;K428&amp;"','"&amp;L428&amp;"');")</f>
        <v>insert into field values(null,'t_whole_apply','ship_name','船中文名','0','1','1','100','','string','');</v>
      </c>
    </row>
    <row r="429" spans="1:15" x14ac:dyDescent="0.15">
      <c r="C429" t="s">
        <v>633</v>
      </c>
      <c r="D429" t="s">
        <v>648</v>
      </c>
      <c r="E429" t="s">
        <v>649</v>
      </c>
      <c r="F429">
        <v>0</v>
      </c>
      <c r="G429">
        <v>1</v>
      </c>
      <c r="H429">
        <v>1</v>
      </c>
      <c r="I429">
        <v>100</v>
      </c>
      <c r="K429" t="s">
        <v>25</v>
      </c>
      <c r="O429" s="32" t="str">
        <f>IF(A429&lt;&gt;"","delete from field where query_id='"&amp;A429&amp;"';delete from query_def where query_id='"&amp;A429&amp;"';insert into query_def values('"&amp;A429&amp;"','"&amp;B429&amp;"','"&amp;C429&amp;"','"&amp;D429&amp;"','"&amp;E429&amp;"','"&amp;F429&amp;"','"&amp;#REF!&amp;"');","insert into field values(null,'"&amp;C429&amp;"','"&amp;D429&amp;"','"&amp;E429&amp;"','"&amp;F429&amp;"','"&amp;G429&amp;"','"&amp;H429&amp;"','"&amp;I429&amp;"','"&amp;J429&amp;"','"&amp;K429&amp;"','"&amp;L429&amp;"');")</f>
        <v>insert into field values(null,'t_whole_apply','leave_port','出发港','0','1','1','100','','string','');</v>
      </c>
    </row>
    <row r="430" spans="1:15" x14ac:dyDescent="0.15">
      <c r="C430" t="s">
        <v>633</v>
      </c>
      <c r="D430" t="s">
        <v>650</v>
      </c>
      <c r="E430" t="s">
        <v>651</v>
      </c>
      <c r="F430">
        <v>0</v>
      </c>
      <c r="G430">
        <v>1</v>
      </c>
      <c r="H430">
        <v>1</v>
      </c>
      <c r="I430">
        <v>100</v>
      </c>
      <c r="K430" t="s">
        <v>25</v>
      </c>
      <c r="O430" s="32" t="str">
        <f>IF(A430&lt;&gt;"","delete from field where query_id='"&amp;A430&amp;"';delete from query_def where query_id='"&amp;A430&amp;"';insert into query_def values('"&amp;A430&amp;"','"&amp;B430&amp;"','"&amp;C430&amp;"','"&amp;D430&amp;"','"&amp;E430&amp;"','"&amp;F430&amp;"','"&amp;#REF!&amp;"');","insert into field values(null,'"&amp;C430&amp;"','"&amp;D430&amp;"','"&amp;E430&amp;"','"&amp;F430&amp;"','"&amp;G430&amp;"','"&amp;H430&amp;"','"&amp;I430&amp;"','"&amp;J430&amp;"','"&amp;K430&amp;"','"&amp;L430&amp;"');")</f>
        <v>insert into field values(null,'t_whole_apply','intent_port','开往港','0','1','1','100','','string','');</v>
      </c>
    </row>
    <row r="433" spans="1:15" x14ac:dyDescent="0.15">
      <c r="A433" t="s">
        <v>652</v>
      </c>
    </row>
    <row r="434" spans="1:15" x14ac:dyDescent="0.15">
      <c r="A434" t="s">
        <v>653</v>
      </c>
      <c r="B434" t="s">
        <v>652</v>
      </c>
      <c r="C434" t="s">
        <v>654</v>
      </c>
      <c r="D434" t="s">
        <v>471</v>
      </c>
      <c r="E434" s="11" t="s">
        <v>655</v>
      </c>
      <c r="F434" t="s">
        <v>656</v>
      </c>
      <c r="O434" t="str">
        <f>IF(A434&lt;&gt;"","delete from field where query_id='"&amp;A434&amp;"';delete from query_def where query_id='"&amp;A434&amp;"';insert into query_def values('"&amp;A434&amp;"','"&amp;B434&amp;"','"&amp;C434&amp;"','"&amp;D434&amp;"','"&amp;E434&amp;"','"&amp;F434&amp;"','"&amp;C435&amp;"');","insert into field values(null,'"&amp;C434&amp;"','"&amp;D434&amp;"','"&amp;E434&amp;"','"&amp;F434&amp;"','"&amp;G434&amp;"','"&amp;H434&amp;"','"&amp;I434&amp;"','"&amp;J434&amp;"','"&amp;K434&amp;"','"&amp;L434&amp;"');")</f>
        <v>delete from field where query_id='nn_news_4_sp';delete from query_def where query_id='nn_news_4_sp';insert into query_def values('nn_news_4_sp','航运企业资讯','/News/NnNews/NnNewsDetailMg','/News/NnNews/Delete','select a.id,a.nn_news_title,a.nn_news_source,b.fielddesc as nn_news_type,a.nn_news_date from nn_news as a left join codemapdesc as b on a.nn_news_type=b.fieldval and b.id=''新闻类型''  where a.operate_type&lt;&gt;''DISUSE'' and a.back_up2=''0'' and a.nn_news_date&gt;now() and a.nn_news_type=''4''','order by a.nn_news_date desc','nn_news_4_sp');</v>
      </c>
    </row>
    <row r="435" spans="1:15" x14ac:dyDescent="0.15">
      <c r="C435" t="s">
        <v>653</v>
      </c>
      <c r="D435" t="s">
        <v>7</v>
      </c>
      <c r="E435" t="s">
        <v>125</v>
      </c>
      <c r="F435" t="s">
        <v>376</v>
      </c>
      <c r="G435" t="s">
        <v>377</v>
      </c>
      <c r="H435" t="s">
        <v>377</v>
      </c>
      <c r="I435" t="s">
        <v>378</v>
      </c>
      <c r="K435" t="s">
        <v>379</v>
      </c>
      <c r="O435" t="str">
        <f>IF(A435&lt;&gt;"","delete from field where query_id='"&amp;A435&amp;"';delete from query_def where query_id='"&amp;A435&amp;"';insert into query_def values('"&amp;A435&amp;"','"&amp;B435&amp;"','"&amp;C435&amp;"','"&amp;D435&amp;"','"&amp;E435&amp;"','"&amp;F435&amp;"','"&amp;#REF!&amp;"');","insert into field values(null,'"&amp;C435&amp;"','"&amp;D435&amp;"','"&amp;E435&amp;"','"&amp;F435&amp;"','"&amp;G435&amp;"','"&amp;H435&amp;"','"&amp;I435&amp;"','"&amp;J435&amp;"','"&amp;K435&amp;"','"&amp;L435&amp;"');")</f>
        <v>insert into field values(null,'nn_news_4_sp','id','自增主键','1','0','0','60','','int','');</v>
      </c>
    </row>
    <row r="436" spans="1:15" x14ac:dyDescent="0.15">
      <c r="C436" t="s">
        <v>653</v>
      </c>
      <c r="D436" t="s">
        <v>474</v>
      </c>
      <c r="E436" t="s">
        <v>381</v>
      </c>
      <c r="F436" t="s">
        <v>377</v>
      </c>
      <c r="G436" t="s">
        <v>376</v>
      </c>
      <c r="H436" t="s">
        <v>376</v>
      </c>
      <c r="I436" t="s">
        <v>382</v>
      </c>
      <c r="K436" t="s">
        <v>25</v>
      </c>
      <c r="O436" t="str">
        <f>IF(A436&lt;&gt;"","delete from field where query_id='"&amp;A436&amp;"';delete from query_def where query_id='"&amp;A436&amp;"';insert into query_def values('"&amp;A436&amp;"','"&amp;B436&amp;"','"&amp;C436&amp;"','"&amp;D436&amp;"','"&amp;E436&amp;"','"&amp;F436&amp;"','"&amp;#REF!&amp;"');","insert into field values(null,'"&amp;C436&amp;"','"&amp;D436&amp;"','"&amp;E436&amp;"','"&amp;F436&amp;"','"&amp;G436&amp;"','"&amp;H436&amp;"','"&amp;I436&amp;"','"&amp;J436&amp;"','"&amp;K436&amp;"','"&amp;L436&amp;"');")</f>
        <v>insert into field values(null,'nn_news_4_sp','nn_news_title','标题','0','1','1','350','','string','');</v>
      </c>
    </row>
    <row r="437" spans="1:15" x14ac:dyDescent="0.15">
      <c r="C437" t="s">
        <v>653</v>
      </c>
      <c r="D437" t="s">
        <v>475</v>
      </c>
      <c r="E437" t="s">
        <v>384</v>
      </c>
      <c r="F437">
        <v>0</v>
      </c>
      <c r="G437">
        <v>1</v>
      </c>
      <c r="H437">
        <v>1</v>
      </c>
      <c r="I437">
        <v>100</v>
      </c>
      <c r="K437" t="s">
        <v>25</v>
      </c>
      <c r="O437" t="str">
        <f>IF(A437&lt;&gt;"","delete from field where query_id='"&amp;A437&amp;"';delete from query_def where query_id='"&amp;A437&amp;"';insert into query_def values('"&amp;A437&amp;"','"&amp;B437&amp;"','"&amp;C437&amp;"','"&amp;D437&amp;"','"&amp;E437&amp;"','"&amp;F437&amp;"','"&amp;#REF!&amp;"');","insert into field values(null,'"&amp;C437&amp;"','"&amp;D437&amp;"','"&amp;E437&amp;"','"&amp;F437&amp;"','"&amp;G437&amp;"','"&amp;H437&amp;"','"&amp;I437&amp;"','"&amp;J437&amp;"','"&amp;K437&amp;"','"&amp;L437&amp;"');")</f>
        <v>insert into field values(null,'nn_news_4_sp','nn_news_source','来源','0','1','1','100','','string','');</v>
      </c>
    </row>
    <row r="438" spans="1:15" ht="14.25" x14ac:dyDescent="0.15">
      <c r="C438" t="s">
        <v>653</v>
      </c>
      <c r="D438" t="s">
        <v>476</v>
      </c>
      <c r="E438" t="s">
        <v>386</v>
      </c>
      <c r="F438" t="s">
        <v>377</v>
      </c>
      <c r="G438" t="s">
        <v>376</v>
      </c>
      <c r="H438" t="s">
        <v>376</v>
      </c>
      <c r="I438" t="s">
        <v>378</v>
      </c>
      <c r="K438" t="s">
        <v>387</v>
      </c>
      <c r="O438" t="str">
        <f>IF(A438&lt;&gt;"","delete from field where query_id='"&amp;A438&amp;"';delete from query_def where query_id='"&amp;A438&amp;"';insert into query_def values('"&amp;A438&amp;"','"&amp;B438&amp;"','"&amp;C438&amp;"','"&amp;D438&amp;"','"&amp;E438&amp;"','"&amp;F438&amp;"','"&amp;#REF!&amp;"');","insert into field values(null,'"&amp;C438&amp;"','"&amp;D438&amp;"','"&amp;E438&amp;"','"&amp;F438&amp;"','"&amp;G438&amp;"','"&amp;H438&amp;"','"&amp;I438&amp;"','"&amp;J438&amp;"','"&amp;K438&amp;"','"&amp;L438&amp;"');")</f>
        <v>insert into field values(null,'nn_news_4_sp','nn_news_type','类别','0','1','1','60','','string','');</v>
      </c>
    </row>
    <row r="439" spans="1:15" ht="14.25" x14ac:dyDescent="0.15">
      <c r="C439" t="s">
        <v>653</v>
      </c>
      <c r="D439" t="s">
        <v>477</v>
      </c>
      <c r="E439" t="s">
        <v>389</v>
      </c>
      <c r="F439" t="s">
        <v>377</v>
      </c>
      <c r="G439" t="s">
        <v>376</v>
      </c>
      <c r="H439" t="s">
        <v>376</v>
      </c>
      <c r="I439" t="s">
        <v>390</v>
      </c>
      <c r="K439" t="s">
        <v>32</v>
      </c>
      <c r="L439" t="s">
        <v>391</v>
      </c>
      <c r="O439" t="str">
        <f>IF(A439&lt;&gt;"","delete from field where query_id='"&amp;A439&amp;"';delete from query_def where query_id='"&amp;A439&amp;"';insert into query_def values('"&amp;A439&amp;"','"&amp;B439&amp;"','"&amp;C439&amp;"','"&amp;D439&amp;"','"&amp;E439&amp;"','"&amp;F439&amp;"','"&amp;#REF!&amp;"');","insert into field values(null,'"&amp;C439&amp;"','"&amp;D439&amp;"','"&amp;E439&amp;"','"&amp;F439&amp;"','"&amp;G439&amp;"','"&amp;H439&amp;"','"&amp;I439&amp;"','"&amp;J439&amp;"','"&amp;K439&amp;"','"&amp;L439&amp;"');")</f>
        <v>insert into field values(null,'nn_news_4_sp','nn_news_date','发布时间','0','1','1','100','','datetime','formatoptions:{srcformat:''Y-m-d H:i:s'',newformat:''Y-m-d''}');</v>
      </c>
    </row>
    <row r="442" spans="1:15" ht="14.25" x14ac:dyDescent="0.15">
      <c r="A442" s="25" t="s">
        <v>657</v>
      </c>
    </row>
    <row r="443" spans="1:15" ht="14.25" x14ac:dyDescent="0.15">
      <c r="A443" t="s">
        <v>658</v>
      </c>
      <c r="B443" s="25" t="s">
        <v>657</v>
      </c>
      <c r="C443" t="s">
        <v>654</v>
      </c>
      <c r="D443" t="s">
        <v>471</v>
      </c>
      <c r="E443" s="11" t="s">
        <v>659</v>
      </c>
      <c r="F443" t="s">
        <v>656</v>
      </c>
      <c r="O443" t="str">
        <f>IF(A443&lt;&gt;"","delete from field where query_id='"&amp;A443&amp;"';delete from query_def where query_id='"&amp;A443&amp;"';insert into query_def values('"&amp;A443&amp;"','"&amp;B443&amp;"','"&amp;C443&amp;"','"&amp;D443&amp;"','"&amp;E443&amp;"','"&amp;F443&amp;"','"&amp;C444&amp;"');","insert into field values(null,'"&amp;C443&amp;"','"&amp;D443&amp;"','"&amp;E443&amp;"','"&amp;F443&amp;"','"&amp;G443&amp;"','"&amp;H443&amp;"','"&amp;I443&amp;"','"&amp;J443&amp;"','"&amp;K443&amp;"','"&amp;L443&amp;"');")</f>
        <v>delete from field where query_id='nn_news_5_sp';delete from query_def where query_id='nn_news_5_sp';insert into query_def values('nn_news_5_sp','港口企业资讯','/News/NnNews/NnNewsDetailMg','/News/NnNews/Delete','select a.id,a.nn_news_title,a.nn_news_source,b.fielddesc as nn_news_type,a.nn_news_date from nn_news as a left join codemapdesc as b on a.nn_news_type=b.fieldval and b.id=''新闻类型''  where a.operate_type&lt;&gt;''DISUSE'' and a.back_up2=''0'' and a.nn_news_date&gt;now() and a.nn_news_type=''5''','order by a.nn_news_date desc','nn_news_5_sp');</v>
      </c>
    </row>
    <row r="444" spans="1:15" x14ac:dyDescent="0.15">
      <c r="C444" t="s">
        <v>658</v>
      </c>
      <c r="D444" t="s">
        <v>7</v>
      </c>
      <c r="E444" t="s">
        <v>125</v>
      </c>
      <c r="F444" t="s">
        <v>376</v>
      </c>
      <c r="G444" t="s">
        <v>377</v>
      </c>
      <c r="H444" t="s">
        <v>377</v>
      </c>
      <c r="I444" t="s">
        <v>378</v>
      </c>
      <c r="K444" t="s">
        <v>379</v>
      </c>
      <c r="O444" t="str">
        <f>IF(A444&lt;&gt;"","delete from field where query_id='"&amp;A444&amp;"';delete from query_def where query_id='"&amp;A444&amp;"';insert into query_def values('"&amp;A444&amp;"','"&amp;B444&amp;"','"&amp;C444&amp;"','"&amp;D444&amp;"','"&amp;E444&amp;"','"&amp;F444&amp;"','"&amp;#REF!&amp;"');","insert into field values(null,'"&amp;C444&amp;"','"&amp;D444&amp;"','"&amp;E444&amp;"','"&amp;F444&amp;"','"&amp;G444&amp;"','"&amp;H444&amp;"','"&amp;I444&amp;"','"&amp;J444&amp;"','"&amp;K444&amp;"','"&amp;L444&amp;"');")</f>
        <v>insert into field values(null,'nn_news_5_sp','id','自增主键','1','0','0','60','','int','');</v>
      </c>
    </row>
    <row r="445" spans="1:15" x14ac:dyDescent="0.15">
      <c r="C445" t="s">
        <v>658</v>
      </c>
      <c r="D445" t="s">
        <v>474</v>
      </c>
      <c r="E445" t="s">
        <v>381</v>
      </c>
      <c r="F445" t="s">
        <v>377</v>
      </c>
      <c r="G445" t="s">
        <v>376</v>
      </c>
      <c r="H445" t="s">
        <v>376</v>
      </c>
      <c r="I445" t="s">
        <v>382</v>
      </c>
      <c r="K445" t="s">
        <v>25</v>
      </c>
      <c r="O445" t="str">
        <f>IF(A445&lt;&gt;"","delete from field where query_id='"&amp;A445&amp;"';delete from query_def where query_id='"&amp;A445&amp;"';insert into query_def values('"&amp;A445&amp;"','"&amp;B445&amp;"','"&amp;C445&amp;"','"&amp;D445&amp;"','"&amp;E445&amp;"','"&amp;F445&amp;"','"&amp;#REF!&amp;"');","insert into field values(null,'"&amp;C445&amp;"','"&amp;D445&amp;"','"&amp;E445&amp;"','"&amp;F445&amp;"','"&amp;G445&amp;"','"&amp;H445&amp;"','"&amp;I445&amp;"','"&amp;J445&amp;"','"&amp;K445&amp;"','"&amp;L445&amp;"');")</f>
        <v>insert into field values(null,'nn_news_5_sp','nn_news_title','标题','0','1','1','350','','string','');</v>
      </c>
    </row>
    <row r="446" spans="1:15" x14ac:dyDescent="0.15">
      <c r="C446" t="s">
        <v>658</v>
      </c>
      <c r="D446" t="s">
        <v>475</v>
      </c>
      <c r="E446" t="s">
        <v>384</v>
      </c>
      <c r="F446">
        <v>0</v>
      </c>
      <c r="G446">
        <v>1</v>
      </c>
      <c r="H446">
        <v>1</v>
      </c>
      <c r="I446">
        <v>100</v>
      </c>
      <c r="K446" t="s">
        <v>25</v>
      </c>
      <c r="O446" t="str">
        <f>IF(A446&lt;&gt;"","delete from field where query_id='"&amp;A446&amp;"';delete from query_def where query_id='"&amp;A446&amp;"';insert into query_def values('"&amp;A446&amp;"','"&amp;B446&amp;"','"&amp;C446&amp;"','"&amp;D446&amp;"','"&amp;E446&amp;"','"&amp;F446&amp;"','"&amp;#REF!&amp;"');","insert into field values(null,'"&amp;C446&amp;"','"&amp;D446&amp;"','"&amp;E446&amp;"','"&amp;F446&amp;"','"&amp;G446&amp;"','"&amp;H446&amp;"','"&amp;I446&amp;"','"&amp;J446&amp;"','"&amp;K446&amp;"','"&amp;L446&amp;"');")</f>
        <v>insert into field values(null,'nn_news_5_sp','nn_news_source','来源','0','1','1','100','','string','');</v>
      </c>
    </row>
    <row r="447" spans="1:15" ht="14.25" x14ac:dyDescent="0.15">
      <c r="C447" t="s">
        <v>658</v>
      </c>
      <c r="D447" t="s">
        <v>476</v>
      </c>
      <c r="E447" t="s">
        <v>386</v>
      </c>
      <c r="F447" t="s">
        <v>377</v>
      </c>
      <c r="G447" t="s">
        <v>376</v>
      </c>
      <c r="H447" t="s">
        <v>376</v>
      </c>
      <c r="I447" t="s">
        <v>378</v>
      </c>
      <c r="K447" t="s">
        <v>387</v>
      </c>
      <c r="O447" t="str">
        <f>IF(A447&lt;&gt;"","delete from field where query_id='"&amp;A447&amp;"';delete from query_def where query_id='"&amp;A447&amp;"';insert into query_def values('"&amp;A447&amp;"','"&amp;B447&amp;"','"&amp;C447&amp;"','"&amp;D447&amp;"','"&amp;E447&amp;"','"&amp;F447&amp;"','"&amp;#REF!&amp;"');","insert into field values(null,'"&amp;C447&amp;"','"&amp;D447&amp;"','"&amp;E447&amp;"','"&amp;F447&amp;"','"&amp;G447&amp;"','"&amp;H447&amp;"','"&amp;I447&amp;"','"&amp;J447&amp;"','"&amp;K447&amp;"','"&amp;L447&amp;"');")</f>
        <v>insert into field values(null,'nn_news_5_sp','nn_news_type','类别','0','1','1','60','','string','');</v>
      </c>
    </row>
    <row r="448" spans="1:15" ht="14.25" x14ac:dyDescent="0.15">
      <c r="C448" t="s">
        <v>658</v>
      </c>
      <c r="D448" t="s">
        <v>477</v>
      </c>
      <c r="E448" t="s">
        <v>389</v>
      </c>
      <c r="F448" t="s">
        <v>377</v>
      </c>
      <c r="G448" t="s">
        <v>376</v>
      </c>
      <c r="H448" t="s">
        <v>376</v>
      </c>
      <c r="I448" t="s">
        <v>390</v>
      </c>
      <c r="K448" t="s">
        <v>32</v>
      </c>
      <c r="L448" t="s">
        <v>391</v>
      </c>
      <c r="O448" t="str">
        <f>IF(A448&lt;&gt;"","delete from field where query_id='"&amp;A448&amp;"';delete from query_def where query_id='"&amp;A448&amp;"';insert into query_def values('"&amp;A448&amp;"','"&amp;B448&amp;"','"&amp;C448&amp;"','"&amp;D448&amp;"','"&amp;E448&amp;"','"&amp;F448&amp;"','"&amp;#REF!&amp;"');","insert into field values(null,'"&amp;C448&amp;"','"&amp;D448&amp;"','"&amp;E448&amp;"','"&amp;F448&amp;"','"&amp;G448&amp;"','"&amp;H448&amp;"','"&amp;I448&amp;"','"&amp;J448&amp;"','"&amp;K448&amp;"','"&amp;L448&amp;"');")</f>
        <v>insert into field values(null,'nn_news_5_sp','nn_news_date','发布时间','0','1','1','100','','datetime','formatoptions:{srcformat:''Y-m-d H:i:s'',newformat:''Y-m-d''}');</v>
      </c>
    </row>
    <row r="450" spans="1:15" x14ac:dyDescent="0.15">
      <c r="A450" t="s">
        <v>660</v>
      </c>
    </row>
    <row r="451" spans="1:15" x14ac:dyDescent="0.15">
      <c r="A451" t="s">
        <v>661</v>
      </c>
      <c r="B451" t="s">
        <v>660</v>
      </c>
      <c r="C451" t="s">
        <v>662</v>
      </c>
      <c r="D451" t="s">
        <v>661</v>
      </c>
      <c r="E451" s="3" t="s">
        <v>663</v>
      </c>
      <c r="F451" s="3" t="s">
        <v>664</v>
      </c>
      <c r="O451" t="str">
        <f t="shared" ref="O451" si="28">IF(A451&lt;&gt;"","delete from field where query_id='"&amp;A451&amp;"';delete from query_def where query_id='"&amp;A451&amp;"';insert into query_def values('"&amp;A451&amp;"','"&amp;B451&amp;"','"&amp;C451&amp;"','"&amp;D451&amp;"','"&amp;E451&amp;"','"&amp;F451&amp;"','"&amp;C452&amp;"');","insert into field values(null,'"&amp;C451&amp;"','"&amp;D451&amp;"','"&amp;E451&amp;"','"&amp;F451&amp;"','"&amp;G451&amp;"','"&amp;H451&amp;"','"&amp;I451&amp;"','"&amp;J451&amp;"','"&amp;K451&amp;"','"&amp;L451&amp;"');")</f>
        <v>delete from field where query_id='pt_dangbaletaskcert';delete from query_def where query_id='pt_dangbaletaskcert';insert into query_def values('pt_dangbaletaskcert','危险品作业认可证','/Exchange/PtDangbaletaskcert/PtDangbaletaskcertDetail','pt_dangbaletaskcert','select * from pt_dangbaletaskcert where 1=1','order by id desc','pt_dangbaletaskcert');</v>
      </c>
    </row>
    <row r="452" spans="1:15" x14ac:dyDescent="0.15">
      <c r="C452" s="3" t="s">
        <v>661</v>
      </c>
      <c r="D452" s="3" t="s">
        <v>7</v>
      </c>
      <c r="E452" t="s">
        <v>613</v>
      </c>
      <c r="F452">
        <v>1</v>
      </c>
      <c r="G452">
        <v>0</v>
      </c>
      <c r="H452">
        <v>0</v>
      </c>
      <c r="I452">
        <v>60</v>
      </c>
      <c r="K452" t="s">
        <v>379</v>
      </c>
      <c r="O452" t="str">
        <f t="shared" ref="O452" si="29">IF(A452&lt;&gt;"","delete from field where query_id='"&amp;A452&amp;"';delete from query_def where query_id='"&amp;A452&amp;"';insert into query_def values('"&amp;A452&amp;"','"&amp;B452&amp;"','"&amp;C452&amp;"','"&amp;D452&amp;"','"&amp;E452&amp;"','"&amp;F452&amp;"','"&amp;C453&amp;"');","insert into field values(null,'"&amp;C452&amp;"','"&amp;D452&amp;"','"&amp;E452&amp;"','"&amp;F452&amp;"','"&amp;G452&amp;"','"&amp;H452&amp;"','"&amp;I452&amp;"','"&amp;J452&amp;"','"&amp;K452&amp;"','"&amp;L452&amp;"');")</f>
        <v>insert into field values(null,'pt_dangbaletaskcert','id','ID','1','0','0','60','','int','');</v>
      </c>
    </row>
    <row r="453" spans="1:15" x14ac:dyDescent="0.15">
      <c r="C453" t="s">
        <v>661</v>
      </c>
      <c r="D453" t="s">
        <v>665</v>
      </c>
      <c r="E453" t="s">
        <v>666</v>
      </c>
      <c r="F453">
        <v>0</v>
      </c>
      <c r="G453">
        <v>1</v>
      </c>
      <c r="H453">
        <v>1</v>
      </c>
      <c r="I453">
        <v>100</v>
      </c>
      <c r="K453" t="s">
        <v>25</v>
      </c>
      <c r="O453" t="str">
        <f t="shared" ref="O453:O458" si="30">IF(A453&lt;&gt;"","delete from field where query_id='"&amp;A453&amp;"';delete from query_def where query_id='"&amp;A453&amp;"';insert into query_def values('"&amp;A453&amp;"','"&amp;B453&amp;"','"&amp;C453&amp;"','"&amp;D453&amp;"','"&amp;E453&amp;"','"&amp;F453&amp;"','"&amp;C454&amp;"');","insert into field values(null,'"&amp;C453&amp;"','"&amp;D453&amp;"','"&amp;E453&amp;"','"&amp;F453&amp;"','"&amp;G453&amp;"','"&amp;H453&amp;"','"&amp;I453&amp;"','"&amp;J453&amp;"','"&amp;K453&amp;"','"&amp;L453&amp;"');")</f>
        <v>insert into field values(null,'pt_dangbaletaskcert','license_num','认可证编号','0','1','1','100','','string','');</v>
      </c>
    </row>
    <row r="454" spans="1:15" x14ac:dyDescent="0.15">
      <c r="C454" t="s">
        <v>661</v>
      </c>
      <c r="D454" t="s">
        <v>667</v>
      </c>
      <c r="E454" t="s">
        <v>410</v>
      </c>
      <c r="F454">
        <v>0</v>
      </c>
      <c r="G454">
        <v>1</v>
      </c>
      <c r="H454">
        <v>1</v>
      </c>
      <c r="I454">
        <v>100</v>
      </c>
      <c r="K454" t="s">
        <v>25</v>
      </c>
      <c r="O454" t="str">
        <f t="shared" si="30"/>
        <v>insert into field values(null,'pt_dangbaletaskcert','effect_time','有效期','0','1','1','100','','string','');</v>
      </c>
    </row>
    <row r="455" spans="1:15" ht="14.25" x14ac:dyDescent="0.15">
      <c r="C455" t="s">
        <v>661</v>
      </c>
      <c r="D455" t="s">
        <v>668</v>
      </c>
      <c r="E455" t="s">
        <v>669</v>
      </c>
      <c r="F455">
        <v>0</v>
      </c>
      <c r="G455">
        <v>1</v>
      </c>
      <c r="H455">
        <v>1</v>
      </c>
      <c r="I455">
        <v>100</v>
      </c>
      <c r="K455" t="s">
        <v>32</v>
      </c>
      <c r="L455" s="3" t="s">
        <v>670</v>
      </c>
      <c r="O455" t="str">
        <f t="shared" si="30"/>
        <v>insert into field values(null,'pt_dangbaletaskcert','effect_begin_time','有效期开始时间','0','1','1','100','','datetime','formatoptions:{srcformat:''Y-m-d H:i:s'',newformat:''Y-m-d''}');</v>
      </c>
    </row>
    <row r="456" spans="1:15" ht="14.25" x14ac:dyDescent="0.15">
      <c r="C456" t="s">
        <v>661</v>
      </c>
      <c r="D456" t="s">
        <v>671</v>
      </c>
      <c r="E456" t="s">
        <v>672</v>
      </c>
      <c r="F456">
        <v>0</v>
      </c>
      <c r="G456">
        <v>1</v>
      </c>
      <c r="H456">
        <v>1</v>
      </c>
      <c r="I456">
        <v>100</v>
      </c>
      <c r="K456" t="s">
        <v>32</v>
      </c>
      <c r="L456" t="s">
        <v>391</v>
      </c>
      <c r="O456" t="str">
        <f t="shared" si="30"/>
        <v>insert into field values(null,'pt_dangbaletaskcert','effect_end_time','有效期结束时间','0','1','1','100','','datetime','formatoptions:{srcformat:''Y-m-d H:i:s'',newformat:''Y-m-d''}');</v>
      </c>
    </row>
    <row r="457" spans="1:15" x14ac:dyDescent="0.15">
      <c r="C457" t="s">
        <v>661</v>
      </c>
      <c r="D457" t="s">
        <v>673</v>
      </c>
      <c r="E457" t="s">
        <v>674</v>
      </c>
      <c r="F457">
        <v>0</v>
      </c>
      <c r="G457">
        <v>1</v>
      </c>
      <c r="H457">
        <v>1</v>
      </c>
      <c r="I457">
        <v>100</v>
      </c>
      <c r="K457" t="s">
        <v>25</v>
      </c>
      <c r="O457" t="str">
        <f t="shared" si="30"/>
        <v>insert into field values(null,'pt_dangbaletaskcert','cert_dpt','发证机关','0','1','1','100','','string','');</v>
      </c>
    </row>
    <row r="458" spans="1:15" ht="14.25" x14ac:dyDescent="0.15">
      <c r="C458" t="s">
        <v>661</v>
      </c>
      <c r="D458" t="s">
        <v>675</v>
      </c>
      <c r="E458" t="s">
        <v>676</v>
      </c>
      <c r="F458">
        <v>0</v>
      </c>
      <c r="G458">
        <v>1</v>
      </c>
      <c r="H458">
        <v>1</v>
      </c>
      <c r="I458">
        <v>100</v>
      </c>
      <c r="K458" t="s">
        <v>32</v>
      </c>
      <c r="L458" t="s">
        <v>391</v>
      </c>
      <c r="O458" t="str">
        <f t="shared" si="30"/>
        <v>insert into field values(null,'pt_dangbaletaskcert','cert_date','发证日期','0','1','1','100','','datetime','formatoptions:{srcformat:''Y-m-d H:i:s'',newformat:''Y-m-d''}');</v>
      </c>
    </row>
    <row r="460" spans="1:15" x14ac:dyDescent="0.15">
      <c r="A460" t="s">
        <v>677</v>
      </c>
    </row>
    <row r="461" spans="1:15" x14ac:dyDescent="0.15">
      <c r="A461" t="s">
        <v>678</v>
      </c>
      <c r="B461" t="s">
        <v>677</v>
      </c>
      <c r="C461" t="s">
        <v>679</v>
      </c>
      <c r="D461" t="s">
        <v>678</v>
      </c>
      <c r="E461" t="s">
        <v>680</v>
      </c>
      <c r="F461" t="s">
        <v>191</v>
      </c>
      <c r="O461" t="str">
        <f t="shared" ref="O461:O466" si="31">IF(A461&lt;&gt;"","delete from field where query_id='"&amp;A461&amp;"';delete from query_def where query_id='"&amp;A461&amp;"';insert into query_def values('"&amp;A461&amp;"','"&amp;B461&amp;"','"&amp;C461&amp;"','"&amp;D461&amp;"','"&amp;E461&amp;"','"&amp;F461&amp;"','"&amp;C462&amp;"');","insert into field values(null,'"&amp;C461&amp;"','"&amp;D461&amp;"','"&amp;E461&amp;"','"&amp;F461&amp;"','"&amp;G461&amp;"','"&amp;H461&amp;"','"&amp;I461&amp;"','"&amp;J461&amp;"','"&amp;K461&amp;"','"&amp;L461&amp;"');")</f>
        <v>delete from field where query_id='vi_port_cargo_type';delete from query_def where query_id='vi_port_cargo_type';insert into query_def values('vi_port_cargo_type','危险货物作业种类对比','/Exchange/ViPortCargoType/ViPortCargoTypeDetail','vi_port_cargo_type','select * from vi_port_cargo_type where operate_type&lt;&gt;''DISUSE''','order by id desc','vi_port_cargo_type');</v>
      </c>
    </row>
    <row r="462" spans="1:15" x14ac:dyDescent="0.15">
      <c r="C462" t="s">
        <v>678</v>
      </c>
      <c r="D462" t="s">
        <v>7</v>
      </c>
      <c r="E462" t="s">
        <v>7</v>
      </c>
      <c r="F462">
        <v>1</v>
      </c>
      <c r="G462">
        <v>0</v>
      </c>
      <c r="H462">
        <v>0</v>
      </c>
      <c r="I462">
        <v>60</v>
      </c>
      <c r="K462" t="s">
        <v>379</v>
      </c>
      <c r="O462" t="str">
        <f t="shared" si="31"/>
        <v>insert into field values(null,'vi_port_cargo_type','id','id','1','0','0','60','','int','');</v>
      </c>
    </row>
    <row r="463" spans="1:15" x14ac:dyDescent="0.15">
      <c r="C463" t="s">
        <v>678</v>
      </c>
      <c r="D463" t="s">
        <v>637</v>
      </c>
      <c r="E463" t="s">
        <v>681</v>
      </c>
      <c r="F463">
        <v>0</v>
      </c>
      <c r="G463">
        <v>1</v>
      </c>
      <c r="H463">
        <v>1</v>
      </c>
      <c r="I463">
        <v>150</v>
      </c>
      <c r="K463" t="s">
        <v>25</v>
      </c>
      <c r="O463" t="str">
        <f t="shared" si="31"/>
        <v>insert into field values(null,'vi_port_cargo_type','whole_no','总单号','0','1','1','150','','string','');</v>
      </c>
    </row>
    <row r="464" spans="1:15" x14ac:dyDescent="0.15">
      <c r="C464" t="s">
        <v>678</v>
      </c>
      <c r="D464" t="s">
        <v>682</v>
      </c>
      <c r="E464" t="s">
        <v>683</v>
      </c>
      <c r="F464">
        <v>0</v>
      </c>
      <c r="G464">
        <v>1</v>
      </c>
      <c r="H464">
        <v>1</v>
      </c>
      <c r="I464">
        <v>60</v>
      </c>
      <c r="K464" t="s">
        <v>32</v>
      </c>
      <c r="L464" t="s">
        <v>33</v>
      </c>
      <c r="O464" t="str">
        <f t="shared" si="31"/>
        <v>insert into field values(null,'vi_port_cargo_type','opt_time','OPT_TIME','0','1','1','60','','datetime','formatoptions:{srcformat:''Y-m-d H:i:s'',newformat:''Y-m-d''}');</v>
      </c>
    </row>
    <row r="465" spans="1:15" x14ac:dyDescent="0.15">
      <c r="C465" t="s">
        <v>678</v>
      </c>
      <c r="D465" t="s">
        <v>684</v>
      </c>
      <c r="E465" t="s">
        <v>685</v>
      </c>
      <c r="F465">
        <v>0</v>
      </c>
      <c r="G465">
        <v>1</v>
      </c>
      <c r="H465">
        <v>1</v>
      </c>
      <c r="I465">
        <v>60</v>
      </c>
      <c r="K465" t="s">
        <v>32</v>
      </c>
      <c r="L465" t="s">
        <v>33</v>
      </c>
      <c r="O465" t="str">
        <f t="shared" si="31"/>
        <v>insert into field values(null,'vi_port_cargo_type','finish_time','作业完成时间','0','1','1','60','','datetime','formatoptions:{srcformat:''Y-m-d H:i:s'',newformat:''Y-m-d''}');</v>
      </c>
    </row>
    <row r="466" spans="1:15" x14ac:dyDescent="0.15">
      <c r="C466" t="s">
        <v>678</v>
      </c>
      <c r="D466" t="s">
        <v>589</v>
      </c>
      <c r="E466" t="s">
        <v>642</v>
      </c>
      <c r="F466">
        <v>0</v>
      </c>
      <c r="G466">
        <v>1</v>
      </c>
      <c r="H466">
        <v>1</v>
      </c>
      <c r="I466">
        <v>60</v>
      </c>
      <c r="K466" t="s">
        <v>32</v>
      </c>
      <c r="L466" t="s">
        <v>33</v>
      </c>
      <c r="O466" t="str">
        <f t="shared" si="31"/>
        <v>insert into field values(null,'vi_port_cargo_type','apply_date','申报时间','0','1','1','60','','datetime','formatoptions:{srcformat:''Y-m-d H:i:s'',newformat:''Y-m-d''}');</v>
      </c>
    </row>
    <row r="467" spans="1:15" x14ac:dyDescent="0.15">
      <c r="C467" t="s">
        <v>678</v>
      </c>
      <c r="D467" t="s">
        <v>686</v>
      </c>
      <c r="E467" t="s">
        <v>687</v>
      </c>
      <c r="F467">
        <v>0</v>
      </c>
      <c r="G467">
        <v>1</v>
      </c>
      <c r="H467">
        <v>1</v>
      </c>
      <c r="I467">
        <v>150</v>
      </c>
      <c r="K467" t="s">
        <v>25</v>
      </c>
      <c r="O467" t="str">
        <f>IF(A467&lt;&gt;"","delete from field where query_id='"&amp;A467&amp;"';delete from query_def where query_id='"&amp;A467&amp;"';insert into query_def values('"&amp;A467&amp;"','"&amp;B467&amp;"','"&amp;C467&amp;"','"&amp;D467&amp;"','"&amp;E467&amp;"','"&amp;F467&amp;"','"&amp;#REF!&amp;"');","insert into field values(null,'"&amp;C467&amp;"','"&amp;D467&amp;"','"&amp;E467&amp;"','"&amp;F467&amp;"','"&amp;G467&amp;"','"&amp;H467&amp;"','"&amp;I467&amp;"','"&amp;J467&amp;"','"&amp;K467&amp;"','"&amp;L467&amp;"');")</f>
        <v>insert into field values(null,'vi_port_cargo_type','jzx_amount','集装箱数量(吨)','0','1','1','150','','string','');</v>
      </c>
    </row>
    <row r="469" spans="1:15" x14ac:dyDescent="0.15">
      <c r="A469" t="s">
        <v>688</v>
      </c>
    </row>
    <row r="470" spans="1:15" x14ac:dyDescent="0.15">
      <c r="A470" t="s">
        <v>689</v>
      </c>
      <c r="B470" t="s">
        <v>688</v>
      </c>
      <c r="C470" t="s">
        <v>690</v>
      </c>
      <c r="D470" t="s">
        <v>689</v>
      </c>
      <c r="E470" t="s">
        <v>691</v>
      </c>
      <c r="F470" t="s">
        <v>191</v>
      </c>
      <c r="O470" t="str">
        <f t="shared" ref="O470:O473" si="32">IF(A470&lt;&gt;"","delete from field where query_id='"&amp;A470&amp;"';delete from query_def where query_id='"&amp;A470&amp;"';insert into query_def values('"&amp;A470&amp;"','"&amp;B470&amp;"','"&amp;C470&amp;"','"&amp;D470&amp;"','"&amp;E470&amp;"','"&amp;F470&amp;"','"&amp;C471&amp;"');","insert into field values(null,'"&amp;C470&amp;"','"&amp;D470&amp;"','"&amp;E470&amp;"','"&amp;F470&amp;"','"&amp;G470&amp;"','"&amp;H470&amp;"','"&amp;I470&amp;"','"&amp;J470&amp;"','"&amp;K470&amp;"','"&amp;L470&amp;"');")</f>
        <v>delete from field where query_id='vi_port_cargo_coll_last_info';delete from query_def where query_id='vi_port_cargo_coll_last_info';insert into query_def values('vi_port_cargo_coll_last_info','危险货物港口作业量详细情况统计表','/Exchange/ViPortCargoCollLastInfo/ViPortCargoCollLastInfoDetail','vi_port_cargo_coll_last_info','select * from vi_port_cargo_coll_last_info where operate_type&lt;&gt;''DISUSE''','order by id desc','vi_port_cargo_coll_last_info');</v>
      </c>
    </row>
    <row r="471" spans="1:15" x14ac:dyDescent="0.15">
      <c r="C471" t="s">
        <v>689</v>
      </c>
      <c r="D471" t="s">
        <v>7</v>
      </c>
      <c r="E471" t="s">
        <v>7</v>
      </c>
      <c r="F471">
        <v>1</v>
      </c>
      <c r="G471">
        <v>0</v>
      </c>
      <c r="H471">
        <v>0</v>
      </c>
      <c r="I471">
        <v>60</v>
      </c>
      <c r="K471" t="s">
        <v>379</v>
      </c>
      <c r="O471" t="str">
        <f t="shared" si="32"/>
        <v>insert into field values(null,'vi_port_cargo_coll_last_info','id','id','1','0','0','60','','int','');</v>
      </c>
    </row>
    <row r="472" spans="1:15" x14ac:dyDescent="0.15">
      <c r="C472" t="s">
        <v>689</v>
      </c>
      <c r="D472" t="s">
        <v>637</v>
      </c>
      <c r="E472" t="s">
        <v>681</v>
      </c>
      <c r="F472">
        <v>0</v>
      </c>
      <c r="G472">
        <v>1</v>
      </c>
      <c r="H472">
        <v>1</v>
      </c>
      <c r="I472">
        <v>150</v>
      </c>
      <c r="K472" t="s">
        <v>25</v>
      </c>
      <c r="O472" t="str">
        <f t="shared" si="32"/>
        <v>insert into field values(null,'vi_port_cargo_coll_last_info','whole_no','总单号','0','1','1','150','','string','');</v>
      </c>
    </row>
    <row r="473" spans="1:15" x14ac:dyDescent="0.15">
      <c r="C473" t="s">
        <v>689</v>
      </c>
      <c r="D473" t="s">
        <v>692</v>
      </c>
      <c r="E473" t="s">
        <v>693</v>
      </c>
      <c r="F473">
        <v>0</v>
      </c>
      <c r="G473">
        <v>1</v>
      </c>
      <c r="H473">
        <v>1</v>
      </c>
      <c r="I473">
        <v>150</v>
      </c>
      <c r="K473" t="s">
        <v>25</v>
      </c>
      <c r="O473" t="str">
        <f t="shared" si="32"/>
        <v>insert into field values(null,'vi_port_cargo_coll_last_info','apply_no','申报单号','0','1','1','150','','string','');</v>
      </c>
    </row>
    <row r="474" spans="1:15" x14ac:dyDescent="0.15">
      <c r="C474" t="s">
        <v>689</v>
      </c>
      <c r="D474" t="s">
        <v>589</v>
      </c>
      <c r="E474" t="s">
        <v>642</v>
      </c>
      <c r="F474">
        <v>0</v>
      </c>
      <c r="G474">
        <v>1</v>
      </c>
      <c r="H474">
        <v>1</v>
      </c>
      <c r="I474">
        <v>60</v>
      </c>
      <c r="K474" t="s">
        <v>32</v>
      </c>
      <c r="L474" t="s">
        <v>33</v>
      </c>
      <c r="O474" t="str">
        <f t="shared" ref="O474:O475" si="33">IF(A474&lt;&gt;"","delete from field where query_id='"&amp;A474&amp;"';delete from query_def where query_id='"&amp;A474&amp;"';insert into query_def values('"&amp;A474&amp;"','"&amp;B474&amp;"','"&amp;C474&amp;"','"&amp;D474&amp;"','"&amp;E474&amp;"','"&amp;F474&amp;"','"&amp;C475&amp;"');","insert into field values(null,'"&amp;C474&amp;"','"&amp;D474&amp;"','"&amp;E474&amp;"','"&amp;F474&amp;"','"&amp;G474&amp;"','"&amp;H474&amp;"','"&amp;I474&amp;"','"&amp;J474&amp;"','"&amp;K474&amp;"','"&amp;L474&amp;"');")</f>
        <v>insert into field values(null,'vi_port_cargo_coll_last_info','apply_date','申报时间','0','1','1','60','','datetime','formatoptions:{srcformat:''Y-m-d H:i:s'',newformat:''Y-m-d''}');</v>
      </c>
    </row>
    <row r="475" spans="1:15" x14ac:dyDescent="0.15">
      <c r="C475" t="s">
        <v>689</v>
      </c>
      <c r="D475" t="s">
        <v>694</v>
      </c>
      <c r="E475" t="s">
        <v>685</v>
      </c>
      <c r="F475">
        <v>0</v>
      </c>
      <c r="G475">
        <v>1</v>
      </c>
      <c r="H475">
        <v>1</v>
      </c>
      <c r="I475">
        <v>60</v>
      </c>
      <c r="K475" t="s">
        <v>32</v>
      </c>
      <c r="L475" t="s">
        <v>33</v>
      </c>
      <c r="O475" t="str">
        <f t="shared" si="33"/>
        <v>insert into field values(null,'vi_port_cargo_coll_last_info','auditing_time','作业完成时间','0','1','1','60','','datetime','formatoptions:{srcformat:''Y-m-d H:i:s'',newformat:''Y-m-d''}');</v>
      </c>
    </row>
    <row r="476" spans="1:15" x14ac:dyDescent="0.15">
      <c r="C476" t="s">
        <v>689</v>
      </c>
      <c r="D476" t="s">
        <v>137</v>
      </c>
      <c r="E476" t="s">
        <v>695</v>
      </c>
      <c r="F476">
        <v>0</v>
      </c>
      <c r="G476">
        <v>1</v>
      </c>
      <c r="H476">
        <v>1</v>
      </c>
      <c r="I476">
        <v>150</v>
      </c>
      <c r="K476" t="s">
        <v>25</v>
      </c>
      <c r="O476" t="str">
        <f>IF(A476&lt;&gt;"","delete from field where query_id='"&amp;A476&amp;"';delete from query_def where query_id='"&amp;A476&amp;"';insert into query_def values('"&amp;A476&amp;"','"&amp;B476&amp;"','"&amp;C476&amp;"','"&amp;D476&amp;"','"&amp;E476&amp;"','"&amp;F476&amp;"','"&amp;#REF!&amp;"');","insert into field values(null,'"&amp;C476&amp;"','"&amp;D476&amp;"','"&amp;E476&amp;"','"&amp;F476&amp;"','"&amp;G476&amp;"','"&amp;H476&amp;"','"&amp;I476&amp;"','"&amp;J476&amp;"','"&amp;K476&amp;"','"&amp;L476&amp;"');")</f>
        <v>insert into field values(null,'vi_port_cargo_coll_last_info','ship_name','作业船舶','0','1','1','150','','string','');</v>
      </c>
    </row>
    <row r="478" spans="1:15" x14ac:dyDescent="0.15">
      <c r="A478" t="s">
        <v>696</v>
      </c>
    </row>
    <row r="479" spans="1:15" x14ac:dyDescent="0.15">
      <c r="A479" t="s">
        <v>697</v>
      </c>
      <c r="B479" t="s">
        <v>696</v>
      </c>
      <c r="C479" t="s">
        <v>698</v>
      </c>
      <c r="D479" t="s">
        <v>697</v>
      </c>
      <c r="E479" t="s">
        <v>699</v>
      </c>
      <c r="F479" t="s">
        <v>191</v>
      </c>
      <c r="O479" t="str">
        <f t="shared" ref="O479:O484" si="34">IF(A479&lt;&gt;"","delete from field where query_id='"&amp;A479&amp;"';delete from query_def where query_id='"&amp;A479&amp;"';insert into query_def values('"&amp;A479&amp;"','"&amp;B479&amp;"','"&amp;C479&amp;"','"&amp;D479&amp;"','"&amp;E479&amp;"','"&amp;F479&amp;"','"&amp;C480&amp;"');","insert into field values(null,'"&amp;C479&amp;"','"&amp;D479&amp;"','"&amp;E479&amp;"','"&amp;F479&amp;"','"&amp;G479&amp;"','"&amp;H479&amp;"','"&amp;I479&amp;"','"&amp;J479&amp;"','"&amp;K479&amp;"','"&amp;L479&amp;"');")</f>
        <v>delete from field where query_id='vi_port_cargo_coll_last';delete from query_def where query_id='vi_port_cargo_coll_last';insert into query_def values('vi_port_cargo_coll_last','危险货物港口作业审批汇总表','/Exchange/ViPortCargoCollLast/ViPortCargoCollLastDetail','vi_port_cargo_coll_last','select * from vi_port_cargo_coll_last where operate_type&lt;&gt;''DISUSE''','order by id desc','vi_port_cargo_coll_last');</v>
      </c>
    </row>
    <row r="480" spans="1:15" x14ac:dyDescent="0.15">
      <c r="C480" t="s">
        <v>697</v>
      </c>
      <c r="D480" t="s">
        <v>7</v>
      </c>
      <c r="E480" t="s">
        <v>7</v>
      </c>
      <c r="F480">
        <v>1</v>
      </c>
      <c r="G480">
        <v>0</v>
      </c>
      <c r="H480">
        <v>0</v>
      </c>
      <c r="I480">
        <v>60</v>
      </c>
      <c r="K480" t="s">
        <v>379</v>
      </c>
      <c r="O480" t="str">
        <f t="shared" si="34"/>
        <v>insert into field values(null,'vi_port_cargo_coll_last','id','id','1','0','0','60','','int','');</v>
      </c>
    </row>
    <row r="481" spans="1:15" x14ac:dyDescent="0.15">
      <c r="C481" t="s">
        <v>697</v>
      </c>
      <c r="D481" t="s">
        <v>700</v>
      </c>
      <c r="E481" t="s">
        <v>701</v>
      </c>
      <c r="F481">
        <v>0</v>
      </c>
      <c r="G481">
        <v>1</v>
      </c>
      <c r="H481">
        <v>1</v>
      </c>
      <c r="I481">
        <v>150</v>
      </c>
      <c r="K481" t="s">
        <v>25</v>
      </c>
      <c r="O481" t="str">
        <f t="shared" si="34"/>
        <v>insert into field values(null,'vi_port_cargo_coll_last','port_area_name','港区','0','1','1','150','','string','');</v>
      </c>
    </row>
    <row r="482" spans="1:15" x14ac:dyDescent="0.15">
      <c r="C482" t="s">
        <v>697</v>
      </c>
      <c r="D482" t="s">
        <v>702</v>
      </c>
      <c r="E482" t="s">
        <v>703</v>
      </c>
      <c r="F482">
        <v>0</v>
      </c>
      <c r="G482">
        <v>1</v>
      </c>
      <c r="H482">
        <v>1</v>
      </c>
      <c r="I482">
        <v>150</v>
      </c>
      <c r="K482" t="s">
        <v>25</v>
      </c>
      <c r="O482" t="str">
        <f t="shared" si="34"/>
        <v>insert into field values(null,'vi_port_cargo_coll_last','admin_name','操作单位','0','1','1','150','','string','');</v>
      </c>
    </row>
    <row r="483" spans="1:15" x14ac:dyDescent="0.15">
      <c r="C483" t="s">
        <v>697</v>
      </c>
      <c r="D483" t="s">
        <v>692</v>
      </c>
      <c r="E483" t="s">
        <v>693</v>
      </c>
      <c r="F483">
        <v>0</v>
      </c>
      <c r="G483">
        <v>1</v>
      </c>
      <c r="H483">
        <v>1</v>
      </c>
      <c r="I483">
        <v>150</v>
      </c>
      <c r="K483" t="s">
        <v>25</v>
      </c>
      <c r="O483" t="str">
        <f t="shared" si="34"/>
        <v>insert into field values(null,'vi_port_cargo_coll_last','apply_no','申报单号','0','1','1','150','','string','');</v>
      </c>
    </row>
    <row r="484" spans="1:15" x14ac:dyDescent="0.15">
      <c r="C484" t="s">
        <v>697</v>
      </c>
      <c r="D484" t="s">
        <v>589</v>
      </c>
      <c r="E484" t="s">
        <v>642</v>
      </c>
      <c r="F484">
        <v>0</v>
      </c>
      <c r="G484">
        <v>1</v>
      </c>
      <c r="H484">
        <v>1</v>
      </c>
      <c r="I484">
        <v>60</v>
      </c>
      <c r="K484" t="s">
        <v>32</v>
      </c>
      <c r="L484" t="s">
        <v>33</v>
      </c>
      <c r="O484" t="str">
        <f t="shared" si="34"/>
        <v>insert into field values(null,'vi_port_cargo_coll_last','apply_date','申报时间','0','1','1','60','','datetime','formatoptions:{srcformat:''Y-m-d H:i:s'',newformat:''Y-m-d''}');</v>
      </c>
    </row>
    <row r="487" spans="1:15" s="32" customFormat="1" x14ac:dyDescent="0.15">
      <c r="A487" s="32" t="s">
        <v>704</v>
      </c>
      <c r="B487" s="32" t="s">
        <v>705</v>
      </c>
      <c r="C487" s="32" t="s">
        <v>706</v>
      </c>
      <c r="D487" s="32" t="s">
        <v>395</v>
      </c>
      <c r="E487" s="32" t="s">
        <v>707</v>
      </c>
      <c r="F487" s="37" t="s">
        <v>397</v>
      </c>
      <c r="O487" s="32" t="str">
        <f>IF(A487&lt;&gt;"","delete from field where query_id='"&amp;A487&amp;"';delete from query_def where query_id='"&amp;A487&amp;"';insert into query_def values('"&amp;A487&amp;"','"&amp;B487&amp;"','"&amp;C487&amp;"','"&amp;D487&amp;"','"&amp;E487&amp;"','"&amp;F487&amp;"','"&amp;C488&amp;"');","insert into field values(null,'"&amp;C487&amp;"','"&amp;D487&amp;"','"&amp;E487&amp;"','"&amp;F487&amp;"','"&amp;G487&amp;"','"&amp;H487&amp;"','"&amp;I487&amp;"','"&amp;J487&amp;"','"&amp;K487&amp;"','"&amp;L487&amp;"');")</f>
        <v>delete from field where query_id='cargomg';delete from query_def where query_id='cargomg';insert into query_def values('cargomg','货源审批信息','/ShipManage/Cargo/CargoDetailMg','/ShipManage/Cargo/Delete','select a.id,a.cargo_name,a.weight,a.cargo_type,a.address,a.destination,a.validity,a.release_date from cargo as a where operate_type&lt;&gt;''DISUSE'' and back_up2=''0''','order by a.release_date desc','cargomg');</v>
      </c>
    </row>
    <row r="488" spans="1:15" s="32" customFormat="1" x14ac:dyDescent="0.15">
      <c r="C488" s="32" t="s">
        <v>704</v>
      </c>
      <c r="D488" s="32" t="s">
        <v>7</v>
      </c>
      <c r="E488" s="32" t="s">
        <v>398</v>
      </c>
      <c r="F488" s="32">
        <v>1</v>
      </c>
      <c r="G488" s="32">
        <v>0</v>
      </c>
      <c r="H488" s="32">
        <v>0</v>
      </c>
      <c r="I488" s="32">
        <v>60</v>
      </c>
      <c r="K488" s="32" t="s">
        <v>379</v>
      </c>
      <c r="O488" s="32" t="str">
        <f>IF(A488&lt;&gt;"","delete from field where query_id='"&amp;A488&amp;"';delete from query_def where query_id='"&amp;A488&amp;"';insert into query_def values('"&amp;A488&amp;"','"&amp;B488&amp;"','"&amp;C488&amp;"','"&amp;D488&amp;"','"&amp;E488&amp;"','"&amp;F488&amp;"','"&amp;#REF!&amp;"');","insert into field values(null,'"&amp;C488&amp;"','"&amp;D488&amp;"','"&amp;E488&amp;"','"&amp;F488&amp;"','"&amp;G488&amp;"','"&amp;H488&amp;"','"&amp;I488&amp;"','"&amp;J488&amp;"','"&amp;K488&amp;"','"&amp;L488&amp;"');")</f>
        <v>insert into field values(null,'cargomg','id','货源ID','1','0','0','60','','int','');</v>
      </c>
    </row>
    <row r="489" spans="1:15" s="32" customFormat="1" ht="15" customHeight="1" x14ac:dyDescent="0.15">
      <c r="C489" s="32" t="s">
        <v>704</v>
      </c>
      <c r="D489" s="32" t="s">
        <v>399</v>
      </c>
      <c r="E489" s="32" t="s">
        <v>400</v>
      </c>
      <c r="F489" s="32">
        <v>0</v>
      </c>
      <c r="G489" s="32">
        <v>1</v>
      </c>
      <c r="H489" s="32">
        <v>1</v>
      </c>
      <c r="I489" s="32">
        <v>100</v>
      </c>
      <c r="K489" s="32" t="s">
        <v>25</v>
      </c>
      <c r="O489" s="32" t="str">
        <f>IF(A489&lt;&gt;"","delete from field where query_id='"&amp;A489&amp;"';delete from query_def where query_id='"&amp;A489&amp;"';insert into query_def values('"&amp;A489&amp;"','"&amp;B489&amp;"','"&amp;C489&amp;"','"&amp;D489&amp;"','"&amp;E489&amp;"','"&amp;F489&amp;"','"&amp;#REF!&amp;"');","insert into field values(null,'"&amp;C489&amp;"','"&amp;D489&amp;"','"&amp;E489&amp;"','"&amp;F489&amp;"','"&amp;G489&amp;"','"&amp;H489&amp;"','"&amp;I489&amp;"','"&amp;J489&amp;"','"&amp;K489&amp;"','"&amp;L489&amp;"');")</f>
        <v>insert into field values(null,'cargomg','cargo_name','货物名称','0','1','1','100','','string','');</v>
      </c>
    </row>
    <row r="490" spans="1:15" s="32" customFormat="1" x14ac:dyDescent="0.15">
      <c r="C490" s="32" t="s">
        <v>704</v>
      </c>
      <c r="D490" s="32" t="s">
        <v>404</v>
      </c>
      <c r="E490" s="32" t="s">
        <v>405</v>
      </c>
      <c r="F490" s="32">
        <v>0</v>
      </c>
      <c r="G490" s="32">
        <v>1</v>
      </c>
      <c r="H490" s="32">
        <v>1</v>
      </c>
      <c r="I490" s="32">
        <v>100</v>
      </c>
      <c r="K490" s="32" t="s">
        <v>25</v>
      </c>
      <c r="O490" s="32" t="str">
        <f>IF(A490&lt;&gt;"","delete from field where query_id='"&amp;A490&amp;"';delete from query_def where query_id='"&amp;A490&amp;"';insert into query_def values('"&amp;A490&amp;"','"&amp;B490&amp;"','"&amp;C490&amp;"','"&amp;D490&amp;"','"&amp;E490&amp;"','"&amp;F490&amp;"','"&amp;#REF!&amp;"');","insert into field values(null,'"&amp;C490&amp;"','"&amp;D490&amp;"','"&amp;E490&amp;"','"&amp;F490&amp;"','"&amp;G490&amp;"','"&amp;H490&amp;"','"&amp;I490&amp;"','"&amp;J490&amp;"','"&amp;K490&amp;"','"&amp;L490&amp;"');")</f>
        <v>insert into field values(null,'cargomg','cargo_type','货物类型','0','1','1','100','','string','');</v>
      </c>
    </row>
    <row r="491" spans="1:15" s="32" customFormat="1" x14ac:dyDescent="0.15">
      <c r="C491" s="32" t="s">
        <v>704</v>
      </c>
      <c r="D491" s="32" t="s">
        <v>362</v>
      </c>
      <c r="E491" s="32" t="s">
        <v>406</v>
      </c>
      <c r="F491" s="32">
        <v>0</v>
      </c>
      <c r="G491" s="32">
        <v>1</v>
      </c>
      <c r="H491" s="32">
        <v>1</v>
      </c>
      <c r="I491" s="32">
        <v>100</v>
      </c>
      <c r="K491" s="32" t="s">
        <v>25</v>
      </c>
      <c r="O491" s="32" t="str">
        <f>IF(A491&lt;&gt;"","delete from field where query_id='"&amp;A491&amp;"';delete from query_def where query_id='"&amp;A491&amp;"';insert into query_def values('"&amp;A491&amp;"','"&amp;B491&amp;"','"&amp;C491&amp;"','"&amp;D491&amp;"','"&amp;E491&amp;"','"&amp;F491&amp;"','"&amp;#REF!&amp;"');","insert into field values(null,'"&amp;C491&amp;"','"&amp;D491&amp;"','"&amp;E491&amp;"','"&amp;F491&amp;"','"&amp;G491&amp;"','"&amp;H491&amp;"','"&amp;I491&amp;"','"&amp;J491&amp;"','"&amp;K491&amp;"','"&amp;L491&amp;"');")</f>
        <v>insert into field values(null,'cargomg','address','所在地','0','1','1','100','','string','');</v>
      </c>
    </row>
    <row r="492" spans="1:15" s="32" customFormat="1" x14ac:dyDescent="0.15">
      <c r="C492" s="32" t="s">
        <v>704</v>
      </c>
      <c r="D492" s="32" t="s">
        <v>407</v>
      </c>
      <c r="E492" s="32" t="s">
        <v>408</v>
      </c>
      <c r="F492" s="32">
        <v>0</v>
      </c>
      <c r="G492" s="32">
        <v>1</v>
      </c>
      <c r="H492" s="32">
        <v>1</v>
      </c>
      <c r="I492" s="32">
        <v>100</v>
      </c>
      <c r="K492" s="32" t="s">
        <v>25</v>
      </c>
      <c r="O492" s="32" t="str">
        <f>IF(A492&lt;&gt;"","delete from field where query_id='"&amp;A492&amp;"';delete from query_def where query_id='"&amp;A492&amp;"';insert into query_def values('"&amp;A492&amp;"','"&amp;B492&amp;"','"&amp;C492&amp;"','"&amp;D492&amp;"','"&amp;E492&amp;"','"&amp;F492&amp;"','"&amp;#REF!&amp;"');","insert into field values(null,'"&amp;C492&amp;"','"&amp;D492&amp;"','"&amp;E492&amp;"','"&amp;F492&amp;"','"&amp;G492&amp;"','"&amp;H492&amp;"','"&amp;I492&amp;"','"&amp;J492&amp;"','"&amp;K492&amp;"','"&amp;L492&amp;"');")</f>
        <v>insert into field values(null,'cargomg','destination','目的地','0','1','1','100','','string','');</v>
      </c>
    </row>
    <row r="493" spans="1:15" s="32" customFormat="1" ht="14.25" x14ac:dyDescent="0.15">
      <c r="C493" s="32" t="s">
        <v>704</v>
      </c>
      <c r="D493" s="32" t="s">
        <v>409</v>
      </c>
      <c r="E493" s="32" t="s">
        <v>410</v>
      </c>
      <c r="F493" s="32">
        <v>0</v>
      </c>
      <c r="G493" s="32">
        <v>1</v>
      </c>
      <c r="H493" s="32">
        <v>1</v>
      </c>
      <c r="I493" s="32">
        <v>60</v>
      </c>
      <c r="K493" s="32" t="s">
        <v>32</v>
      </c>
      <c r="L493" s="32" t="s">
        <v>391</v>
      </c>
      <c r="O493" s="32" t="str">
        <f>IF(A493&lt;&gt;"","delete from field where query_id='"&amp;A493&amp;"';delete from query_def where query_id='"&amp;A493&amp;"';insert into query_def values('"&amp;A493&amp;"','"&amp;B493&amp;"','"&amp;C493&amp;"','"&amp;D493&amp;"','"&amp;E493&amp;"','"&amp;F493&amp;"','"&amp;#REF!&amp;"');","insert into field values(null,'"&amp;C493&amp;"','"&amp;D493&amp;"','"&amp;E493&amp;"','"&amp;F493&amp;"','"&amp;G493&amp;"','"&amp;H493&amp;"','"&amp;I493&amp;"','"&amp;J493&amp;"','"&amp;K493&amp;"','"&amp;L493&amp;"');")</f>
        <v>insert into field values(null,'cargomg','validity','有效期','0','1','1','60','','datetime','formatoptions:{srcformat:''Y-m-d H:i:s'',newformat:''Y-m-d''}');</v>
      </c>
    </row>
    <row r="495" spans="1:15" s="32" customFormat="1" x14ac:dyDescent="0.15">
      <c r="A495" s="32" t="s">
        <v>708</v>
      </c>
      <c r="B495" s="32" t="s">
        <v>457</v>
      </c>
      <c r="C495" s="32" t="s">
        <v>709</v>
      </c>
      <c r="D495" s="32" t="s">
        <v>459</v>
      </c>
      <c r="E495" s="32" t="s">
        <v>710</v>
      </c>
      <c r="F495" s="37" t="s">
        <v>419</v>
      </c>
      <c r="O495" s="32" t="str">
        <f>IF(A495&lt;&gt;"","delete from field where query_id='"&amp;A495&amp;"';delete from query_def where query_id='"&amp;A495&amp;"';insert into query_def values('"&amp;A495&amp;"','"&amp;B495&amp;"','"&amp;C495&amp;"','"&amp;D495&amp;"','"&amp;E495&amp;"','"&amp;F495&amp;"','"&amp;C496&amp;"');","insert into field values(null,'"&amp;C495&amp;"','"&amp;D495&amp;"','"&amp;E495&amp;"','"&amp;F495&amp;"','"&amp;G495&amp;"','"&amp;H495&amp;"','"&amp;I495&amp;"','"&amp;J495&amp;"','"&amp;K495&amp;"','"&amp;L495&amp;"');")</f>
        <v>delete from field where query_id='line_infomg';delete from query_def where query_id='line_infomg';insert into query_def values('line_infomg','航线信息','/ShipManage/LineInfo/LineInfoDetailMg','/ShipManage/LineInfo/Delete','select a.id,a.line_name,line_type,station1,station2,state from line_info as a where operate_type&lt;&gt;''DISUSE'' and back_up2=''0''','order by a.id desc','line_infomg');</v>
      </c>
    </row>
    <row r="496" spans="1:15" s="32" customFormat="1" x14ac:dyDescent="0.15">
      <c r="C496" s="32" t="s">
        <v>708</v>
      </c>
      <c r="D496" s="32" t="s">
        <v>7</v>
      </c>
      <c r="E496" s="32" t="s">
        <v>461</v>
      </c>
      <c r="F496" s="32">
        <v>1</v>
      </c>
      <c r="G496" s="32">
        <v>0</v>
      </c>
      <c r="H496" s="32">
        <v>0</v>
      </c>
      <c r="I496" s="32">
        <v>100</v>
      </c>
      <c r="K496" s="32" t="s">
        <v>379</v>
      </c>
      <c r="O496" s="32" t="str">
        <f>IF(A496&lt;&gt;"","delete from field where query_id='"&amp;A496&amp;"';delete from query_def where query_id='"&amp;A496&amp;"';insert into query_def values('"&amp;A496&amp;"','"&amp;B496&amp;"','"&amp;C496&amp;"','"&amp;D496&amp;"','"&amp;E496&amp;"','"&amp;F496&amp;"','"&amp;#REF!&amp;"');","insert into field values(null,'"&amp;C496&amp;"','"&amp;D496&amp;"','"&amp;E496&amp;"','"&amp;F496&amp;"','"&amp;G496&amp;"','"&amp;H496&amp;"','"&amp;I496&amp;"','"&amp;J496&amp;"','"&amp;K496&amp;"','"&amp;L496&amp;"');")</f>
        <v>insert into field values(null,'line_infomg','id','航线ID','1','0','0','100','','int','');</v>
      </c>
    </row>
    <row r="497" spans="1:15" s="32" customFormat="1" x14ac:dyDescent="0.15">
      <c r="C497" s="32" t="s">
        <v>708</v>
      </c>
      <c r="D497" s="32" t="s">
        <v>462</v>
      </c>
      <c r="E497" s="32" t="s">
        <v>463</v>
      </c>
      <c r="F497" s="32">
        <v>0</v>
      </c>
      <c r="G497" s="32">
        <v>1</v>
      </c>
      <c r="H497" s="32">
        <v>1</v>
      </c>
      <c r="I497" s="32">
        <v>200</v>
      </c>
      <c r="K497" s="32" t="s">
        <v>25</v>
      </c>
      <c r="O497" s="32" t="str">
        <f>IF(A497&lt;&gt;"","delete from field where query_id='"&amp;A497&amp;"';delete from query_def where query_id='"&amp;A497&amp;"';insert into query_def values('"&amp;A497&amp;"','"&amp;B497&amp;"','"&amp;C497&amp;"','"&amp;D497&amp;"','"&amp;E497&amp;"','"&amp;F497&amp;"','"&amp;#REF!&amp;"');","insert into field values(null,'"&amp;C497&amp;"','"&amp;D497&amp;"','"&amp;E497&amp;"','"&amp;F497&amp;"','"&amp;G497&amp;"','"&amp;H497&amp;"','"&amp;I497&amp;"','"&amp;J497&amp;"','"&amp;K497&amp;"','"&amp;L497&amp;"');")</f>
        <v>insert into field values(null,'line_infomg','line_name','航线名称','0','1','1','200','','string','');</v>
      </c>
    </row>
    <row r="498" spans="1:15" s="32" customFormat="1" x14ac:dyDescent="0.15">
      <c r="C498" s="32" t="s">
        <v>708</v>
      </c>
      <c r="D498" s="32" t="s">
        <v>711</v>
      </c>
      <c r="E498" s="32" t="s">
        <v>712</v>
      </c>
      <c r="F498" s="32">
        <v>0</v>
      </c>
      <c r="G498" s="32">
        <v>1</v>
      </c>
      <c r="H498" s="32">
        <v>1</v>
      </c>
      <c r="I498" s="32">
        <v>100</v>
      </c>
      <c r="K498" s="32" t="s">
        <v>25</v>
      </c>
      <c r="O498" s="32" t="str">
        <f>IF(A498&lt;&gt;"","delete from field where query_id='"&amp;A498&amp;"';delete from query_def where query_id='"&amp;A498&amp;"';insert into query_def values('"&amp;A498&amp;"','"&amp;B498&amp;"','"&amp;C498&amp;"','"&amp;D498&amp;"','"&amp;E498&amp;"','"&amp;F498&amp;"','"&amp;#REF!&amp;"');","insert into field values(null,'"&amp;C498&amp;"','"&amp;D498&amp;"','"&amp;E498&amp;"','"&amp;F498&amp;"','"&amp;G498&amp;"','"&amp;H498&amp;"','"&amp;I498&amp;"','"&amp;J498&amp;"','"&amp;K498&amp;"','"&amp;L498&amp;"');")</f>
        <v>insert into field values(null,'line_infomg','line_type','航线类型','0','1','1','100','','string','');</v>
      </c>
    </row>
    <row r="499" spans="1:15" s="32" customFormat="1" x14ac:dyDescent="0.15">
      <c r="C499" s="32" t="s">
        <v>708</v>
      </c>
      <c r="D499" s="32" t="s">
        <v>713</v>
      </c>
      <c r="E499" s="32" t="s">
        <v>714</v>
      </c>
      <c r="F499" s="32">
        <v>0</v>
      </c>
      <c r="G499" s="32">
        <v>1</v>
      </c>
      <c r="H499" s="32">
        <v>1</v>
      </c>
      <c r="I499" s="32">
        <v>100</v>
      </c>
      <c r="K499" s="32" t="s">
        <v>25</v>
      </c>
      <c r="O499" s="32" t="str">
        <f>IF(A499&lt;&gt;"","delete from field where query_id='"&amp;A499&amp;"';delete from query_def where query_id='"&amp;A499&amp;"';insert into query_def values('"&amp;A499&amp;"','"&amp;B499&amp;"','"&amp;C499&amp;"','"&amp;D499&amp;"','"&amp;E499&amp;"','"&amp;F499&amp;"','"&amp;#REF!&amp;"');","insert into field values(null,'"&amp;C499&amp;"','"&amp;D499&amp;"','"&amp;E499&amp;"','"&amp;F499&amp;"','"&amp;G499&amp;"','"&amp;H499&amp;"','"&amp;I499&amp;"','"&amp;J499&amp;"','"&amp;K499&amp;"','"&amp;L499&amp;"');")</f>
        <v>insert into field values(null,'line_infomg','station1','出发点/终点1','0','1','1','100','','string','');</v>
      </c>
    </row>
    <row r="500" spans="1:15" s="32" customFormat="1" x14ac:dyDescent="0.15">
      <c r="C500" s="32" t="s">
        <v>708</v>
      </c>
      <c r="D500" s="32" t="s">
        <v>715</v>
      </c>
      <c r="E500" s="32" t="s">
        <v>716</v>
      </c>
      <c r="F500" s="32">
        <v>0</v>
      </c>
      <c r="G500" s="32">
        <v>1</v>
      </c>
      <c r="H500" s="32">
        <v>1</v>
      </c>
      <c r="I500" s="32">
        <v>100</v>
      </c>
      <c r="K500" s="32" t="s">
        <v>25</v>
      </c>
      <c r="O500" s="32" t="str">
        <f>IF(A500&lt;&gt;"","delete from field where query_id='"&amp;A500&amp;"';delete from query_def where query_id='"&amp;A500&amp;"';insert into query_def values('"&amp;A500&amp;"','"&amp;B500&amp;"','"&amp;C500&amp;"','"&amp;D500&amp;"','"&amp;E500&amp;"','"&amp;F500&amp;"','"&amp;#REF!&amp;"');","insert into field values(null,'"&amp;C500&amp;"','"&amp;D500&amp;"','"&amp;E500&amp;"','"&amp;F500&amp;"','"&amp;G500&amp;"','"&amp;H500&amp;"','"&amp;I500&amp;"','"&amp;J500&amp;"','"&amp;K500&amp;"','"&amp;L500&amp;"');")</f>
        <v>insert into field values(null,'line_infomg','station2','出发点/终点2','0','1','1','100','','string','');</v>
      </c>
    </row>
    <row r="501" spans="1:15" s="32" customFormat="1" x14ac:dyDescent="0.15">
      <c r="C501" s="32" t="s">
        <v>708</v>
      </c>
      <c r="D501" s="32" t="s">
        <v>301</v>
      </c>
      <c r="E501" s="32" t="s">
        <v>412</v>
      </c>
      <c r="F501" s="32">
        <v>0</v>
      </c>
      <c r="G501" s="32">
        <v>1</v>
      </c>
      <c r="H501" s="32">
        <v>1</v>
      </c>
      <c r="I501" s="32">
        <v>40</v>
      </c>
      <c r="K501" s="32" t="s">
        <v>25</v>
      </c>
      <c r="O501" s="32" t="str">
        <f>IF(A501&lt;&gt;"","delete from field where query_id='"&amp;A501&amp;"';delete from query_def where query_id='"&amp;A501&amp;"';insert into query_def values('"&amp;A501&amp;"','"&amp;B501&amp;"','"&amp;C501&amp;"','"&amp;D501&amp;"','"&amp;E501&amp;"','"&amp;F501&amp;"','"&amp;#REF!&amp;"');","insert into field values(null,'"&amp;C501&amp;"','"&amp;D501&amp;"','"&amp;E501&amp;"','"&amp;F501&amp;"','"&amp;G501&amp;"','"&amp;H501&amp;"','"&amp;I501&amp;"','"&amp;J501&amp;"','"&amp;K501&amp;"','"&amp;L501&amp;"');")</f>
        <v>insert into field values(null,'line_infomg','state','状态','0','1','1','40','','string','');</v>
      </c>
    </row>
    <row r="504" spans="1:15" x14ac:dyDescent="0.15">
      <c r="A504" t="s">
        <v>717</v>
      </c>
      <c r="B504" t="s">
        <v>718</v>
      </c>
      <c r="C504" t="s">
        <v>719</v>
      </c>
      <c r="D504" s="32" t="s">
        <v>720</v>
      </c>
      <c r="E504" t="s">
        <v>721</v>
      </c>
      <c r="F504" s="32" t="s">
        <v>191</v>
      </c>
      <c r="O504" s="32" t="str">
        <f t="shared" ref="O504:O508" si="35">IF(A504&lt;&gt;"","delete from field where query_id='"&amp;A504&amp;"';delete from query_def where query_id='"&amp;A504&amp;"';insert into query_def values('"&amp;A504&amp;"','"&amp;B504&amp;"','"&amp;C504&amp;"','"&amp;D504&amp;"','"&amp;E504&amp;"','"&amp;F504&amp;"','"&amp;C505&amp;"');","insert into field values(null,'"&amp;C504&amp;"','"&amp;D504&amp;"','"&amp;E504&amp;"','"&amp;F504&amp;"','"&amp;G504&amp;"','"&amp;H504&amp;"','"&amp;I504&amp;"','"&amp;J504&amp;"','"&amp;K504&amp;"','"&amp;L504&amp;"');")</f>
        <v>delete from field where query_id='vf_users';delete from query_def where query_id='vf_users';insert into query_def values('vf_users','用户信息表','/Verify/VfUsers/MgUsersDetail','/Verify/VfUsers/Delete','select a.id,a.vf_user_code,vf_phone,vf_qq,vf_mail,b.fielddesc as vf_user_type from vf_users as a left join codemapdesc as b on a.vf_user_type=b.fieldval and b.id=''用户类型'' where a.operate_type&lt;&gt;''DISUSE''','order by id desc','vf_users');</v>
      </c>
    </row>
    <row r="505" spans="1:15" x14ac:dyDescent="0.15">
      <c r="C505" t="s">
        <v>717</v>
      </c>
      <c r="D505" t="s">
        <v>7</v>
      </c>
      <c r="E505" t="s">
        <v>125</v>
      </c>
      <c r="F505">
        <v>1</v>
      </c>
      <c r="G505">
        <v>0</v>
      </c>
      <c r="H505">
        <v>0</v>
      </c>
      <c r="O505" s="32" t="str">
        <f t="shared" si="35"/>
        <v>insert into field values(null,'vf_users','id','自增主键','1','0','0','','','','');</v>
      </c>
    </row>
    <row r="506" spans="1:15" x14ac:dyDescent="0.15">
      <c r="C506" t="s">
        <v>717</v>
      </c>
      <c r="D506" t="s">
        <v>722</v>
      </c>
      <c r="E506" t="s">
        <v>723</v>
      </c>
      <c r="F506">
        <v>0</v>
      </c>
      <c r="G506">
        <v>1</v>
      </c>
      <c r="H506">
        <v>1</v>
      </c>
      <c r="I506">
        <v>100</v>
      </c>
      <c r="K506" t="s">
        <v>25</v>
      </c>
      <c r="O506" s="32" t="str">
        <f t="shared" si="35"/>
        <v>insert into field values(null,'vf_users','vf_user_code','账号','0','1','1','100','','string','');</v>
      </c>
    </row>
    <row r="507" spans="1:15" x14ac:dyDescent="0.15">
      <c r="C507" t="s">
        <v>717</v>
      </c>
      <c r="D507" t="s">
        <v>724</v>
      </c>
      <c r="E507" t="s">
        <v>725</v>
      </c>
      <c r="F507">
        <v>0</v>
      </c>
      <c r="G507">
        <v>1</v>
      </c>
      <c r="H507">
        <v>1</v>
      </c>
      <c r="I507">
        <v>100</v>
      </c>
      <c r="K507" t="s">
        <v>25</v>
      </c>
      <c r="O507" s="32" t="str">
        <f t="shared" si="35"/>
        <v>insert into field values(null,'vf_users','vf_phone','手机','0','1','1','100','','string','');</v>
      </c>
    </row>
    <row r="508" spans="1:15" x14ac:dyDescent="0.15">
      <c r="C508" t="s">
        <v>717</v>
      </c>
      <c r="D508" t="s">
        <v>726</v>
      </c>
      <c r="E508" t="s">
        <v>727</v>
      </c>
      <c r="F508">
        <v>0</v>
      </c>
      <c r="G508">
        <v>1</v>
      </c>
      <c r="H508">
        <v>1</v>
      </c>
      <c r="I508">
        <v>100</v>
      </c>
      <c r="K508" t="s">
        <v>25</v>
      </c>
      <c r="O508" s="32" t="str">
        <f t="shared" si="35"/>
        <v>insert into field values(null,'vf_users','vf_qq','QQ','0','1','1','100','','string','');</v>
      </c>
    </row>
    <row r="509" spans="1:15" x14ac:dyDescent="0.15">
      <c r="C509" t="s">
        <v>717</v>
      </c>
      <c r="D509" t="s">
        <v>728</v>
      </c>
      <c r="E509" t="s">
        <v>729</v>
      </c>
      <c r="F509">
        <v>0</v>
      </c>
      <c r="G509">
        <v>1</v>
      </c>
      <c r="H509">
        <v>1</v>
      </c>
      <c r="I509">
        <v>100</v>
      </c>
      <c r="K509" t="s">
        <v>25</v>
      </c>
      <c r="O509" s="32" t="str">
        <f>IF(A509&lt;&gt;"","delete from field where query_id='"&amp;A509&amp;"';delete from query_def where query_id='"&amp;A509&amp;"';insert into query_def values('"&amp;A509&amp;"','"&amp;B509&amp;"','"&amp;C509&amp;"','"&amp;D509&amp;"','"&amp;E509&amp;"','"&amp;F509&amp;"','"&amp;C511&amp;"');","insert into field values(null,'"&amp;C509&amp;"','"&amp;D509&amp;"','"&amp;E509&amp;"','"&amp;F509&amp;"','"&amp;G509&amp;"','"&amp;H509&amp;"','"&amp;I509&amp;"','"&amp;J509&amp;"','"&amp;K509&amp;"','"&amp;L509&amp;"');")</f>
        <v>insert into field values(null,'vf_users','vf_mail','邮箱','0','1','1','100','','string','');</v>
      </c>
    </row>
    <row r="510" spans="1:15" x14ac:dyDescent="0.15">
      <c r="C510" t="s">
        <v>717</v>
      </c>
      <c r="D510" t="s">
        <v>730</v>
      </c>
      <c r="E510" t="s">
        <v>731</v>
      </c>
      <c r="F510">
        <v>0</v>
      </c>
      <c r="G510">
        <v>1</v>
      </c>
      <c r="H510">
        <v>1</v>
      </c>
      <c r="I510">
        <v>60</v>
      </c>
      <c r="K510" t="s">
        <v>25</v>
      </c>
      <c r="O510" s="32" t="str">
        <f>IF(A510&lt;&gt;"","delete from field where query_id='"&amp;A510&amp;"';delete from query_def where query_id='"&amp;A510&amp;"';insert into query_def values('"&amp;A510&amp;"','"&amp;B510&amp;"','"&amp;C510&amp;"','"&amp;D510&amp;"','"&amp;E510&amp;"','"&amp;F510&amp;"','"&amp;C512&amp;"');","insert into field values(null,'"&amp;C510&amp;"','"&amp;D510&amp;"','"&amp;E510&amp;"','"&amp;F510&amp;"','"&amp;G510&amp;"','"&amp;H510&amp;"','"&amp;I510&amp;"','"&amp;J510&amp;"','"&amp;K510&amp;"','"&amp;L510&amp;"');")</f>
        <v>insert into field values(null,'vf_users','vf_user_type','用户类型','0','1','1','60','','string','');</v>
      </c>
    </row>
    <row r="513" spans="1:15" x14ac:dyDescent="0.15">
      <c r="A513" t="s">
        <v>732</v>
      </c>
      <c r="B513" t="s">
        <v>733</v>
      </c>
      <c r="C513" s="32" t="s">
        <v>734</v>
      </c>
      <c r="D513" s="32" t="s">
        <v>735</v>
      </c>
      <c r="E513" t="s">
        <v>736</v>
      </c>
      <c r="O513" s="32" t="str">
        <f t="shared" ref="O513:O517" si="36">IF(A513&lt;&gt;"","delete from field where query_id='"&amp;A513&amp;"';delete from query_def where query_id='"&amp;A513&amp;"';insert into query_def values('"&amp;A513&amp;"','"&amp;B513&amp;"','"&amp;C513&amp;"','"&amp;D513&amp;"','"&amp;E513&amp;"','"&amp;F513&amp;"','"&amp;C514&amp;"');","insert into field values(null,'"&amp;C513&amp;"','"&amp;D513&amp;"','"&amp;E513&amp;"','"&amp;F513&amp;"','"&amp;G513&amp;"','"&amp;H513&amp;"','"&amp;I513&amp;"','"&amp;J513&amp;"','"&amp;K513&amp;"','"&amp;L513&amp;"');")</f>
        <v>delete from field where query_id='EstimatePoint';delete from query_def where query_id='EstimatePoint';insert into query_def values('EstimatePoint','航道信息','/ComitMap/EstimatePoint/EstimatePointDetail','/ComitMap/EstimatePoint/Delete','SELECT id,name,lat,lng FROM estimate_point','','EstimatePoint');</v>
      </c>
    </row>
    <row r="514" spans="1:15" x14ac:dyDescent="0.15">
      <c r="C514" t="s">
        <v>732</v>
      </c>
      <c r="D514" t="s">
        <v>7</v>
      </c>
      <c r="E514" t="s">
        <v>353</v>
      </c>
      <c r="F514">
        <v>1</v>
      </c>
      <c r="G514">
        <v>0</v>
      </c>
      <c r="H514">
        <v>0</v>
      </c>
      <c r="I514">
        <v>100</v>
      </c>
      <c r="K514" t="s">
        <v>25</v>
      </c>
      <c r="O514" s="32" t="str">
        <f t="shared" si="36"/>
        <v>insert into field values(null,'EstimatePoint','id','编号','1','0','0','100','','string','');</v>
      </c>
    </row>
    <row r="515" spans="1:15" x14ac:dyDescent="0.15">
      <c r="C515" t="s">
        <v>732</v>
      </c>
      <c r="D515" t="s">
        <v>500</v>
      </c>
      <c r="E515" t="s">
        <v>737</v>
      </c>
      <c r="F515">
        <v>0</v>
      </c>
      <c r="G515">
        <v>1</v>
      </c>
      <c r="H515">
        <v>1</v>
      </c>
      <c r="I515">
        <v>100</v>
      </c>
      <c r="K515" t="s">
        <v>25</v>
      </c>
      <c r="O515" s="32" t="str">
        <f t="shared" si="36"/>
        <v>insert into field values(null,'EstimatePoint','name','名称','0','1','1','100','','string','');</v>
      </c>
    </row>
    <row r="516" spans="1:15" x14ac:dyDescent="0.15">
      <c r="C516" t="s">
        <v>732</v>
      </c>
      <c r="D516" t="s">
        <v>366</v>
      </c>
      <c r="E516" t="s">
        <v>367</v>
      </c>
      <c r="F516">
        <v>0</v>
      </c>
      <c r="G516">
        <v>1</v>
      </c>
      <c r="H516">
        <v>1</v>
      </c>
      <c r="I516">
        <v>100</v>
      </c>
      <c r="K516" t="s">
        <v>25</v>
      </c>
      <c r="O516" s="32" t="str">
        <f t="shared" si="36"/>
        <v>insert into field values(null,'EstimatePoint','lat','纬度','0','1','1','100','','string','');</v>
      </c>
    </row>
    <row r="517" spans="1:15" x14ac:dyDescent="0.15">
      <c r="C517" t="s">
        <v>732</v>
      </c>
      <c r="D517" t="s">
        <v>368</v>
      </c>
      <c r="E517" t="s">
        <v>369</v>
      </c>
      <c r="F517">
        <v>0</v>
      </c>
      <c r="G517">
        <v>1</v>
      </c>
      <c r="H517">
        <v>1</v>
      </c>
      <c r="I517">
        <v>100</v>
      </c>
      <c r="K517" t="s">
        <v>25</v>
      </c>
      <c r="O517" s="32" t="str">
        <f t="shared" si="36"/>
        <v>insert into field values(null,'EstimatePoint','lng','经度','0','1','1','100','','string','');</v>
      </c>
    </row>
    <row r="519" spans="1:15" ht="15" customHeight="1" x14ac:dyDescent="0.15">
      <c r="A519" t="s">
        <v>738</v>
      </c>
      <c r="B519" t="s">
        <v>739</v>
      </c>
      <c r="C519" s="32" t="s">
        <v>740</v>
      </c>
      <c r="D519" s="32" t="s">
        <v>741</v>
      </c>
      <c r="E519" s="47" t="s">
        <v>742</v>
      </c>
      <c r="O519" s="32" t="str">
        <f>IF(A519&lt;&gt;"","delete from field where query_id='"&amp;A519&amp;"';delete from query_def where query_id='"&amp;A519&amp;"';insert into query_def values('"&amp;A519&amp;"','"&amp;B519&amp;"','"&amp;C519&amp;"','"&amp;D519&amp;"','"&amp;E519&amp;"','"&amp;F519&amp;"','"&amp;C520&amp;"');","insert into field values(null,'"&amp;C519&amp;"','"&amp;D519&amp;"','"&amp;E519&amp;"','"&amp;F519&amp;"','"&amp;G519&amp;"','"&amp;H519&amp;"','"&amp;I519&amp;"','"&amp;J519&amp;"','"&amp;K519&amp;"','"&amp;L519&amp;"');")</f>
        <v>delete from field where query_id='EstimatePort';delete from query_def where query_id='EstimatePort';insert into query_def values('EstimatePort','码头信息','/ComitMap/EstimatePort/EstimatePortDetail','/ComitMap/EstimatePort/Delete','SELECT id,name,lat,lng,port_pinyin FROM estimate_port
','','EstimatePort');</v>
      </c>
    </row>
    <row r="520" spans="1:15" x14ac:dyDescent="0.15">
      <c r="C520" t="s">
        <v>738</v>
      </c>
      <c r="D520" t="s">
        <v>7</v>
      </c>
      <c r="E520" t="s">
        <v>353</v>
      </c>
      <c r="F520">
        <v>1</v>
      </c>
      <c r="G520">
        <v>0</v>
      </c>
      <c r="H520">
        <v>0</v>
      </c>
      <c r="I520">
        <v>100</v>
      </c>
      <c r="K520" t="s">
        <v>25</v>
      </c>
      <c r="O520" s="32" t="str">
        <f t="shared" ref="O520:O524" si="37">IF(A520&lt;&gt;"","delete from field where query_id='"&amp;A520&amp;"';delete from query_def where query_id='"&amp;A520&amp;"';insert into query_def values('"&amp;A520&amp;"','"&amp;B520&amp;"','"&amp;C520&amp;"','"&amp;D520&amp;"','"&amp;E520&amp;"','"&amp;F520&amp;"','"&amp;C521&amp;"');","insert into field values(null,'"&amp;C520&amp;"','"&amp;D520&amp;"','"&amp;E520&amp;"','"&amp;F520&amp;"','"&amp;G520&amp;"','"&amp;H520&amp;"','"&amp;I520&amp;"','"&amp;J520&amp;"','"&amp;K520&amp;"','"&amp;L520&amp;"');")</f>
        <v>insert into field values(null,'EstimatePort','id','编号','1','0','0','100','','string','');</v>
      </c>
    </row>
    <row r="521" spans="1:15" x14ac:dyDescent="0.15">
      <c r="C521" t="s">
        <v>738</v>
      </c>
      <c r="D521" t="s">
        <v>500</v>
      </c>
      <c r="E521" t="s">
        <v>737</v>
      </c>
      <c r="F521">
        <v>0</v>
      </c>
      <c r="G521">
        <v>1</v>
      </c>
      <c r="H521">
        <v>1</v>
      </c>
      <c r="I521">
        <v>100</v>
      </c>
      <c r="K521" t="s">
        <v>25</v>
      </c>
      <c r="O521" s="32" t="str">
        <f t="shared" si="37"/>
        <v>insert into field values(null,'EstimatePort','name','名称','0','1','1','100','','string','');</v>
      </c>
    </row>
    <row r="522" spans="1:15" x14ac:dyDescent="0.15">
      <c r="C522" t="s">
        <v>738</v>
      </c>
      <c r="D522" t="s">
        <v>366</v>
      </c>
      <c r="E522" t="s">
        <v>367</v>
      </c>
      <c r="F522">
        <v>0</v>
      </c>
      <c r="G522">
        <v>1</v>
      </c>
      <c r="H522">
        <v>1</v>
      </c>
      <c r="I522">
        <v>100</v>
      </c>
      <c r="K522" t="s">
        <v>25</v>
      </c>
      <c r="O522" s="32" t="str">
        <f t="shared" si="37"/>
        <v>insert into field values(null,'EstimatePort','lat','纬度','0','1','1','100','','string','');</v>
      </c>
    </row>
    <row r="523" spans="1:15" x14ac:dyDescent="0.15">
      <c r="C523" t="s">
        <v>738</v>
      </c>
      <c r="D523" t="s">
        <v>368</v>
      </c>
      <c r="E523" t="s">
        <v>369</v>
      </c>
      <c r="F523">
        <v>0</v>
      </c>
      <c r="G523">
        <v>1</v>
      </c>
      <c r="H523">
        <v>1</v>
      </c>
      <c r="I523">
        <v>100</v>
      </c>
      <c r="K523" t="s">
        <v>25</v>
      </c>
      <c r="O523" s="32" t="str">
        <f t="shared" si="37"/>
        <v>insert into field values(null,'EstimatePort','lng','经度','0','1','1','100','','string','');</v>
      </c>
    </row>
    <row r="524" spans="1:15" x14ac:dyDescent="0.15">
      <c r="C524" t="s">
        <v>738</v>
      </c>
      <c r="D524" t="s">
        <v>743</v>
      </c>
      <c r="E524" t="s">
        <v>744</v>
      </c>
      <c r="F524">
        <v>0</v>
      </c>
      <c r="G524">
        <v>1</v>
      </c>
      <c r="H524">
        <v>1</v>
      </c>
      <c r="I524">
        <v>100</v>
      </c>
      <c r="K524" t="s">
        <v>25</v>
      </c>
      <c r="O524" s="32" t="str">
        <f t="shared" si="37"/>
        <v>insert into field values(null,'EstimatePort','port_pinyin','拼音','0','1','1','100','','string','');</v>
      </c>
    </row>
    <row r="527" spans="1:15" s="40" customFormat="1" x14ac:dyDescent="0.15">
      <c r="A527" s="40" t="s">
        <v>745</v>
      </c>
      <c r="B527" s="40" t="s">
        <v>746</v>
      </c>
      <c r="C527" s="40" t="s">
        <v>747</v>
      </c>
      <c r="D527" s="40" t="s">
        <v>748</v>
      </c>
      <c r="E527" s="40" t="s">
        <v>749</v>
      </c>
      <c r="F527" s="32" t="s">
        <v>2189</v>
      </c>
      <c r="O527" s="40" t="str">
        <f>IF(A527&lt;&gt;"","delete from field where query_id='"&amp;A527&amp;"';delete from query_def where query_id='"&amp;A527&amp;"';insert into query_def values('"&amp;A527&amp;"','"&amp;B527&amp;"','"&amp;C527&amp;"','"&amp;D527&amp;"','"&amp;E527&amp;"','"&amp;F527&amp;"','"&amp;C528&amp;"');","insert into field values(null,'"&amp;C527&amp;"','"&amp;D527&amp;"','"&amp;E527&amp;"','"&amp;F527&amp;"','"&amp;G527&amp;"','"&amp;H527&amp;"','"&amp;I527&amp;"','"&amp;J527&amp;"','"&amp;K527&amp;"','"&amp;L527&amp;"');")</f>
        <v>delete from field where query_id='vf_certify_info';delete from query_def where query_id='vf_certify_info';insert into query_def values('vf_certify_info','关联第三方系统的用户信息，认证用户证明信息','/Verify/VfCertifyInfo/MgVfCertifyInfoDetail','/Verify/VfCertifyInfo/Delete','select a.id,a.vf_user_code,cf_account,b.fielddesc as cf_system,a.cf_user_name,a.operate_time from vf_certify_info as a LEFT JOIN codemapdesc as b on a.cf_system=b.fieldval and b.id=''第三方系统名称'' where a.operate_type&lt;&gt;''DISUSE''','order by id desc','vf_certify_info');</v>
      </c>
    </row>
    <row r="528" spans="1:15" s="40" customFormat="1" x14ac:dyDescent="0.15">
      <c r="C528" s="40" t="s">
        <v>745</v>
      </c>
      <c r="D528" s="40" t="s">
        <v>7</v>
      </c>
      <c r="E528" s="40" t="s">
        <v>125</v>
      </c>
      <c r="F528" s="40">
        <v>1</v>
      </c>
      <c r="G528" s="40">
        <v>0</v>
      </c>
      <c r="H528" s="40">
        <v>0</v>
      </c>
      <c r="O528" s="40" t="str">
        <f>IF(A528&lt;&gt;"","delete from field where query_id='"&amp;A528&amp;"';delete from query_def where query_id='"&amp;A528&amp;"';insert into query_def values('"&amp;A528&amp;"','"&amp;B528&amp;"','"&amp;C528&amp;"','"&amp;D528&amp;"','"&amp;E528&amp;"','"&amp;F528&amp;"','"&amp;#REF!&amp;"');","insert into field values(null,'"&amp;C528&amp;"','"&amp;D528&amp;"','"&amp;E528&amp;"','"&amp;F528&amp;"','"&amp;G528&amp;"','"&amp;H528&amp;"','"&amp;I528&amp;"','"&amp;J528&amp;"','"&amp;K528&amp;"','"&amp;L528&amp;"');")</f>
        <v>insert into field values(null,'vf_certify_info','id','自增主键','1','0','0','','','','');</v>
      </c>
    </row>
    <row r="529" spans="1:15" s="40" customFormat="1" x14ac:dyDescent="0.15">
      <c r="C529" s="40" t="s">
        <v>745</v>
      </c>
      <c r="D529" s="40" t="s">
        <v>722</v>
      </c>
      <c r="E529" s="40" t="s">
        <v>750</v>
      </c>
      <c r="F529" s="40">
        <v>0</v>
      </c>
      <c r="G529" s="40">
        <v>1</v>
      </c>
      <c r="H529" s="40">
        <v>1</v>
      </c>
      <c r="I529" s="40">
        <v>100</v>
      </c>
      <c r="K529" s="40" t="s">
        <v>25</v>
      </c>
      <c r="O529" s="40" t="str">
        <f>IF(A529&lt;&gt;"","delete from field where query_id='"&amp;A529&amp;"';delete from query_def where query_id='"&amp;A529&amp;"';insert into query_def values('"&amp;A529&amp;"','"&amp;B529&amp;"','"&amp;C529&amp;"','"&amp;D529&amp;"','"&amp;E529&amp;"','"&amp;F529&amp;"','"&amp;#REF!&amp;"');","insert into field values(null,'"&amp;C529&amp;"','"&amp;D529&amp;"','"&amp;E529&amp;"','"&amp;F529&amp;"','"&amp;G529&amp;"','"&amp;H529&amp;"','"&amp;I529&amp;"','"&amp;J529&amp;"','"&amp;K529&amp;"','"&amp;L529&amp;"');")</f>
        <v>insert into field values(null,'vf_certify_info','vf_user_code','平台账号','0','1','1','100','','string','');</v>
      </c>
    </row>
    <row r="530" spans="1:15" s="40" customFormat="1" x14ac:dyDescent="0.15">
      <c r="C530" s="40" t="s">
        <v>745</v>
      </c>
      <c r="D530" s="40" t="s">
        <v>751</v>
      </c>
      <c r="E530" s="40" t="s">
        <v>752</v>
      </c>
      <c r="F530" s="40">
        <v>0</v>
      </c>
      <c r="G530" s="40">
        <v>1</v>
      </c>
      <c r="H530" s="40">
        <v>1</v>
      </c>
      <c r="I530" s="40">
        <v>100</v>
      </c>
      <c r="K530" s="40" t="s">
        <v>25</v>
      </c>
      <c r="O530" s="40" t="str">
        <f>IF(A530&lt;&gt;"","delete from field where query_id='"&amp;A530&amp;"';delete from query_def where query_id='"&amp;A530&amp;"';insert into query_def values('"&amp;A530&amp;"','"&amp;B530&amp;"','"&amp;C530&amp;"','"&amp;D530&amp;"','"&amp;E530&amp;"','"&amp;F530&amp;"','"&amp;#REF!&amp;"');","insert into field values(null,'"&amp;C530&amp;"','"&amp;D530&amp;"','"&amp;E530&amp;"','"&amp;F530&amp;"','"&amp;G530&amp;"','"&amp;H530&amp;"','"&amp;I530&amp;"','"&amp;J530&amp;"','"&amp;K530&amp;"','"&amp;L530&amp;"');")</f>
        <v>insert into field values(null,'vf_certify_info','cf_account','认证账号','0','1','1','100','','string','');</v>
      </c>
    </row>
    <row r="531" spans="1:15" s="40" customFormat="1" x14ac:dyDescent="0.15">
      <c r="C531" s="40" t="s">
        <v>745</v>
      </c>
      <c r="D531" s="40" t="s">
        <v>753</v>
      </c>
      <c r="E531" s="40" t="s">
        <v>754</v>
      </c>
      <c r="F531" s="40">
        <v>0</v>
      </c>
      <c r="G531" s="40">
        <v>1</v>
      </c>
      <c r="H531" s="40">
        <v>1</v>
      </c>
      <c r="I531" s="40">
        <v>150</v>
      </c>
      <c r="K531" s="40" t="s">
        <v>25</v>
      </c>
      <c r="O531" s="40" t="str">
        <f>IF(A531&lt;&gt;"","delete from field where query_id='"&amp;A531&amp;"';delete from query_def where query_id='"&amp;A531&amp;"';insert into query_def values('"&amp;A531&amp;"','"&amp;B531&amp;"','"&amp;C531&amp;"','"&amp;D531&amp;"','"&amp;E531&amp;"','"&amp;F531&amp;"','"&amp;#REF!&amp;"');","insert into field values(null,'"&amp;C531&amp;"','"&amp;D531&amp;"','"&amp;E531&amp;"','"&amp;F531&amp;"','"&amp;G531&amp;"','"&amp;H531&amp;"','"&amp;I531&amp;"','"&amp;J531&amp;"','"&amp;K531&amp;"','"&amp;L531&amp;"');")</f>
        <v>insert into field values(null,'vf_certify_info','cf_user_name','认证账号名称','0','1','1','150','','string','');</v>
      </c>
    </row>
    <row r="532" spans="1:15" s="40" customFormat="1" x14ac:dyDescent="0.15">
      <c r="C532" s="40" t="s">
        <v>745</v>
      </c>
      <c r="D532" s="40" t="s">
        <v>755</v>
      </c>
      <c r="E532" s="40" t="s">
        <v>756</v>
      </c>
      <c r="F532" s="40">
        <v>0</v>
      </c>
      <c r="G532" s="40">
        <v>1</v>
      </c>
      <c r="H532" s="40">
        <v>1</v>
      </c>
      <c r="I532" s="40">
        <v>100</v>
      </c>
      <c r="K532" s="40" t="s">
        <v>25</v>
      </c>
      <c r="O532" s="40" t="str">
        <f t="shared" ref="O532:O533" si="38">IF(A532&lt;&gt;"","delete from field where query_id='"&amp;A532&amp;"';delete from query_def where query_id='"&amp;A532&amp;"';insert into query_def values('"&amp;A532&amp;"','"&amp;B532&amp;"','"&amp;C532&amp;"','"&amp;D532&amp;"','"&amp;E532&amp;"','"&amp;F532&amp;"','"&amp;C533&amp;"');","insert into field values(null,'"&amp;C532&amp;"','"&amp;D532&amp;"','"&amp;E532&amp;"','"&amp;F532&amp;"','"&amp;G532&amp;"','"&amp;H532&amp;"','"&amp;I532&amp;"','"&amp;J532&amp;"','"&amp;K532&amp;"','"&amp;L532&amp;"');")</f>
        <v>insert into field values(null,'vf_certify_info','cf_system','认证用户系统名','0','1','1','100','','string','');</v>
      </c>
    </row>
    <row r="533" spans="1:15" s="40" customFormat="1" ht="14.25" x14ac:dyDescent="0.15">
      <c r="C533" s="40" t="s">
        <v>745</v>
      </c>
      <c r="D533" s="40" t="s">
        <v>74</v>
      </c>
      <c r="E533" s="40" t="s">
        <v>757</v>
      </c>
      <c r="F533" s="40">
        <v>0</v>
      </c>
      <c r="G533" s="40">
        <v>1</v>
      </c>
      <c r="H533" s="40">
        <v>1</v>
      </c>
      <c r="I533" s="40">
        <v>100</v>
      </c>
      <c r="K533" s="40" t="s">
        <v>32</v>
      </c>
      <c r="L533" s="40" t="s">
        <v>391</v>
      </c>
      <c r="O533" s="40" t="str">
        <f t="shared" si="38"/>
        <v>insert into field values(null,'vf_certify_info','operate_time','认证时间','0','1','1','100','','datetime','formatoptions:{srcformat:''Y-m-d H:i:s'',newformat:''Y-m-d''}');</v>
      </c>
    </row>
    <row r="536" spans="1:15" x14ac:dyDescent="0.15">
      <c r="O536" s="48"/>
    </row>
    <row r="537" spans="1:15" x14ac:dyDescent="0.15">
      <c r="A537" t="s">
        <v>758</v>
      </c>
      <c r="B537" t="s">
        <v>759</v>
      </c>
      <c r="C537" s="3" t="s">
        <v>760</v>
      </c>
      <c r="D537" s="3" t="s">
        <v>761</v>
      </c>
      <c r="E537" t="s">
        <v>762</v>
      </c>
      <c r="F537" t="s">
        <v>191</v>
      </c>
      <c r="O537" s="48" t="str">
        <f t="shared" ref="O537" si="39">IF(A537&lt;&gt;"","delete from field where query_id='"&amp;A537&amp;"';delete from query_def where query_id='"&amp;A537&amp;"';insert into query_def values('"&amp;A537&amp;"','"&amp;B537&amp;"','"&amp;C537&amp;"','"&amp;D537&amp;"','"&amp;E537&amp;"','"&amp;F537&amp;"','"&amp;C538&amp;"');","insert into field values(null,'"&amp;C537&amp;"','"&amp;D537&amp;"','"&amp;E537&amp;"','"&amp;F537&amp;"','"&amp;G537&amp;"','"&amp;H537&amp;"','"&amp;I537&amp;"','"&amp;J537&amp;"','"&amp;K537&amp;"','"&amp;L537&amp;"');")</f>
        <v>delete from field where query_id='vm_videos_info';delete from query_def where query_id='vm_videos_info';insert into query_def values('vm_videos_info','港口视频监控信息','/WharfPort/VmVideosInfo/VmVideosInfoDetail','/WharfPort/VmVideosInfo/Delete','select * from vm_videos_info where operate_type&lt;&gt;''DISUSE''','order by id desc','vm_videos_info');</v>
      </c>
    </row>
    <row r="538" spans="1:15" x14ac:dyDescent="0.15">
      <c r="C538" t="s">
        <v>758</v>
      </c>
      <c r="D538" t="s">
        <v>7</v>
      </c>
      <c r="E538" t="s">
        <v>125</v>
      </c>
      <c r="F538">
        <v>1</v>
      </c>
      <c r="G538">
        <v>0</v>
      </c>
      <c r="H538">
        <v>0</v>
      </c>
      <c r="I538">
        <v>60</v>
      </c>
      <c r="K538" t="s">
        <v>379</v>
      </c>
      <c r="O538" s="48" t="str">
        <f t="shared" ref="O538" si="40">IF(A538&lt;&gt;"","delete from field where query_id='"&amp;A538&amp;"';delete from query_def where query_id='"&amp;A538&amp;"';insert into query_def values('"&amp;A538&amp;"','"&amp;B538&amp;"','"&amp;C538&amp;"','"&amp;D538&amp;"','"&amp;E538&amp;"','"&amp;F538&amp;"','"&amp;C539&amp;"');","insert into field values(null,'"&amp;C538&amp;"','"&amp;D538&amp;"','"&amp;E538&amp;"','"&amp;F538&amp;"','"&amp;G538&amp;"','"&amp;H538&amp;"','"&amp;I538&amp;"','"&amp;J538&amp;"','"&amp;K538&amp;"','"&amp;L538&amp;"');")</f>
        <v>insert into field values(null,'vm_videos_info','id','自增主键','1','0','0','60','','int','');</v>
      </c>
    </row>
    <row r="539" spans="1:15" x14ac:dyDescent="0.15">
      <c r="C539" t="s">
        <v>758</v>
      </c>
      <c r="D539" t="s">
        <v>763</v>
      </c>
      <c r="E539" t="s">
        <v>764</v>
      </c>
      <c r="F539">
        <v>0</v>
      </c>
      <c r="G539">
        <v>1</v>
      </c>
      <c r="H539">
        <v>1</v>
      </c>
      <c r="I539">
        <v>100</v>
      </c>
      <c r="K539" t="s">
        <v>25</v>
      </c>
      <c r="O539" s="48" t="str">
        <f t="shared" ref="O539:O545" si="41">IF(A539&lt;&gt;"","delete from field where query_id='"&amp;A539&amp;"';delete from query_def where query_id='"&amp;A539&amp;"';insert into query_def values('"&amp;A539&amp;"','"&amp;B539&amp;"','"&amp;C539&amp;"','"&amp;D539&amp;"','"&amp;E539&amp;"','"&amp;F539&amp;"','"&amp;C540&amp;"');","insert into field values(null,'"&amp;C539&amp;"','"&amp;D539&amp;"','"&amp;E539&amp;"','"&amp;F539&amp;"','"&amp;G539&amp;"','"&amp;H539&amp;"','"&amp;I539&amp;"','"&amp;J539&amp;"','"&amp;K539&amp;"','"&amp;L539&amp;"');")</f>
        <v>insert into field values(null,'vm_videos_info','monitor_name','监控点名称','0','1','1','100','','string','');</v>
      </c>
    </row>
    <row r="540" spans="1:15" x14ac:dyDescent="0.15">
      <c r="C540" t="s">
        <v>758</v>
      </c>
      <c r="D540" t="s">
        <v>765</v>
      </c>
      <c r="E540" t="s">
        <v>766</v>
      </c>
      <c r="F540">
        <v>0</v>
      </c>
      <c r="G540">
        <v>1</v>
      </c>
      <c r="H540">
        <v>1</v>
      </c>
      <c r="I540">
        <v>100</v>
      </c>
      <c r="K540" t="s">
        <v>25</v>
      </c>
      <c r="O540" s="48" t="str">
        <f t="shared" si="41"/>
        <v>insert into field values(null,'vm_videos_info','monitor_port','监控点通道号','0','1','1','100','','string','');</v>
      </c>
    </row>
    <row r="541" spans="1:15" x14ac:dyDescent="0.15">
      <c r="C541" t="s">
        <v>758</v>
      </c>
      <c r="D541" t="s">
        <v>767</v>
      </c>
      <c r="E541" t="s">
        <v>768</v>
      </c>
      <c r="F541">
        <v>0</v>
      </c>
      <c r="G541">
        <v>1</v>
      </c>
      <c r="H541">
        <v>1</v>
      </c>
      <c r="I541">
        <v>100</v>
      </c>
      <c r="K541" t="s">
        <v>25</v>
      </c>
      <c r="O541" s="48" t="str">
        <f t="shared" si="41"/>
        <v>insert into field values(null,'vm_videos_info','video_ip','设备IP','0','1','1','100','','string','');</v>
      </c>
    </row>
    <row r="542" spans="1:15" x14ac:dyDescent="0.15">
      <c r="C542" t="s">
        <v>758</v>
      </c>
      <c r="D542" t="s">
        <v>769</v>
      </c>
      <c r="E542" t="s">
        <v>770</v>
      </c>
      <c r="F542">
        <v>0</v>
      </c>
      <c r="G542">
        <v>1</v>
      </c>
      <c r="H542">
        <v>1</v>
      </c>
      <c r="I542">
        <v>100</v>
      </c>
      <c r="K542" t="s">
        <v>25</v>
      </c>
      <c r="O542" s="48" t="str">
        <f t="shared" si="41"/>
        <v>insert into field values(null,'vm_videos_info','ip_port','设备端口号','0','1','1','100','','string','');</v>
      </c>
    </row>
    <row r="543" spans="1:15" x14ac:dyDescent="0.15">
      <c r="C543" t="s">
        <v>758</v>
      </c>
      <c r="D543" t="s">
        <v>771</v>
      </c>
      <c r="E543" t="s">
        <v>772</v>
      </c>
      <c r="F543">
        <v>0</v>
      </c>
      <c r="G543">
        <v>1</v>
      </c>
      <c r="H543">
        <v>1</v>
      </c>
      <c r="I543">
        <v>100</v>
      </c>
      <c r="K543" t="s">
        <v>25</v>
      </c>
      <c r="O543" s="48" t="str">
        <f t="shared" si="41"/>
        <v>insert into field values(null,'vm_videos_info','video_user','设备账号','0','1','1','100','','string','');</v>
      </c>
    </row>
    <row r="544" spans="1:15" x14ac:dyDescent="0.15">
      <c r="C544" t="s">
        <v>758</v>
      </c>
      <c r="D544" t="s">
        <v>773</v>
      </c>
      <c r="E544" t="s">
        <v>774</v>
      </c>
      <c r="F544">
        <v>0</v>
      </c>
      <c r="G544">
        <v>1</v>
      </c>
      <c r="H544">
        <v>1</v>
      </c>
      <c r="I544">
        <v>100</v>
      </c>
      <c r="K544" t="s">
        <v>25</v>
      </c>
      <c r="O544" s="48" t="str">
        <f t="shared" si="41"/>
        <v>insert into field values(null,'vm_videos_info','video_name','设备名称','0','1','1','100','','string','');</v>
      </c>
    </row>
    <row r="545" spans="1:15" x14ac:dyDescent="0.15">
      <c r="C545" t="s">
        <v>758</v>
      </c>
      <c r="D545" t="s">
        <v>775</v>
      </c>
      <c r="E545" t="s">
        <v>776</v>
      </c>
      <c r="F545">
        <v>0</v>
      </c>
      <c r="G545">
        <v>1</v>
      </c>
      <c r="H545">
        <v>1</v>
      </c>
      <c r="I545">
        <v>100</v>
      </c>
      <c r="K545" t="s">
        <v>25</v>
      </c>
      <c r="O545" s="48" t="str">
        <f t="shared" si="41"/>
        <v>insert into field values(null,'vm_videos_info','video_port','设备端口','0','1','1','100','','string','');</v>
      </c>
    </row>
    <row r="546" spans="1:15" x14ac:dyDescent="0.15">
      <c r="O546" s="48"/>
    </row>
    <row r="547" spans="1:15" x14ac:dyDescent="0.15">
      <c r="A547" t="s">
        <v>777</v>
      </c>
      <c r="B547" t="s">
        <v>778</v>
      </c>
      <c r="C547" t="s">
        <v>779</v>
      </c>
      <c r="D547" t="s">
        <v>780</v>
      </c>
      <c r="E547" t="s">
        <v>781</v>
      </c>
      <c r="O547" s="48" t="str">
        <f t="shared" ref="O547" si="42">IF(A547&lt;&gt;"","delete from field where query_id='"&amp;A547&amp;"';delete from query_def where query_id='"&amp;A547&amp;"';insert into query_def values('"&amp;A547&amp;"','"&amp;B547&amp;"','"&amp;C547&amp;"','"&amp;D547&amp;"','"&amp;E547&amp;"','"&amp;F547&amp;"','"&amp;C548&amp;"');","insert into field values(null,'"&amp;C547&amp;"','"&amp;D547&amp;"','"&amp;E547&amp;"','"&amp;F547&amp;"','"&amp;G547&amp;"','"&amp;H547&amp;"','"&amp;I547&amp;"','"&amp;J547&amp;"','"&amp;K547&amp;"','"&amp;L547&amp;"');")</f>
        <v>delete from field where query_id='wharf_data';delete from query_def where query_id='wharf_data';insert into query_def values('wharf_data','码头数据','/WharfPort/WharfData/WharfDataDetail','/WharfPort/WharfData/Delete','select * from wharf_data where operate_type&lt;&gt;''DISUSE''','','wharf_data');</v>
      </c>
    </row>
    <row r="548" spans="1:15" x14ac:dyDescent="0.15">
      <c r="C548" t="s">
        <v>777</v>
      </c>
      <c r="D548" t="s">
        <v>782</v>
      </c>
      <c r="E548" t="s">
        <v>783</v>
      </c>
      <c r="F548">
        <v>1</v>
      </c>
      <c r="G548">
        <v>0</v>
      </c>
      <c r="H548">
        <v>0</v>
      </c>
      <c r="I548">
        <v>60</v>
      </c>
      <c r="K548" t="s">
        <v>379</v>
      </c>
      <c r="O548" s="48" t="str">
        <f t="shared" ref="O548" si="43">IF(A548&lt;&gt;"","delete from field where query_id='"&amp;A548&amp;"';delete from query_def where query_id='"&amp;A548&amp;"';insert into query_def values('"&amp;A548&amp;"','"&amp;B548&amp;"','"&amp;C548&amp;"','"&amp;D548&amp;"','"&amp;E548&amp;"','"&amp;F548&amp;"','"&amp;C549&amp;"');","insert into field values(null,'"&amp;C548&amp;"','"&amp;D548&amp;"','"&amp;E548&amp;"','"&amp;F548&amp;"','"&amp;G548&amp;"','"&amp;H548&amp;"','"&amp;I548&amp;"','"&amp;J548&amp;"','"&amp;K548&amp;"','"&amp;L548&amp;"');")</f>
        <v>insert into field values(null,'wharf_data','wharf_id','用港口统计编号','1','0','0','60','','int','');</v>
      </c>
    </row>
    <row r="549" spans="1:15" x14ac:dyDescent="0.15">
      <c r="C549" t="s">
        <v>777</v>
      </c>
      <c r="D549" t="s">
        <v>784</v>
      </c>
      <c r="E549" t="s">
        <v>785</v>
      </c>
      <c r="F549">
        <v>0</v>
      </c>
      <c r="G549">
        <v>1</v>
      </c>
      <c r="H549">
        <v>1</v>
      </c>
      <c r="I549">
        <v>100</v>
      </c>
      <c r="K549" t="s">
        <v>25</v>
      </c>
      <c r="O549" s="48" t="str">
        <f t="shared" ref="O549:O584" si="44">IF(A549&lt;&gt;"","delete from field where query_id='"&amp;A549&amp;"';delete from query_def where query_id='"&amp;A549&amp;"';insert into query_def values('"&amp;A549&amp;"','"&amp;B549&amp;"','"&amp;C549&amp;"','"&amp;D549&amp;"','"&amp;E549&amp;"','"&amp;F549&amp;"','"&amp;C550&amp;"');","insert into field values(null,'"&amp;C549&amp;"','"&amp;D549&amp;"','"&amp;E549&amp;"','"&amp;F549&amp;"','"&amp;G549&amp;"','"&amp;H549&amp;"','"&amp;I549&amp;"','"&amp;J549&amp;"','"&amp;K549&amp;"','"&amp;L549&amp;"');")</f>
        <v>insert into field values(null,'wharf_data','wharf_name','码头名称','0','1','1','100','','string','');</v>
      </c>
    </row>
    <row r="550" spans="1:15" x14ac:dyDescent="0.15">
      <c r="C550" t="s">
        <v>777</v>
      </c>
      <c r="D550" t="s">
        <v>786</v>
      </c>
      <c r="E550" t="s">
        <v>787</v>
      </c>
      <c r="F550">
        <v>0</v>
      </c>
      <c r="G550">
        <v>1</v>
      </c>
      <c r="H550">
        <v>0</v>
      </c>
      <c r="I550">
        <v>100</v>
      </c>
      <c r="K550" t="s">
        <v>25</v>
      </c>
      <c r="O550" s="48" t="str">
        <f t="shared" si="44"/>
        <v>insert into field values(null,'wharf_data','wharf_short','码头简称','0','1','0','100','','string','');</v>
      </c>
    </row>
    <row r="551" spans="1:15" x14ac:dyDescent="0.15">
      <c r="C551" t="s">
        <v>777</v>
      </c>
      <c r="D551" t="s">
        <v>788</v>
      </c>
      <c r="E551" t="s">
        <v>789</v>
      </c>
      <c r="F551">
        <v>0</v>
      </c>
      <c r="G551">
        <v>1</v>
      </c>
      <c r="H551">
        <v>0</v>
      </c>
      <c r="I551">
        <v>100</v>
      </c>
      <c r="K551" t="s">
        <v>25</v>
      </c>
      <c r="O551" s="48" t="str">
        <f t="shared" si="44"/>
        <v>insert into field values(null,'wharf_data','belong_port_name','所在港区名称','0','1','0','100','','string','');</v>
      </c>
    </row>
    <row r="552" spans="1:15" x14ac:dyDescent="0.15">
      <c r="C552" t="s">
        <v>777</v>
      </c>
      <c r="D552" t="s">
        <v>790</v>
      </c>
      <c r="E552" t="s">
        <v>791</v>
      </c>
      <c r="F552">
        <v>0</v>
      </c>
      <c r="G552">
        <v>1</v>
      </c>
      <c r="H552">
        <v>0</v>
      </c>
      <c r="I552">
        <v>100</v>
      </c>
      <c r="K552" t="s">
        <v>25</v>
      </c>
      <c r="O552" s="48" t="str">
        <f t="shared" si="44"/>
        <v>insert into field values(null,'wharf_data','belong_port_id','所在港区编号','0','1','0','100','','string','');</v>
      </c>
    </row>
    <row r="553" spans="1:15" x14ac:dyDescent="0.15">
      <c r="C553" t="s">
        <v>777</v>
      </c>
      <c r="D553" t="s">
        <v>792</v>
      </c>
      <c r="E553" t="s">
        <v>793</v>
      </c>
      <c r="F553">
        <v>0</v>
      </c>
      <c r="G553">
        <v>1</v>
      </c>
      <c r="H553">
        <v>0</v>
      </c>
      <c r="I553">
        <v>100</v>
      </c>
      <c r="K553" t="s">
        <v>25</v>
      </c>
      <c r="O553" s="48" t="str">
        <f t="shared" si="44"/>
        <v>insert into field values(null,'wharf_data','wharf_type','码头结构类型','0','1','0','100','','string','');</v>
      </c>
    </row>
    <row r="554" spans="1:15" x14ac:dyDescent="0.15">
      <c r="C554" t="s">
        <v>777</v>
      </c>
      <c r="D554" t="s">
        <v>794</v>
      </c>
      <c r="E554" t="s">
        <v>795</v>
      </c>
      <c r="F554">
        <v>0</v>
      </c>
      <c r="G554">
        <v>1</v>
      </c>
      <c r="H554">
        <v>0</v>
      </c>
      <c r="I554">
        <v>100</v>
      </c>
      <c r="K554" t="s">
        <v>25</v>
      </c>
      <c r="O554" s="48" t="str">
        <f t="shared" si="44"/>
        <v>insert into field values(null,'wharf_data','wharf_shape','码头型式','0','1','0','100','','string','');</v>
      </c>
    </row>
    <row r="555" spans="1:15" x14ac:dyDescent="0.15">
      <c r="C555" t="s">
        <v>777</v>
      </c>
      <c r="D555" t="s">
        <v>796</v>
      </c>
      <c r="E555" t="s">
        <v>797</v>
      </c>
      <c r="F555">
        <v>0</v>
      </c>
      <c r="G555">
        <v>1</v>
      </c>
      <c r="H555">
        <v>0</v>
      </c>
      <c r="I555">
        <v>60</v>
      </c>
      <c r="K555" t="s">
        <v>379</v>
      </c>
      <c r="O555" s="48" t="str">
        <f t="shared" si="44"/>
        <v>insert into field values(null,'wharf_data','wharf_num','码头泊位个数','0','1','0','60','','int','');</v>
      </c>
    </row>
    <row r="556" spans="1:15" x14ac:dyDescent="0.15">
      <c r="C556" t="s">
        <v>777</v>
      </c>
      <c r="D556" t="s">
        <v>798</v>
      </c>
      <c r="E556" t="s">
        <v>799</v>
      </c>
      <c r="F556">
        <v>0</v>
      </c>
      <c r="G556">
        <v>1</v>
      </c>
      <c r="H556">
        <v>0</v>
      </c>
      <c r="I556">
        <v>100</v>
      </c>
      <c r="K556" t="s">
        <v>25</v>
      </c>
      <c r="O556" s="48" t="str">
        <f t="shared" si="44"/>
        <v>insert into field values(null,'wharf_data','wharf_capacity','码头设计综合通过能力','0','1','0','100','','string','');</v>
      </c>
    </row>
    <row r="557" spans="1:15" x14ac:dyDescent="0.15">
      <c r="C557" t="s">
        <v>777</v>
      </c>
      <c r="D557" t="s">
        <v>800</v>
      </c>
      <c r="E557" t="s">
        <v>801</v>
      </c>
      <c r="F557">
        <v>0</v>
      </c>
      <c r="G557">
        <v>1</v>
      </c>
      <c r="H557">
        <v>0</v>
      </c>
      <c r="I557">
        <v>60</v>
      </c>
      <c r="K557" t="s">
        <v>379</v>
      </c>
      <c r="O557" s="48" t="str">
        <f t="shared" si="44"/>
        <v>insert into field values(null,'wharf_data','wharf_project_dep','码头前沿设计水深','0','1','0','60','','int','');</v>
      </c>
    </row>
    <row r="558" spans="1:15" x14ac:dyDescent="0.15">
      <c r="C558" t="s">
        <v>777</v>
      </c>
      <c r="D558" t="s">
        <v>802</v>
      </c>
      <c r="E558" t="s">
        <v>803</v>
      </c>
      <c r="F558">
        <v>0</v>
      </c>
      <c r="G558">
        <v>1</v>
      </c>
      <c r="H558">
        <v>0</v>
      </c>
      <c r="I558">
        <v>100</v>
      </c>
      <c r="K558" t="s">
        <v>25</v>
      </c>
      <c r="O558" s="48" t="str">
        <f t="shared" si="44"/>
        <v>insert into field values(null,'wharf_data','wharf_practical_dep','单位：米没有数据码头前沿实际测量水深','0','1','0','100','','string','');</v>
      </c>
    </row>
    <row r="559" spans="1:15" x14ac:dyDescent="0.15">
      <c r="C559" t="s">
        <v>777</v>
      </c>
      <c r="D559" t="s">
        <v>804</v>
      </c>
      <c r="E559" t="s">
        <v>805</v>
      </c>
      <c r="F559">
        <v>0</v>
      </c>
      <c r="G559">
        <v>1</v>
      </c>
      <c r="H559">
        <v>1</v>
      </c>
      <c r="I559">
        <v>100</v>
      </c>
      <c r="K559" t="s">
        <v>25</v>
      </c>
      <c r="O559" s="48" t="str">
        <f t="shared" si="44"/>
        <v>insert into field values(null,'wharf_data','affiliation_county','所在县区','0','1','1','100','','string','');</v>
      </c>
    </row>
    <row r="560" spans="1:15" x14ac:dyDescent="0.15">
      <c r="C560" t="s">
        <v>777</v>
      </c>
      <c r="D560" t="s">
        <v>806</v>
      </c>
      <c r="E560" t="s">
        <v>807</v>
      </c>
      <c r="F560">
        <v>0</v>
      </c>
      <c r="G560">
        <v>1</v>
      </c>
      <c r="H560">
        <v>1</v>
      </c>
      <c r="I560">
        <v>100</v>
      </c>
      <c r="K560" t="s">
        <v>25</v>
      </c>
      <c r="O560" s="48" t="str">
        <f t="shared" si="44"/>
        <v>insert into field values(null,'wharf_data','affiliation_manage','所在管理所','0','1','1','100','','string','');</v>
      </c>
    </row>
    <row r="561" spans="3:15" x14ac:dyDescent="0.15">
      <c r="C561" t="s">
        <v>777</v>
      </c>
      <c r="D561" t="s">
        <v>808</v>
      </c>
      <c r="E561" t="s">
        <v>577</v>
      </c>
      <c r="F561">
        <v>0</v>
      </c>
      <c r="G561">
        <v>1</v>
      </c>
      <c r="H561">
        <v>0</v>
      </c>
      <c r="I561">
        <v>100</v>
      </c>
      <c r="K561" t="s">
        <v>25</v>
      </c>
      <c r="O561" s="48" t="str">
        <f t="shared" si="44"/>
        <v>insert into field values(null,'wharf_data','enclosure','围栏名称','0','1','0','100','','string','');</v>
      </c>
    </row>
    <row r="562" spans="3:15" x14ac:dyDescent="0.15">
      <c r="C562" t="s">
        <v>777</v>
      </c>
      <c r="D562" t="s">
        <v>366</v>
      </c>
      <c r="E562" t="s">
        <v>367</v>
      </c>
      <c r="F562">
        <v>0</v>
      </c>
      <c r="G562">
        <v>1</v>
      </c>
      <c r="H562">
        <v>0</v>
      </c>
      <c r="I562">
        <v>100</v>
      </c>
      <c r="K562" t="s">
        <v>25</v>
      </c>
      <c r="O562" s="48" t="str">
        <f t="shared" si="44"/>
        <v>insert into field values(null,'wharf_data','lat','纬度','0','1','0','100','','string','');</v>
      </c>
    </row>
    <row r="563" spans="3:15" x14ac:dyDescent="0.15">
      <c r="C563" t="s">
        <v>777</v>
      </c>
      <c r="D563" t="s">
        <v>368</v>
      </c>
      <c r="E563" t="s">
        <v>369</v>
      </c>
      <c r="F563">
        <v>0</v>
      </c>
      <c r="G563">
        <v>1</v>
      </c>
      <c r="H563">
        <v>0</v>
      </c>
      <c r="I563">
        <v>100</v>
      </c>
      <c r="K563" t="s">
        <v>25</v>
      </c>
      <c r="O563" s="48" t="str">
        <f t="shared" si="44"/>
        <v>insert into field values(null,'wharf_data','lng','经度','0','1','0','100','','string','');</v>
      </c>
    </row>
    <row r="564" spans="3:15" x14ac:dyDescent="0.15">
      <c r="C564" t="s">
        <v>777</v>
      </c>
      <c r="D564" t="s">
        <v>78</v>
      </c>
      <c r="E564" t="s">
        <v>79</v>
      </c>
      <c r="F564">
        <v>0</v>
      </c>
      <c r="G564">
        <v>1</v>
      </c>
      <c r="H564">
        <v>0</v>
      </c>
      <c r="I564">
        <v>100</v>
      </c>
      <c r="K564" t="s">
        <v>25</v>
      </c>
      <c r="O564" s="48" t="str">
        <f t="shared" si="44"/>
        <v>insert into field values(null,'wharf_data','back_up1','备用字段1','0','1','0','100','','string','');</v>
      </c>
    </row>
    <row r="565" spans="3:15" x14ac:dyDescent="0.15">
      <c r="C565" t="s">
        <v>777</v>
      </c>
      <c r="D565" t="s">
        <v>80</v>
      </c>
      <c r="E565" t="s">
        <v>81</v>
      </c>
      <c r="F565">
        <v>0</v>
      </c>
      <c r="G565">
        <v>1</v>
      </c>
      <c r="H565">
        <v>0</v>
      </c>
      <c r="I565">
        <v>100</v>
      </c>
      <c r="K565" t="s">
        <v>25</v>
      </c>
      <c r="O565" s="48" t="str">
        <f t="shared" si="44"/>
        <v>insert into field values(null,'wharf_data','back_up2','备用字段2','0','1','0','100','','string','');</v>
      </c>
    </row>
    <row r="566" spans="3:15" x14ac:dyDescent="0.15">
      <c r="C566" t="s">
        <v>777</v>
      </c>
      <c r="D566" t="s">
        <v>82</v>
      </c>
      <c r="E566" t="s">
        <v>83</v>
      </c>
      <c r="F566">
        <v>0</v>
      </c>
      <c r="G566">
        <v>1</v>
      </c>
      <c r="H566">
        <v>0</v>
      </c>
      <c r="I566">
        <v>100</v>
      </c>
      <c r="K566" t="s">
        <v>25</v>
      </c>
      <c r="O566" s="48" t="str">
        <f t="shared" si="44"/>
        <v>insert into field values(null,'wharf_data','back_up3','备用字段3','0','1','0','100','','string','');</v>
      </c>
    </row>
    <row r="567" spans="3:15" x14ac:dyDescent="0.15">
      <c r="C567" t="s">
        <v>777</v>
      </c>
      <c r="D567" t="s">
        <v>84</v>
      </c>
      <c r="E567" t="s">
        <v>85</v>
      </c>
      <c r="F567">
        <v>0</v>
      </c>
      <c r="G567">
        <v>1</v>
      </c>
      <c r="H567">
        <v>0</v>
      </c>
      <c r="I567">
        <v>100</v>
      </c>
      <c r="K567" t="s">
        <v>25</v>
      </c>
      <c r="O567" s="48" t="str">
        <f t="shared" si="44"/>
        <v>insert into field values(null,'wharf_data','back_up4','备用字段4','0','1','0','100','','string','');</v>
      </c>
    </row>
    <row r="568" spans="3:15" x14ac:dyDescent="0.15">
      <c r="C568" t="s">
        <v>777</v>
      </c>
      <c r="D568" t="s">
        <v>86</v>
      </c>
      <c r="E568" t="s">
        <v>87</v>
      </c>
      <c r="F568">
        <v>0</v>
      </c>
      <c r="G568">
        <v>1</v>
      </c>
      <c r="H568">
        <v>0</v>
      </c>
      <c r="I568">
        <v>100</v>
      </c>
      <c r="K568" t="s">
        <v>25</v>
      </c>
      <c r="O568" s="48" t="str">
        <f t="shared" si="44"/>
        <v>insert into field values(null,'wharf_data','back_up5','备用字段5','0','1','0','100','','string','');</v>
      </c>
    </row>
    <row r="569" spans="3:15" x14ac:dyDescent="0.15">
      <c r="C569" t="s">
        <v>777</v>
      </c>
      <c r="D569" t="s">
        <v>72</v>
      </c>
      <c r="E569" t="s">
        <v>73</v>
      </c>
      <c r="F569">
        <v>0</v>
      </c>
      <c r="G569">
        <v>1</v>
      </c>
      <c r="H569">
        <v>0</v>
      </c>
      <c r="I569">
        <v>100</v>
      </c>
      <c r="K569" t="s">
        <v>25</v>
      </c>
      <c r="O569" s="48" t="str">
        <f t="shared" si="44"/>
        <v>insert into field values(null,'wharf_data','operate_person','操作人','0','1','0','100','','string','');</v>
      </c>
    </row>
    <row r="570" spans="3:15" ht="14.25" x14ac:dyDescent="0.15">
      <c r="C570" t="s">
        <v>777</v>
      </c>
      <c r="D570" t="s">
        <v>74</v>
      </c>
      <c r="E570" t="s">
        <v>75</v>
      </c>
      <c r="F570">
        <v>0</v>
      </c>
      <c r="G570">
        <v>1</v>
      </c>
      <c r="H570">
        <v>0</v>
      </c>
      <c r="I570">
        <v>60</v>
      </c>
      <c r="K570" t="s">
        <v>32</v>
      </c>
      <c r="L570" s="40" t="s">
        <v>391</v>
      </c>
      <c r="O570" s="48" t="str">
        <f t="shared" si="44"/>
        <v>insert into field values(null,'wharf_data','operate_time','操作时间','0','1','0','60','','datetime','formatoptions:{srcformat:''Y-m-d H:i:s'',newformat:''Y-m-d''}');</v>
      </c>
    </row>
    <row r="571" spans="3:15" x14ac:dyDescent="0.15">
      <c r="C571" t="s">
        <v>777</v>
      </c>
      <c r="D571" t="s">
        <v>76</v>
      </c>
      <c r="E571" t="s">
        <v>77</v>
      </c>
      <c r="F571">
        <v>0</v>
      </c>
      <c r="G571">
        <v>1</v>
      </c>
      <c r="H571">
        <v>0</v>
      </c>
      <c r="I571">
        <v>100</v>
      </c>
      <c r="K571" t="s">
        <v>25</v>
      </c>
      <c r="O571" s="48" t="str">
        <f t="shared" si="44"/>
        <v>insert into field values(null,'wharf_data','operate_type','操作类型','0','1','0','100','','string','');</v>
      </c>
    </row>
    <row r="572" spans="3:15" x14ac:dyDescent="0.15">
      <c r="C572" t="s">
        <v>777</v>
      </c>
      <c r="D572" t="s">
        <v>439</v>
      </c>
      <c r="E572" t="s">
        <v>204</v>
      </c>
      <c r="F572">
        <v>0</v>
      </c>
      <c r="G572">
        <v>1</v>
      </c>
      <c r="H572">
        <v>0</v>
      </c>
      <c r="I572">
        <v>100</v>
      </c>
      <c r="K572" t="s">
        <v>25</v>
      </c>
      <c r="O572" s="48" t="str">
        <f t="shared" si="44"/>
        <v>insert into field values(null,'wharf_data','enter_id','企业ID','0','1','0','100','','string','');</v>
      </c>
    </row>
    <row r="573" spans="3:15" x14ac:dyDescent="0.15">
      <c r="C573" t="s">
        <v>777</v>
      </c>
      <c r="D573" t="s">
        <v>809</v>
      </c>
      <c r="E573" t="s">
        <v>810</v>
      </c>
      <c r="F573">
        <v>0</v>
      </c>
      <c r="G573">
        <v>1</v>
      </c>
      <c r="H573">
        <v>1</v>
      </c>
      <c r="I573">
        <v>100</v>
      </c>
      <c r="K573" t="s">
        <v>25</v>
      </c>
      <c r="O573" s="48" t="str">
        <f t="shared" si="44"/>
        <v>insert into field values(null,'wharf_data','home_foreigh_train','内外贸类型','0','1','1','100','','string','');</v>
      </c>
    </row>
    <row r="574" spans="3:15" x14ac:dyDescent="0.15">
      <c r="C574" t="s">
        <v>777</v>
      </c>
      <c r="D574" t="s">
        <v>811</v>
      </c>
      <c r="E574" t="s">
        <v>812</v>
      </c>
      <c r="F574">
        <v>0</v>
      </c>
      <c r="G574">
        <v>1</v>
      </c>
      <c r="H574">
        <v>0</v>
      </c>
      <c r="I574">
        <v>100</v>
      </c>
      <c r="K574" t="s">
        <v>25</v>
      </c>
      <c r="O574" s="48" t="str">
        <f t="shared" si="44"/>
        <v>insert into field values(null,'wharf_data','depth','最大水深','0','1','0','100','','string','');</v>
      </c>
    </row>
    <row r="575" spans="3:15" x14ac:dyDescent="0.15">
      <c r="C575" t="s">
        <v>777</v>
      </c>
      <c r="D575" t="s">
        <v>444</v>
      </c>
      <c r="E575" t="s">
        <v>445</v>
      </c>
      <c r="F575">
        <v>0</v>
      </c>
      <c r="G575">
        <v>1</v>
      </c>
      <c r="H575">
        <v>1</v>
      </c>
      <c r="I575">
        <v>100</v>
      </c>
      <c r="K575" t="s">
        <v>25</v>
      </c>
      <c r="O575" s="48" t="str">
        <f t="shared" si="44"/>
        <v>insert into field values(null,'wharf_data','total_area','港区总面积','0','1','1','100','','string','');</v>
      </c>
    </row>
    <row r="576" spans="3:15" x14ac:dyDescent="0.15">
      <c r="C576" t="s">
        <v>777</v>
      </c>
      <c r="D576" t="s">
        <v>813</v>
      </c>
      <c r="E576" t="s">
        <v>814</v>
      </c>
      <c r="F576">
        <v>0</v>
      </c>
      <c r="G576">
        <v>1</v>
      </c>
      <c r="H576">
        <v>0</v>
      </c>
      <c r="I576">
        <v>100</v>
      </c>
      <c r="K576" t="s">
        <v>25</v>
      </c>
      <c r="O576" s="48" t="str">
        <f t="shared" si="44"/>
        <v>insert into field values(null,'wharf_data','land_area','港区内陆面积','0','1','0','100','','string','');</v>
      </c>
    </row>
    <row r="577" spans="1:15" x14ac:dyDescent="0.15">
      <c r="C577" t="s">
        <v>777</v>
      </c>
      <c r="D577" t="s">
        <v>815</v>
      </c>
      <c r="E577" t="s">
        <v>816</v>
      </c>
      <c r="F577">
        <v>0</v>
      </c>
      <c r="G577">
        <v>1</v>
      </c>
      <c r="H577">
        <v>0</v>
      </c>
      <c r="I577">
        <v>100</v>
      </c>
      <c r="K577" t="s">
        <v>25</v>
      </c>
      <c r="O577" s="48" t="str">
        <f t="shared" si="44"/>
        <v>insert into field values(null,'wharf_data','water_area','港区水域面积','0','1','0','100','','string','');</v>
      </c>
    </row>
    <row r="578" spans="1:15" x14ac:dyDescent="0.15">
      <c r="C578" t="s">
        <v>777</v>
      </c>
      <c r="D578" t="s">
        <v>817</v>
      </c>
      <c r="E578" t="s">
        <v>818</v>
      </c>
      <c r="F578">
        <v>0</v>
      </c>
      <c r="G578">
        <v>1</v>
      </c>
      <c r="H578">
        <v>0</v>
      </c>
      <c r="I578">
        <v>100</v>
      </c>
      <c r="K578" t="s">
        <v>25</v>
      </c>
      <c r="O578" s="48" t="str">
        <f t="shared" si="44"/>
        <v>insert into field values(null,'wharf_data','area','水域范围','0','1','0','100','','string','');</v>
      </c>
    </row>
    <row r="579" spans="1:15" x14ac:dyDescent="0.15">
      <c r="C579" t="s">
        <v>777</v>
      </c>
      <c r="D579" t="s">
        <v>454</v>
      </c>
      <c r="E579" t="s">
        <v>819</v>
      </c>
      <c r="F579">
        <v>0</v>
      </c>
      <c r="G579">
        <v>1</v>
      </c>
      <c r="H579">
        <v>0</v>
      </c>
      <c r="I579">
        <v>100</v>
      </c>
      <c r="K579" t="s">
        <v>25</v>
      </c>
      <c r="O579" s="48" t="str">
        <f t="shared" si="44"/>
        <v>insert into field values(null,'wharf_data','corporation','法人','0','1','0','100','','string','');</v>
      </c>
    </row>
    <row r="580" spans="1:15" x14ac:dyDescent="0.15">
      <c r="C580" t="s">
        <v>777</v>
      </c>
      <c r="D580" t="s">
        <v>820</v>
      </c>
      <c r="E580" t="s">
        <v>110</v>
      </c>
      <c r="F580">
        <v>0</v>
      </c>
      <c r="G580">
        <v>1</v>
      </c>
      <c r="H580">
        <v>1</v>
      </c>
      <c r="I580">
        <v>100</v>
      </c>
      <c r="K580" t="s">
        <v>25</v>
      </c>
      <c r="O580" s="48" t="str">
        <f t="shared" si="44"/>
        <v>insert into field values(null,'wharf_data','link_man','联系人','0','1','1','100','','string','');</v>
      </c>
    </row>
    <row r="581" spans="1:15" x14ac:dyDescent="0.15">
      <c r="C581" t="s">
        <v>777</v>
      </c>
      <c r="D581" t="s">
        <v>821</v>
      </c>
      <c r="E581" t="s">
        <v>822</v>
      </c>
      <c r="F581">
        <v>0</v>
      </c>
      <c r="G581">
        <v>1</v>
      </c>
      <c r="H581">
        <v>1</v>
      </c>
      <c r="I581">
        <v>100</v>
      </c>
      <c r="K581" t="s">
        <v>25</v>
      </c>
      <c r="O581" s="48" t="str">
        <f t="shared" si="44"/>
        <v>insert into field values(null,'wharf_data','link_phone','联系电话','0','1','1','100','','string','');</v>
      </c>
    </row>
    <row r="582" spans="1:15" x14ac:dyDescent="0.15">
      <c r="C582" t="s">
        <v>777</v>
      </c>
      <c r="D582" t="s">
        <v>823</v>
      </c>
      <c r="E582" t="s">
        <v>824</v>
      </c>
      <c r="F582">
        <v>0</v>
      </c>
      <c r="G582">
        <v>1</v>
      </c>
      <c r="H582">
        <v>0</v>
      </c>
      <c r="I582">
        <v>100</v>
      </c>
      <c r="K582" t="s">
        <v>25</v>
      </c>
      <c r="O582" s="48" t="str">
        <f t="shared" si="44"/>
        <v>insert into field values(null,'wharf_data','state_type','1原始数据2第一个录入的数据3纠错的数据','0','1','0','100','','string','');</v>
      </c>
    </row>
    <row r="583" spans="1:15" x14ac:dyDescent="0.15">
      <c r="C583" t="s">
        <v>777</v>
      </c>
      <c r="D583" t="s">
        <v>66</v>
      </c>
      <c r="E583" t="s">
        <v>67</v>
      </c>
      <c r="F583">
        <v>0</v>
      </c>
      <c r="G583">
        <v>1</v>
      </c>
      <c r="H583">
        <v>0</v>
      </c>
      <c r="I583">
        <v>100</v>
      </c>
      <c r="K583" t="s">
        <v>25</v>
      </c>
      <c r="O583" s="48" t="str">
        <f t="shared" si="44"/>
        <v>insert into field values(null,'wharf_data','remark','备注','0','1','0','100','','string','');</v>
      </c>
    </row>
    <row r="584" spans="1:15" x14ac:dyDescent="0.15">
      <c r="C584" t="s">
        <v>777</v>
      </c>
      <c r="D584" t="s">
        <v>825</v>
      </c>
      <c r="E584" t="s">
        <v>826</v>
      </c>
      <c r="F584">
        <v>0</v>
      </c>
      <c r="G584">
        <v>1</v>
      </c>
      <c r="H584">
        <v>1</v>
      </c>
      <c r="I584">
        <v>100</v>
      </c>
      <c r="K584" t="s">
        <v>25</v>
      </c>
      <c r="O584" s="48" t="str">
        <f t="shared" si="44"/>
        <v>insert into field values(null,'wharf_data','wharf_port_type','码头类型','0','1','1','100','','string','');</v>
      </c>
    </row>
    <row r="587" spans="1:15" x14ac:dyDescent="0.15">
      <c r="A587" t="s">
        <v>827</v>
      </c>
      <c r="B587" t="s">
        <v>828</v>
      </c>
      <c r="C587" t="s">
        <v>829</v>
      </c>
      <c r="D587" t="s">
        <v>830</v>
      </c>
      <c r="E587" t="s">
        <v>831</v>
      </c>
      <c r="O587" s="48" t="str">
        <f t="shared" ref="O587:O591" si="45">IF(A587&lt;&gt;"","delete from field where query_id='"&amp;A587&amp;"';delete from query_def where query_id='"&amp;A587&amp;"';insert into query_def values('"&amp;A587&amp;"','"&amp;B587&amp;"','"&amp;C587&amp;"','"&amp;D587&amp;"','"&amp;E587&amp;"','"&amp;F587&amp;"','"&amp;C588&amp;"');","insert into field values(null,'"&amp;C587&amp;"','"&amp;D587&amp;"','"&amp;E587&amp;"','"&amp;F587&amp;"','"&amp;G587&amp;"','"&amp;H587&amp;"','"&amp;I587&amp;"','"&amp;J587&amp;"','"&amp;K587&amp;"','"&amp;L587&amp;"');")</f>
        <v>delete from field where query_id='berth_data';delete from query_def where query_id='berth_data';insert into query_def values('berth_data','泊位数据','/WharfPort/BerthData/BerthDataDetail','/WharfPort/BerthData/Delete','select * from berth_data where operate_type&lt;&gt;''DISUSE''','','berth_data');</v>
      </c>
    </row>
    <row r="588" spans="1:15" x14ac:dyDescent="0.15">
      <c r="C588" t="s">
        <v>827</v>
      </c>
      <c r="D588" t="s">
        <v>7</v>
      </c>
      <c r="E588" t="s">
        <v>125</v>
      </c>
      <c r="F588">
        <v>1</v>
      </c>
      <c r="G588">
        <v>0</v>
      </c>
      <c r="H588">
        <v>0</v>
      </c>
      <c r="I588">
        <v>60</v>
      </c>
      <c r="O588" s="48" t="str">
        <f t="shared" si="45"/>
        <v>insert into field values(null,'berth_data','id','自增主键','1','0','0','60','','','');</v>
      </c>
    </row>
    <row r="589" spans="1:15" x14ac:dyDescent="0.15">
      <c r="C589" t="s">
        <v>827</v>
      </c>
      <c r="D589" t="s">
        <v>832</v>
      </c>
      <c r="E589" t="s">
        <v>833</v>
      </c>
      <c r="F589">
        <v>0</v>
      </c>
      <c r="G589">
        <v>1</v>
      </c>
      <c r="H589">
        <v>1</v>
      </c>
      <c r="I589">
        <v>100</v>
      </c>
      <c r="K589" t="s">
        <v>25</v>
      </c>
      <c r="O589" s="48" t="str">
        <f t="shared" si="45"/>
        <v>insert into field values(null,'berth_data','berth_name','泊位名称','0','1','1','100','','string','');</v>
      </c>
    </row>
    <row r="590" spans="1:15" x14ac:dyDescent="0.15">
      <c r="C590" t="s">
        <v>827</v>
      </c>
      <c r="D590" t="s">
        <v>834</v>
      </c>
      <c r="E590" t="s">
        <v>835</v>
      </c>
      <c r="F590">
        <v>0</v>
      </c>
      <c r="G590">
        <v>1</v>
      </c>
      <c r="H590">
        <v>1</v>
      </c>
      <c r="I590">
        <v>100</v>
      </c>
      <c r="K590" t="s">
        <v>25</v>
      </c>
      <c r="O590" s="48" t="str">
        <f t="shared" si="45"/>
        <v>insert into field values(null,'berth_data','berth_purpose','泊位用途','0','1','1','100','','string','');</v>
      </c>
    </row>
    <row r="591" spans="1:15" x14ac:dyDescent="0.15">
      <c r="C591" t="s">
        <v>827</v>
      </c>
      <c r="D591" t="s">
        <v>836</v>
      </c>
      <c r="E591" t="s">
        <v>837</v>
      </c>
      <c r="F591">
        <v>0</v>
      </c>
      <c r="G591">
        <v>1</v>
      </c>
      <c r="H591">
        <v>1</v>
      </c>
      <c r="I591">
        <v>100</v>
      </c>
      <c r="K591" t="s">
        <v>25</v>
      </c>
      <c r="O591" s="48" t="str">
        <f t="shared" si="45"/>
        <v>insert into field values(null,'berth_data','principal','安全生产负责人','0','1','1','100','','string','');</v>
      </c>
    </row>
    <row r="593" spans="1:15" x14ac:dyDescent="0.15">
      <c r="A593" t="s">
        <v>838</v>
      </c>
      <c r="B593" t="s">
        <v>839</v>
      </c>
      <c r="C593" t="s">
        <v>840</v>
      </c>
      <c r="D593" t="s">
        <v>841</v>
      </c>
      <c r="E593" t="s">
        <v>842</v>
      </c>
      <c r="O593" s="48" t="str">
        <f t="shared" ref="O593:O597" si="46">IF(A593&lt;&gt;"","delete from field where query_id='"&amp;A593&amp;"';delete from query_def where query_id='"&amp;A593&amp;"';insert into query_def values('"&amp;A593&amp;"','"&amp;B593&amp;"','"&amp;C593&amp;"','"&amp;D593&amp;"','"&amp;E593&amp;"','"&amp;F593&amp;"','"&amp;C594&amp;"');","insert into field values(null,'"&amp;C593&amp;"','"&amp;D593&amp;"','"&amp;E593&amp;"','"&amp;F593&amp;"','"&amp;G593&amp;"','"&amp;H593&amp;"','"&amp;I593&amp;"','"&amp;J593&amp;"','"&amp;K593&amp;"','"&amp;L593&amp;"');")</f>
        <v>delete from field where query_id='port_handling_machinery_data';delete from query_def where query_id='port_handling_machinery_data';insert into query_def values('port_handling_machinery_data','港口装卸机械数据','/WharfPort/PortHandlingMachineryData/PortHandlingMachineryDataSetDetail','/WharfPort/PortHandlingMachineryData/Delete','select * from port_handling_machinery_data where operate_type&lt;&gt;''DISUSE''','','port_handling_machinery_data');</v>
      </c>
    </row>
    <row r="594" spans="1:15" x14ac:dyDescent="0.15">
      <c r="C594" t="s">
        <v>838</v>
      </c>
      <c r="D594" t="s">
        <v>7</v>
      </c>
      <c r="E594" t="s">
        <v>125</v>
      </c>
      <c r="F594">
        <v>1</v>
      </c>
      <c r="G594">
        <v>0</v>
      </c>
      <c r="H594">
        <v>0</v>
      </c>
      <c r="I594">
        <v>60</v>
      </c>
      <c r="K594" t="s">
        <v>379</v>
      </c>
      <c r="O594" s="48" t="str">
        <f t="shared" si="46"/>
        <v>insert into field values(null,'port_handling_machinery_data','id','自增主键','1','0','0','60','','int','');</v>
      </c>
    </row>
    <row r="595" spans="1:15" x14ac:dyDescent="0.15">
      <c r="C595" t="s">
        <v>838</v>
      </c>
      <c r="D595" t="s">
        <v>843</v>
      </c>
      <c r="E595" t="s">
        <v>844</v>
      </c>
      <c r="F595">
        <v>0</v>
      </c>
      <c r="G595">
        <v>1</v>
      </c>
      <c r="H595">
        <v>1</v>
      </c>
      <c r="I595">
        <v>100</v>
      </c>
      <c r="K595" t="s">
        <v>25</v>
      </c>
      <c r="O595" s="48" t="str">
        <f t="shared" si="46"/>
        <v>insert into field values(null,'port_handling_machinery_data','machinery_name','机械名称','0','1','1','100','','string','');</v>
      </c>
    </row>
    <row r="596" spans="1:15" x14ac:dyDescent="0.15">
      <c r="C596" t="s">
        <v>838</v>
      </c>
      <c r="D596" t="s">
        <v>845</v>
      </c>
      <c r="E596" t="s">
        <v>846</v>
      </c>
      <c r="F596">
        <v>0</v>
      </c>
      <c r="G596">
        <v>1</v>
      </c>
      <c r="H596">
        <v>1</v>
      </c>
      <c r="I596">
        <v>100</v>
      </c>
      <c r="K596" t="s">
        <v>25</v>
      </c>
      <c r="O596" s="48" t="str">
        <f t="shared" si="46"/>
        <v>insert into field values(null,'port_handling_machinery_data','mechinery_classify','机械分类','0','1','1','100','','string','');</v>
      </c>
    </row>
    <row r="597" spans="1:15" x14ac:dyDescent="0.15">
      <c r="C597" t="s">
        <v>838</v>
      </c>
      <c r="D597" t="s">
        <v>847</v>
      </c>
      <c r="E597" t="s">
        <v>848</v>
      </c>
      <c r="F597">
        <v>0</v>
      </c>
      <c r="G597">
        <v>1</v>
      </c>
      <c r="H597">
        <v>1</v>
      </c>
      <c r="I597">
        <v>60</v>
      </c>
      <c r="K597" t="s">
        <v>379</v>
      </c>
      <c r="O597" s="48" t="str">
        <f t="shared" si="46"/>
        <v>insert into field values(null,'port_handling_machinery_data','max_weight_capacity','最大承重能力','0','1','1','60','','int','');</v>
      </c>
    </row>
    <row r="599" spans="1:15" x14ac:dyDescent="0.15">
      <c r="A599" t="s">
        <v>849</v>
      </c>
      <c r="B599" t="s">
        <v>850</v>
      </c>
      <c r="C599" t="s">
        <v>851</v>
      </c>
      <c r="D599" t="s">
        <v>852</v>
      </c>
      <c r="E599" t="s">
        <v>853</v>
      </c>
      <c r="O599" s="48" t="str">
        <f t="shared" ref="O599:O603" si="47">IF(A599&lt;&gt;"","delete from field where query_id='"&amp;A599&amp;"';delete from query_def where query_id='"&amp;A599&amp;"';insert into query_def values('"&amp;A599&amp;"','"&amp;B599&amp;"','"&amp;C599&amp;"','"&amp;D599&amp;"','"&amp;E599&amp;"','"&amp;F599&amp;"','"&amp;C600&amp;"');","insert into field values(null,'"&amp;C599&amp;"','"&amp;D599&amp;"','"&amp;E599&amp;"','"&amp;F599&amp;"','"&amp;G599&amp;"','"&amp;H599&amp;"','"&amp;I599&amp;"','"&amp;J599&amp;"','"&amp;K599&amp;"','"&amp;L599&amp;"');")</f>
        <v>delete from field where query_id='ship_coeff';delete from query_def where query_id='ship_coeff';insert into query_def values('ship_coeff','船舶系数','/ShipManage/ShipCoeff/ShipCoeffSetDetail','/ShipManage/ShipCoeff/Delete','select * from ship_coeff where operate_type&lt;&gt;''DISUSE''','','ship_coeff');</v>
      </c>
    </row>
    <row r="600" spans="1:15" x14ac:dyDescent="0.15">
      <c r="C600" t="s">
        <v>849</v>
      </c>
      <c r="D600" t="s">
        <v>7</v>
      </c>
      <c r="E600" t="s">
        <v>854</v>
      </c>
      <c r="F600">
        <v>1</v>
      </c>
      <c r="G600">
        <v>0</v>
      </c>
      <c r="H600">
        <v>0</v>
      </c>
      <c r="O600" s="48" t="str">
        <f t="shared" si="47"/>
        <v>insert into field values(null,'ship_coeff','id','自增ID','1','0','0','','','','');</v>
      </c>
    </row>
    <row r="601" spans="1:15" x14ac:dyDescent="0.15">
      <c r="C601" t="s">
        <v>849</v>
      </c>
      <c r="D601" t="s">
        <v>855</v>
      </c>
      <c r="E601" t="s">
        <v>499</v>
      </c>
      <c r="F601">
        <v>0</v>
      </c>
      <c r="G601">
        <v>1</v>
      </c>
      <c r="H601">
        <v>1</v>
      </c>
      <c r="I601">
        <v>100</v>
      </c>
      <c r="K601" t="s">
        <v>25</v>
      </c>
      <c r="O601" s="48" t="str">
        <f t="shared" si="47"/>
        <v>insert into field values(null,'ship_coeff','ship_code','船舶编号','0','1','1','100','','string','');</v>
      </c>
    </row>
    <row r="602" spans="1:15" x14ac:dyDescent="0.15">
      <c r="C602" t="s">
        <v>849</v>
      </c>
      <c r="D602" t="s">
        <v>856</v>
      </c>
      <c r="E602" t="s">
        <v>857</v>
      </c>
      <c r="F602">
        <v>0</v>
      </c>
      <c r="G602">
        <v>1</v>
      </c>
      <c r="H602">
        <v>1</v>
      </c>
      <c r="I602">
        <v>100</v>
      </c>
      <c r="K602" t="s">
        <v>25</v>
      </c>
      <c r="O602" s="48" t="str">
        <f t="shared" si="47"/>
        <v>insert into field values(null,'ship_coeff','propeller_type','主机类型','0','1','1','100','','string','');</v>
      </c>
    </row>
    <row r="603" spans="1:15" x14ac:dyDescent="0.15">
      <c r="C603" t="s">
        <v>849</v>
      </c>
      <c r="D603" t="s">
        <v>858</v>
      </c>
      <c r="E603" t="s">
        <v>859</v>
      </c>
      <c r="F603">
        <v>0</v>
      </c>
      <c r="G603">
        <v>1</v>
      </c>
      <c r="H603">
        <v>1</v>
      </c>
      <c r="I603">
        <v>100</v>
      </c>
      <c r="K603" t="s">
        <v>25</v>
      </c>
      <c r="O603" s="48" t="str">
        <f t="shared" si="47"/>
        <v>insert into field values(null,'ship_coeff','propeller_way','推进方式','0','1','1','100','','string','');</v>
      </c>
    </row>
    <row r="605" spans="1:15" x14ac:dyDescent="0.15">
      <c r="A605" t="s">
        <v>860</v>
      </c>
      <c r="B605" t="s">
        <v>861</v>
      </c>
      <c r="C605" t="s">
        <v>862</v>
      </c>
      <c r="D605" t="s">
        <v>863</v>
      </c>
      <c r="E605" t="s">
        <v>864</v>
      </c>
      <c r="O605" s="48" t="str">
        <f t="shared" ref="O605:O608" si="48">IF(A605&lt;&gt;"","delete from field where query_id='"&amp;A605&amp;"';delete from query_def where query_id='"&amp;A605&amp;"';insert into query_def values('"&amp;A605&amp;"','"&amp;B605&amp;"','"&amp;C605&amp;"','"&amp;D605&amp;"','"&amp;E605&amp;"','"&amp;F605&amp;"','"&amp;C606&amp;"');","insert into field values(null,'"&amp;C605&amp;"','"&amp;D605&amp;"','"&amp;E605&amp;"','"&amp;F605&amp;"','"&amp;G605&amp;"','"&amp;H605&amp;"','"&amp;I605&amp;"','"&amp;J605&amp;"','"&amp;K605&amp;"','"&amp;L605&amp;"');")</f>
        <v>delete from field where query_id='coop_wharf';delete from query_def where query_id='coop_wharf';insert into query_def values('coop_wharf','常合作码头信息','/ShipManage/CoopWharf/CoopWharfDetail','/ShipManage/CoopWharf/Delete','select * from coop_wharf where operate_type&lt;&gt;''DISUSE''','','coop_wharf');</v>
      </c>
    </row>
    <row r="606" spans="1:15" x14ac:dyDescent="0.15">
      <c r="C606" t="s">
        <v>860</v>
      </c>
      <c r="D606" t="s">
        <v>7</v>
      </c>
      <c r="E606" t="s">
        <v>125</v>
      </c>
      <c r="F606">
        <v>1</v>
      </c>
      <c r="G606">
        <v>0</v>
      </c>
      <c r="H606">
        <v>0</v>
      </c>
      <c r="I606">
        <v>60</v>
      </c>
      <c r="K606" t="s">
        <v>379</v>
      </c>
      <c r="O606" s="48" t="str">
        <f t="shared" si="48"/>
        <v>insert into field values(null,'coop_wharf','id','自增主键','1','0','0','60','','int','');</v>
      </c>
    </row>
    <row r="607" spans="1:15" x14ac:dyDescent="0.15">
      <c r="C607" t="s">
        <v>860</v>
      </c>
      <c r="D607" t="s">
        <v>865</v>
      </c>
      <c r="E607" t="s">
        <v>206</v>
      </c>
      <c r="F607">
        <v>0</v>
      </c>
      <c r="G607">
        <v>1</v>
      </c>
      <c r="H607">
        <v>1</v>
      </c>
      <c r="I607">
        <v>100</v>
      </c>
      <c r="K607" t="s">
        <v>25</v>
      </c>
      <c r="O607" s="48" t="str">
        <f t="shared" si="48"/>
        <v>insert into field values(null,'coop_wharf','enter_name','企业名称','0','1','1','100','','string','');</v>
      </c>
    </row>
    <row r="608" spans="1:15" x14ac:dyDescent="0.15">
      <c r="C608" t="s">
        <v>860</v>
      </c>
      <c r="D608" t="s">
        <v>784</v>
      </c>
      <c r="E608" t="s">
        <v>785</v>
      </c>
      <c r="F608">
        <v>0</v>
      </c>
      <c r="G608">
        <v>1</v>
      </c>
      <c r="H608">
        <v>1</v>
      </c>
      <c r="I608">
        <v>100</v>
      </c>
      <c r="K608" t="s">
        <v>25</v>
      </c>
      <c r="O608" s="48" t="str">
        <f t="shared" si="48"/>
        <v>insert into field values(null,'coop_wharf','wharf_name','码头名称','0','1','1','100','','string','');</v>
      </c>
    </row>
    <row r="610" spans="1:15" x14ac:dyDescent="0.15">
      <c r="A610" t="s">
        <v>866</v>
      </c>
      <c r="B610" t="s">
        <v>867</v>
      </c>
      <c r="C610" t="s">
        <v>868</v>
      </c>
      <c r="D610" t="s">
        <v>869</v>
      </c>
      <c r="E610" t="s">
        <v>870</v>
      </c>
      <c r="O610" s="48" t="str">
        <f t="shared" ref="O610:O615" si="49">IF(A610&lt;&gt;"","delete from field where query_id='"&amp;A610&amp;"';delete from query_def where query_id='"&amp;A610&amp;"';insert into query_def values('"&amp;A610&amp;"','"&amp;B610&amp;"','"&amp;C610&amp;"','"&amp;D610&amp;"','"&amp;E610&amp;"','"&amp;F610&amp;"','"&amp;C611&amp;"');","insert into field values(null,'"&amp;C610&amp;"','"&amp;D610&amp;"','"&amp;E610&amp;"','"&amp;F610&amp;"','"&amp;G610&amp;"','"&amp;H610&amp;"','"&amp;I610&amp;"','"&amp;J610&amp;"','"&amp;K610&amp;"','"&amp;L610&amp;"');")</f>
        <v>delete from field where query_id='port_area';delete from query_def where query_id='port_area';insert into query_def values('port_area','港区信息','/WharfPort/PortArea/PortAreaDetail','/WharfPort/PortArea/Delete','select * from port_area where operate_type&lt;&gt;''DISUSE''','','port_area');</v>
      </c>
    </row>
    <row r="611" spans="1:15" x14ac:dyDescent="0.15">
      <c r="C611" t="s">
        <v>866</v>
      </c>
      <c r="D611" t="s">
        <v>7</v>
      </c>
      <c r="E611" t="s">
        <v>125</v>
      </c>
      <c r="F611">
        <v>1</v>
      </c>
      <c r="G611">
        <v>0</v>
      </c>
      <c r="H611">
        <v>0</v>
      </c>
      <c r="I611">
        <v>60</v>
      </c>
      <c r="K611" t="s">
        <v>379</v>
      </c>
      <c r="O611" s="48" t="str">
        <f t="shared" si="49"/>
        <v>insert into field values(null,'port_area','id','自增主键','1','0','0','60','','int','');</v>
      </c>
    </row>
    <row r="612" spans="1:15" x14ac:dyDescent="0.15">
      <c r="C612" t="s">
        <v>866</v>
      </c>
      <c r="D612" t="s">
        <v>871</v>
      </c>
      <c r="E612" t="s">
        <v>872</v>
      </c>
      <c r="F612">
        <v>0</v>
      </c>
      <c r="G612">
        <v>1</v>
      </c>
      <c r="H612">
        <v>0</v>
      </c>
      <c r="I612">
        <v>100</v>
      </c>
      <c r="K612" t="s">
        <v>25</v>
      </c>
      <c r="O612" s="48" t="str">
        <f t="shared" si="49"/>
        <v>insert into field values(null,'port_area','port_id','港区编号','0','1','0','100','','string','');</v>
      </c>
    </row>
    <row r="613" spans="1:15" x14ac:dyDescent="0.15">
      <c r="C613" t="s">
        <v>866</v>
      </c>
      <c r="D613" t="s">
        <v>155</v>
      </c>
      <c r="E613" t="s">
        <v>873</v>
      </c>
      <c r="F613">
        <v>0</v>
      </c>
      <c r="G613">
        <v>1</v>
      </c>
      <c r="H613">
        <v>1</v>
      </c>
      <c r="I613">
        <v>100</v>
      </c>
      <c r="K613" t="s">
        <v>25</v>
      </c>
      <c r="O613" s="48" t="str">
        <f t="shared" si="49"/>
        <v>insert into field values(null,'port_area','port_name','港区名称','0','1','1','100','','string','');</v>
      </c>
    </row>
    <row r="614" spans="1:15" x14ac:dyDescent="0.15">
      <c r="C614" t="s">
        <v>866</v>
      </c>
      <c r="D614" t="s">
        <v>874</v>
      </c>
      <c r="E614" t="s">
        <v>875</v>
      </c>
      <c r="F614">
        <v>0</v>
      </c>
      <c r="G614">
        <v>1</v>
      </c>
      <c r="H614">
        <v>1</v>
      </c>
      <c r="I614">
        <v>100</v>
      </c>
      <c r="K614" t="s">
        <v>25</v>
      </c>
      <c r="O614" s="48" t="str">
        <f t="shared" si="49"/>
        <v>insert into field values(null,'port_area','port_river','所属水系','0','1','1','100','','string','');</v>
      </c>
    </row>
    <row r="615" spans="1:15" x14ac:dyDescent="0.15">
      <c r="C615" t="s">
        <v>866</v>
      </c>
      <c r="D615" t="s">
        <v>876</v>
      </c>
      <c r="E615" t="s">
        <v>877</v>
      </c>
      <c r="F615">
        <v>0</v>
      </c>
      <c r="G615">
        <v>1</v>
      </c>
      <c r="H615">
        <v>1</v>
      </c>
      <c r="I615">
        <v>100</v>
      </c>
      <c r="K615" t="s">
        <v>25</v>
      </c>
      <c r="O615" s="48" t="str">
        <f t="shared" si="49"/>
        <v>insert into field values(null,'port_area','port_water_type','港区所在水域类型','0','1','1','100','','string','');</v>
      </c>
    </row>
    <row r="616" spans="1:15" x14ac:dyDescent="0.15">
      <c r="C616" t="s">
        <v>866</v>
      </c>
      <c r="D616" t="s">
        <v>878</v>
      </c>
      <c r="E616" t="s">
        <v>879</v>
      </c>
      <c r="F616">
        <v>0</v>
      </c>
      <c r="G616">
        <v>1</v>
      </c>
      <c r="H616">
        <v>1</v>
      </c>
      <c r="I616">
        <v>100</v>
      </c>
      <c r="K616" t="s">
        <v>25</v>
      </c>
      <c r="O616" s="48" t="str">
        <f t="shared" ref="O616" si="50">IF(A616&lt;&gt;"","delete from field where query_id='"&amp;A616&amp;"';delete from query_def where query_id='"&amp;A616&amp;"';insert into query_def values('"&amp;A616&amp;"','"&amp;B616&amp;"','"&amp;C616&amp;"','"&amp;D616&amp;"','"&amp;E616&amp;"','"&amp;F616&amp;"','"&amp;C617&amp;"');","insert into field values(null,'"&amp;C616&amp;"','"&amp;D616&amp;"','"&amp;E616&amp;"','"&amp;F616&amp;"','"&amp;G616&amp;"','"&amp;H616&amp;"','"&amp;I616&amp;"','"&amp;J616&amp;"','"&amp;K616&amp;"','"&amp;L616&amp;"');")</f>
        <v>insert into field values(null,'port_area','port_acreage','港区面积（万平方米）','0','1','1','100','','string','');</v>
      </c>
    </row>
    <row r="617" spans="1:15" x14ac:dyDescent="0.15">
      <c r="C617" t="s">
        <v>866</v>
      </c>
      <c r="D617" t="s">
        <v>880</v>
      </c>
      <c r="E617" t="s">
        <v>881</v>
      </c>
      <c r="F617">
        <v>0</v>
      </c>
      <c r="G617">
        <v>1</v>
      </c>
      <c r="H617">
        <v>1</v>
      </c>
      <c r="I617">
        <v>100</v>
      </c>
      <c r="K617" t="s">
        <v>25</v>
      </c>
      <c r="O617" s="48" t="str">
        <f t="shared" ref="O617:O627" si="51">IF(A617&lt;&gt;"","delete from field where query_id='"&amp;A617&amp;"';delete from query_def where query_id='"&amp;A617&amp;"';insert into query_def values('"&amp;A617&amp;"','"&amp;B617&amp;"','"&amp;C617&amp;"','"&amp;D617&amp;"','"&amp;E617&amp;"','"&amp;F617&amp;"','"&amp;C618&amp;"');","insert into field values(null,'"&amp;C617&amp;"','"&amp;D617&amp;"','"&amp;E617&amp;"','"&amp;F617&amp;"','"&amp;G617&amp;"','"&amp;H617&amp;"','"&amp;I617&amp;"','"&amp;J617&amp;"','"&amp;K617&amp;"','"&amp;L617&amp;"');")</f>
        <v>insert into field values(null,'port_area','land_acreage','陆域面积（万平方米）','0','1','1','100','','string','');</v>
      </c>
    </row>
    <row r="618" spans="1:15" x14ac:dyDescent="0.15">
      <c r="C618" t="s">
        <v>866</v>
      </c>
      <c r="D618" t="s">
        <v>882</v>
      </c>
      <c r="E618" t="s">
        <v>883</v>
      </c>
      <c r="F618">
        <v>0</v>
      </c>
      <c r="G618">
        <v>1</v>
      </c>
      <c r="H618">
        <v>1</v>
      </c>
      <c r="I618">
        <v>100</v>
      </c>
      <c r="K618" t="s">
        <v>25</v>
      </c>
      <c r="O618" s="48" t="str">
        <f t="shared" si="51"/>
        <v>insert into field values(null,'port_area','water_acreage','水域面积（万平方米）','0','1','1','100','','string','');</v>
      </c>
    </row>
    <row r="619" spans="1:15" x14ac:dyDescent="0.15">
      <c r="C619" t="s">
        <v>866</v>
      </c>
      <c r="D619" t="s">
        <v>884</v>
      </c>
      <c r="E619" t="s">
        <v>885</v>
      </c>
      <c r="F619">
        <v>0</v>
      </c>
      <c r="G619">
        <v>1</v>
      </c>
      <c r="H619">
        <v>1</v>
      </c>
      <c r="I619">
        <v>100</v>
      </c>
      <c r="K619" t="s">
        <v>25</v>
      </c>
      <c r="O619" s="48" t="str">
        <f t="shared" si="51"/>
        <v>insert into field values(null,'port_area','coast_line','岸线长度（米）','0','1','1','100','','string','');</v>
      </c>
    </row>
    <row r="620" spans="1:15" x14ac:dyDescent="0.15">
      <c r="C620" t="s">
        <v>866</v>
      </c>
      <c r="D620" t="s">
        <v>72</v>
      </c>
      <c r="E620" t="s">
        <v>73</v>
      </c>
      <c r="F620">
        <v>0</v>
      </c>
      <c r="G620">
        <v>1</v>
      </c>
      <c r="H620">
        <v>0</v>
      </c>
      <c r="I620">
        <v>100</v>
      </c>
      <c r="K620" t="s">
        <v>25</v>
      </c>
      <c r="O620" s="48" t="str">
        <f t="shared" si="51"/>
        <v>insert into field values(null,'port_area','operate_person','操作人','0','1','0','100','','string','');</v>
      </c>
    </row>
    <row r="621" spans="1:15" ht="14.25" x14ac:dyDescent="0.15">
      <c r="C621" t="s">
        <v>866</v>
      </c>
      <c r="D621" t="s">
        <v>74</v>
      </c>
      <c r="E621" t="s">
        <v>75</v>
      </c>
      <c r="F621">
        <v>0</v>
      </c>
      <c r="G621">
        <v>1</v>
      </c>
      <c r="H621">
        <v>0</v>
      </c>
      <c r="I621">
        <v>60</v>
      </c>
      <c r="K621" t="s">
        <v>32</v>
      </c>
      <c r="L621" s="40" t="s">
        <v>391</v>
      </c>
      <c r="O621" s="48" t="str">
        <f t="shared" si="51"/>
        <v>insert into field values(null,'port_area','operate_time','操作时间','0','1','0','60','','datetime','formatoptions:{srcformat:''Y-m-d H:i:s'',newformat:''Y-m-d''}');</v>
      </c>
    </row>
    <row r="622" spans="1:15" x14ac:dyDescent="0.15">
      <c r="C622" t="s">
        <v>866</v>
      </c>
      <c r="D622" t="s">
        <v>76</v>
      </c>
      <c r="E622" t="s">
        <v>77</v>
      </c>
      <c r="F622">
        <v>0</v>
      </c>
      <c r="G622">
        <v>1</v>
      </c>
      <c r="H622">
        <v>0</v>
      </c>
      <c r="I622">
        <v>100</v>
      </c>
      <c r="K622" t="s">
        <v>25</v>
      </c>
      <c r="O622" s="48" t="str">
        <f t="shared" si="51"/>
        <v>insert into field values(null,'port_area','operate_type','操作类型','0','1','0','100','','string','');</v>
      </c>
    </row>
    <row r="623" spans="1:15" x14ac:dyDescent="0.15">
      <c r="C623" t="s">
        <v>866</v>
      </c>
      <c r="D623" t="s">
        <v>78</v>
      </c>
      <c r="E623" t="s">
        <v>79</v>
      </c>
      <c r="F623">
        <v>0</v>
      </c>
      <c r="G623">
        <v>1</v>
      </c>
      <c r="H623">
        <v>0</v>
      </c>
      <c r="I623">
        <v>100</v>
      </c>
      <c r="K623" t="s">
        <v>25</v>
      </c>
      <c r="O623" s="48" t="str">
        <f t="shared" si="51"/>
        <v>insert into field values(null,'port_area','back_up1','备用字段1','0','1','0','100','','string','');</v>
      </c>
    </row>
    <row r="624" spans="1:15" x14ac:dyDescent="0.15">
      <c r="C624" t="s">
        <v>866</v>
      </c>
      <c r="D624" t="s">
        <v>80</v>
      </c>
      <c r="E624" t="s">
        <v>81</v>
      </c>
      <c r="F624">
        <v>0</v>
      </c>
      <c r="G624">
        <v>1</v>
      </c>
      <c r="H624">
        <v>0</v>
      </c>
      <c r="I624">
        <v>100</v>
      </c>
      <c r="K624" t="s">
        <v>25</v>
      </c>
      <c r="O624" s="48" t="str">
        <f t="shared" si="51"/>
        <v>insert into field values(null,'port_area','back_up2','备用字段2','0','1','0','100','','string','');</v>
      </c>
    </row>
    <row r="625" spans="1:15" x14ac:dyDescent="0.15">
      <c r="C625" t="s">
        <v>866</v>
      </c>
      <c r="D625" t="s">
        <v>82</v>
      </c>
      <c r="E625" t="s">
        <v>83</v>
      </c>
      <c r="F625">
        <v>0</v>
      </c>
      <c r="G625">
        <v>1</v>
      </c>
      <c r="H625">
        <v>0</v>
      </c>
      <c r="I625">
        <v>150</v>
      </c>
      <c r="K625" t="s">
        <v>25</v>
      </c>
      <c r="O625" s="48" t="str">
        <f t="shared" si="51"/>
        <v>insert into field values(null,'port_area','back_up3','备用字段3','0','1','0','150','','string','');</v>
      </c>
    </row>
    <row r="626" spans="1:15" x14ac:dyDescent="0.15">
      <c r="C626" t="s">
        <v>866</v>
      </c>
      <c r="D626" t="s">
        <v>84</v>
      </c>
      <c r="E626" t="s">
        <v>85</v>
      </c>
      <c r="F626">
        <v>0</v>
      </c>
      <c r="G626">
        <v>1</v>
      </c>
      <c r="H626">
        <v>0</v>
      </c>
      <c r="I626">
        <v>150</v>
      </c>
      <c r="K626" t="s">
        <v>25</v>
      </c>
      <c r="O626" s="48" t="str">
        <f t="shared" si="51"/>
        <v>insert into field values(null,'port_area','back_up4','备用字段4','0','1','0','150','','string','');</v>
      </c>
    </row>
    <row r="627" spans="1:15" x14ac:dyDescent="0.15">
      <c r="C627" t="s">
        <v>866</v>
      </c>
      <c r="D627" t="s">
        <v>86</v>
      </c>
      <c r="E627" t="s">
        <v>87</v>
      </c>
      <c r="F627">
        <v>0</v>
      </c>
      <c r="G627">
        <v>1</v>
      </c>
      <c r="H627">
        <v>0</v>
      </c>
      <c r="I627">
        <v>200</v>
      </c>
      <c r="K627" t="s">
        <v>25</v>
      </c>
      <c r="O627" s="48" t="str">
        <f t="shared" si="51"/>
        <v>insert into field values(null,'port_area','back_up5','备用字段5','0','1','0','200','','string','');</v>
      </c>
    </row>
    <row r="629" spans="1:15" x14ac:dyDescent="0.15">
      <c r="A629" t="s">
        <v>886</v>
      </c>
      <c r="B629" t="s">
        <v>887</v>
      </c>
      <c r="C629" t="s">
        <v>888</v>
      </c>
      <c r="D629" t="s">
        <v>889</v>
      </c>
      <c r="E629" t="s">
        <v>890</v>
      </c>
      <c r="O629" s="48" t="str">
        <f t="shared" ref="O629:O633" si="52">IF(A629&lt;&gt;"","delete from field where query_id='"&amp;A629&amp;"';delete from query_def where query_id='"&amp;A629&amp;"';insert into query_def values('"&amp;A629&amp;"','"&amp;B629&amp;"','"&amp;C629&amp;"','"&amp;D629&amp;"','"&amp;E629&amp;"','"&amp;F629&amp;"','"&amp;C630&amp;"');","insert into field values(null,'"&amp;C629&amp;"','"&amp;D629&amp;"','"&amp;E629&amp;"','"&amp;F629&amp;"','"&amp;G629&amp;"','"&amp;H629&amp;"','"&amp;I629&amp;"','"&amp;J629&amp;"','"&amp;K629&amp;"','"&amp;L629&amp;"');")</f>
        <v>delete from field where query_id='wharf_port_relate';delete from query_def where query_id='wharf_port_relate';insert into query_def values('wharf_port_relate','港区港口关联信息','/WharfPort/WharfPortRelate/WharfPortRelateDetail','/WharfPort/WharfPortRelate/Delete','select * from wharf_port_relate where operate_type&lt;&gt;''DISUSE''','','wharf_port_relate');</v>
      </c>
    </row>
    <row r="630" spans="1:15" x14ac:dyDescent="0.15">
      <c r="C630" t="s">
        <v>886</v>
      </c>
      <c r="D630" t="s">
        <v>7</v>
      </c>
      <c r="E630" t="s">
        <v>125</v>
      </c>
      <c r="F630">
        <v>1</v>
      </c>
      <c r="G630">
        <v>0</v>
      </c>
      <c r="H630">
        <v>0</v>
      </c>
      <c r="I630">
        <v>60</v>
      </c>
      <c r="K630" t="s">
        <v>379</v>
      </c>
      <c r="O630" s="48" t="str">
        <f t="shared" si="52"/>
        <v>insert into field values(null,'wharf_port_relate','id','自增主键','1','0','0','60','','int','');</v>
      </c>
    </row>
    <row r="631" spans="1:15" x14ac:dyDescent="0.15">
      <c r="C631" t="s">
        <v>886</v>
      </c>
      <c r="D631" t="s">
        <v>871</v>
      </c>
      <c r="E631" t="s">
        <v>872</v>
      </c>
      <c r="F631">
        <v>0</v>
      </c>
      <c r="G631">
        <v>1</v>
      </c>
      <c r="H631">
        <v>0</v>
      </c>
      <c r="I631">
        <v>100</v>
      </c>
      <c r="K631" t="s">
        <v>25</v>
      </c>
      <c r="O631" s="48" t="str">
        <f t="shared" si="52"/>
        <v>insert into field values(null,'wharf_port_relate','port_id','港区编号','0','1','0','100','','string','');</v>
      </c>
    </row>
    <row r="632" spans="1:15" x14ac:dyDescent="0.15">
      <c r="C632" t="s">
        <v>886</v>
      </c>
      <c r="D632" t="s">
        <v>155</v>
      </c>
      <c r="E632" t="s">
        <v>873</v>
      </c>
      <c r="F632">
        <v>0</v>
      </c>
      <c r="G632">
        <v>1</v>
      </c>
      <c r="H632">
        <v>1</v>
      </c>
      <c r="I632">
        <v>100</v>
      </c>
      <c r="K632" t="s">
        <v>25</v>
      </c>
      <c r="O632" s="48" t="str">
        <f t="shared" si="52"/>
        <v>insert into field values(null,'wharf_port_relate','port_name','港区名称','0','1','1','100','','string','');</v>
      </c>
    </row>
    <row r="633" spans="1:15" x14ac:dyDescent="0.15">
      <c r="C633" t="s">
        <v>886</v>
      </c>
      <c r="D633" t="s">
        <v>782</v>
      </c>
      <c r="E633" t="s">
        <v>891</v>
      </c>
      <c r="F633">
        <v>0</v>
      </c>
      <c r="G633">
        <v>1</v>
      </c>
      <c r="H633">
        <v>0</v>
      </c>
      <c r="I633">
        <v>100</v>
      </c>
      <c r="K633" t="s">
        <v>25</v>
      </c>
      <c r="O633" s="48" t="str">
        <f t="shared" si="52"/>
        <v>insert into field values(null,'wharf_port_relate','wharf_id','港口id','0','1','0','100','','string','');</v>
      </c>
    </row>
    <row r="634" spans="1:15" x14ac:dyDescent="0.15">
      <c r="C634" t="s">
        <v>886</v>
      </c>
      <c r="D634" t="s">
        <v>784</v>
      </c>
      <c r="E634" t="s">
        <v>295</v>
      </c>
      <c r="F634">
        <v>0</v>
      </c>
      <c r="G634">
        <v>1</v>
      </c>
      <c r="H634">
        <v>1</v>
      </c>
      <c r="I634">
        <v>100</v>
      </c>
      <c r="K634" t="s">
        <v>25</v>
      </c>
      <c r="O634" s="48" t="str">
        <f t="shared" ref="O634" si="53">IF(A634&lt;&gt;"","delete from field where query_id='"&amp;A634&amp;"';delete from query_def where query_id='"&amp;A634&amp;"';insert into query_def values('"&amp;A634&amp;"','"&amp;B634&amp;"','"&amp;C634&amp;"','"&amp;D634&amp;"','"&amp;E634&amp;"','"&amp;F634&amp;"','"&amp;C635&amp;"');","insert into field values(null,'"&amp;C634&amp;"','"&amp;D634&amp;"','"&amp;E634&amp;"','"&amp;F634&amp;"','"&amp;G634&amp;"','"&amp;H634&amp;"','"&amp;I634&amp;"','"&amp;J634&amp;"','"&amp;K634&amp;"','"&amp;L634&amp;"');")</f>
        <v>insert into field values(null,'wharf_port_relate','wharf_name','港口名称','0','1','1','100','','string','');</v>
      </c>
    </row>
    <row r="635" spans="1:15" x14ac:dyDescent="0.15">
      <c r="C635" t="s">
        <v>886</v>
      </c>
      <c r="D635" t="s">
        <v>72</v>
      </c>
      <c r="E635" t="s">
        <v>73</v>
      </c>
      <c r="F635">
        <v>0</v>
      </c>
      <c r="G635">
        <v>1</v>
      </c>
      <c r="H635">
        <v>0</v>
      </c>
      <c r="I635">
        <v>100</v>
      </c>
      <c r="K635" t="s">
        <v>25</v>
      </c>
      <c r="O635" s="48" t="str">
        <f t="shared" ref="O635:O642" si="54">IF(A635&lt;&gt;"","delete from field where query_id='"&amp;A635&amp;"';delete from query_def where query_id='"&amp;A635&amp;"';insert into query_def values('"&amp;A635&amp;"','"&amp;B635&amp;"','"&amp;C635&amp;"','"&amp;D635&amp;"','"&amp;E635&amp;"','"&amp;F635&amp;"','"&amp;C636&amp;"');","insert into field values(null,'"&amp;C635&amp;"','"&amp;D635&amp;"','"&amp;E635&amp;"','"&amp;F635&amp;"','"&amp;G635&amp;"','"&amp;H635&amp;"','"&amp;I635&amp;"','"&amp;J635&amp;"','"&amp;K635&amp;"','"&amp;L635&amp;"');")</f>
        <v>insert into field values(null,'wharf_port_relate','operate_person','操作人','0','1','0','100','','string','');</v>
      </c>
    </row>
    <row r="636" spans="1:15" ht="14.25" x14ac:dyDescent="0.15">
      <c r="C636" t="s">
        <v>886</v>
      </c>
      <c r="D636" t="s">
        <v>74</v>
      </c>
      <c r="E636" t="s">
        <v>75</v>
      </c>
      <c r="F636">
        <v>0</v>
      </c>
      <c r="G636">
        <v>1</v>
      </c>
      <c r="H636">
        <v>0</v>
      </c>
      <c r="I636">
        <v>60</v>
      </c>
      <c r="K636" t="s">
        <v>32</v>
      </c>
      <c r="L636" s="40" t="s">
        <v>391</v>
      </c>
      <c r="O636" s="48" t="str">
        <f t="shared" si="54"/>
        <v>insert into field values(null,'wharf_port_relate','operate_time','操作时间','0','1','0','60','','datetime','formatoptions:{srcformat:''Y-m-d H:i:s'',newformat:''Y-m-d''}');</v>
      </c>
    </row>
    <row r="637" spans="1:15" x14ac:dyDescent="0.15">
      <c r="C637" t="s">
        <v>886</v>
      </c>
      <c r="D637" t="s">
        <v>76</v>
      </c>
      <c r="E637" t="s">
        <v>77</v>
      </c>
      <c r="F637">
        <v>0</v>
      </c>
      <c r="G637">
        <v>1</v>
      </c>
      <c r="H637">
        <v>0</v>
      </c>
      <c r="I637">
        <v>100</v>
      </c>
      <c r="K637" t="s">
        <v>25</v>
      </c>
      <c r="O637" s="48" t="str">
        <f t="shared" si="54"/>
        <v>insert into field values(null,'wharf_port_relate','operate_type','操作类型','0','1','0','100','','string','');</v>
      </c>
    </row>
    <row r="638" spans="1:15" x14ac:dyDescent="0.15">
      <c r="C638" t="s">
        <v>886</v>
      </c>
      <c r="D638" t="s">
        <v>78</v>
      </c>
      <c r="E638" t="s">
        <v>79</v>
      </c>
      <c r="F638">
        <v>0</v>
      </c>
      <c r="G638">
        <v>1</v>
      </c>
      <c r="H638">
        <v>0</v>
      </c>
      <c r="I638">
        <v>100</v>
      </c>
      <c r="K638" t="s">
        <v>25</v>
      </c>
      <c r="O638" s="48" t="str">
        <f t="shared" si="54"/>
        <v>insert into field values(null,'wharf_port_relate','back_up1','备用字段1','0','1','0','100','','string','');</v>
      </c>
    </row>
    <row r="639" spans="1:15" x14ac:dyDescent="0.15">
      <c r="C639" t="s">
        <v>886</v>
      </c>
      <c r="D639" t="s">
        <v>80</v>
      </c>
      <c r="E639" t="s">
        <v>81</v>
      </c>
      <c r="F639">
        <v>0</v>
      </c>
      <c r="G639">
        <v>1</v>
      </c>
      <c r="H639">
        <v>0</v>
      </c>
      <c r="I639">
        <v>100</v>
      </c>
      <c r="K639" t="s">
        <v>25</v>
      </c>
      <c r="O639" s="48" t="str">
        <f t="shared" si="54"/>
        <v>insert into field values(null,'wharf_port_relate','back_up2','备用字段2','0','1','0','100','','string','');</v>
      </c>
    </row>
    <row r="640" spans="1:15" x14ac:dyDescent="0.15">
      <c r="C640" t="s">
        <v>886</v>
      </c>
      <c r="D640" t="s">
        <v>82</v>
      </c>
      <c r="E640" t="s">
        <v>83</v>
      </c>
      <c r="F640">
        <v>0</v>
      </c>
      <c r="G640">
        <v>1</v>
      </c>
      <c r="H640">
        <v>0</v>
      </c>
      <c r="I640">
        <v>150</v>
      </c>
      <c r="K640" t="s">
        <v>25</v>
      </c>
      <c r="O640" s="48" t="str">
        <f t="shared" si="54"/>
        <v>insert into field values(null,'wharf_port_relate','back_up3','备用字段3','0','1','0','150','','string','');</v>
      </c>
    </row>
    <row r="641" spans="1:15" x14ac:dyDescent="0.15">
      <c r="C641" t="s">
        <v>886</v>
      </c>
      <c r="D641" t="s">
        <v>84</v>
      </c>
      <c r="E641" t="s">
        <v>85</v>
      </c>
      <c r="F641">
        <v>0</v>
      </c>
      <c r="G641">
        <v>1</v>
      </c>
      <c r="H641">
        <v>0</v>
      </c>
      <c r="I641">
        <v>150</v>
      </c>
      <c r="K641" t="s">
        <v>25</v>
      </c>
      <c r="O641" s="48" t="str">
        <f t="shared" si="54"/>
        <v>insert into field values(null,'wharf_port_relate','back_up4','备用字段4','0','1','0','150','','string','');</v>
      </c>
    </row>
    <row r="642" spans="1:15" x14ac:dyDescent="0.15">
      <c r="C642" t="s">
        <v>886</v>
      </c>
      <c r="D642" t="s">
        <v>86</v>
      </c>
      <c r="E642" t="s">
        <v>87</v>
      </c>
      <c r="F642">
        <v>0</v>
      </c>
      <c r="G642">
        <v>1</v>
      </c>
      <c r="H642">
        <v>0</v>
      </c>
      <c r="I642">
        <v>200</v>
      </c>
      <c r="K642" t="s">
        <v>25</v>
      </c>
      <c r="O642" s="48" t="str">
        <f t="shared" si="54"/>
        <v>insert into field values(null,'wharf_port_relate','back_up5','备用字段5','0','1','0','200','','string','');</v>
      </c>
    </row>
    <row r="645" spans="1:15" ht="13.5" customHeight="1" x14ac:dyDescent="0.15">
      <c r="A645" t="s">
        <v>892</v>
      </c>
      <c r="B645" t="s">
        <v>893</v>
      </c>
      <c r="C645" t="s">
        <v>894</v>
      </c>
      <c r="D645" t="s">
        <v>895</v>
      </c>
      <c r="E645" s="47" t="s">
        <v>2197</v>
      </c>
      <c r="O645" s="48" t="str">
        <f t="shared" ref="O645:O648" si="55">IF(A645&lt;&gt;"","delete from field where query_id='"&amp;A645&amp;"';delete from query_def where query_id='"&amp;A645&amp;"';insert into query_def values('"&amp;A645&amp;"','"&amp;B645&amp;"','"&amp;C645&amp;"','"&amp;D645&amp;"','"&amp;E645&amp;"','"&amp;F645&amp;"','"&amp;C646&amp;"');","insert into field values(null,'"&amp;C645&amp;"','"&amp;D645&amp;"','"&amp;E645&amp;"','"&amp;F645&amp;"','"&amp;G645&amp;"','"&amp;H645&amp;"','"&amp;I645&amp;"','"&amp;J645&amp;"','"&amp;K645&amp;"','"&amp;L645&amp;"');")</f>
        <v>delete from field where query_id='ng_ship_inform';delete from query_def where query_id='ng_ship_inform';insert into query_def values('ng_ship_inform','航道通告','/ShipManage/NgShipInform/NgShipInformDetail','/ShipManage/NgShipInform/Delete','select  CAST(ship_date as char) as ship_date ,id,
Concat(''&lt;a target=\'"_blank"\' href='',ship_url,''&gt;'',ship_title,''&lt;/a&gt;'') as ship_title
from ng_ship_inform where operate_type&lt;&gt;''DISUSE''','','ng_ship_inform');</v>
      </c>
    </row>
    <row r="646" spans="1:15" x14ac:dyDescent="0.15">
      <c r="C646" t="s">
        <v>892</v>
      </c>
      <c r="D646" t="s">
        <v>7</v>
      </c>
      <c r="E646" t="s">
        <v>896</v>
      </c>
      <c r="F646">
        <v>1</v>
      </c>
      <c r="G646">
        <v>0</v>
      </c>
      <c r="H646">
        <v>0</v>
      </c>
      <c r="I646">
        <v>60</v>
      </c>
      <c r="K646" t="s">
        <v>379</v>
      </c>
      <c r="O646" s="48" t="str">
        <f t="shared" si="55"/>
        <v>insert into field values(null,'ng_ship_inform','id','自增id','1','0','0','60','','int','');</v>
      </c>
    </row>
    <row r="647" spans="1:15" x14ac:dyDescent="0.15">
      <c r="C647" t="s">
        <v>892</v>
      </c>
      <c r="D647" t="s">
        <v>516</v>
      </c>
      <c r="E647" t="s">
        <v>897</v>
      </c>
      <c r="F647">
        <v>0</v>
      </c>
      <c r="G647">
        <v>1</v>
      </c>
      <c r="H647">
        <v>1</v>
      </c>
      <c r="I647">
        <v>100</v>
      </c>
      <c r="K647" t="s">
        <v>25</v>
      </c>
      <c r="O647" s="48" t="str">
        <f t="shared" si="55"/>
        <v>insert into field values(null,'ng_ship_inform','ship_title','通告标题','0','1','1','100','','string','');</v>
      </c>
    </row>
    <row r="648" spans="1:15" ht="14.25" x14ac:dyDescent="0.15">
      <c r="C648" t="s">
        <v>892</v>
      </c>
      <c r="D648" t="s">
        <v>898</v>
      </c>
      <c r="E648" t="s">
        <v>520</v>
      </c>
      <c r="F648">
        <v>0</v>
      </c>
      <c r="G648">
        <v>1</v>
      </c>
      <c r="H648">
        <v>1</v>
      </c>
      <c r="I648">
        <v>100</v>
      </c>
      <c r="K648" t="s">
        <v>32</v>
      </c>
      <c r="L648" s="40" t="s">
        <v>391</v>
      </c>
      <c r="O648" s="48" t="str">
        <f t="shared" si="55"/>
        <v>insert into field values(null,'ng_ship_inform','ship_date','发布日期','0','1','1','100','','datetime','formatoptions:{srcformat:''Y-m-d H:i:s'',newformat:''Y-m-d''}');</v>
      </c>
    </row>
    <row r="649" spans="1:15" x14ac:dyDescent="0.15">
      <c r="O649" s="48"/>
    </row>
    <row r="651" spans="1:15" x14ac:dyDescent="0.15">
      <c r="A651" t="s">
        <v>2199</v>
      </c>
      <c r="B651" t="s">
        <v>2198</v>
      </c>
      <c r="C651" t="s">
        <v>2209</v>
      </c>
      <c r="D651" t="s">
        <v>2200</v>
      </c>
      <c r="E651" t="s">
        <v>2213</v>
      </c>
      <c r="O651" s="48" t="str">
        <f t="shared" ref="O651:O657" si="56">IF(A651&lt;&gt;"","delete from field where query_id='"&amp;A651&amp;"';delete from query_def where query_id='"&amp;A651&amp;"';insert into query_def values('"&amp;A651&amp;"','"&amp;B651&amp;"','"&amp;C651&amp;"','"&amp;D651&amp;"','"&amp;E651&amp;"','"&amp;F651&amp;"','"&amp;C652&amp;"');","insert into field values(null,'"&amp;C651&amp;"','"&amp;D651&amp;"','"&amp;E651&amp;"','"&amp;F651&amp;"','"&amp;G651&amp;"','"&amp;H651&amp;"','"&amp;I651&amp;"','"&amp;J651&amp;"','"&amp;K651&amp;"','"&amp;L651&amp;"');")</f>
        <v>delete from field where query_id='logistics_info';delete from query_def where query_id='logistics_info';insert into query_def values('logistics_info','货物动态','/ShipManage/LogisticsInfo/LogisticsInfoDetail','/ShipManage/LogisticsInfo/Delete','SELECT * from logistics_info where operate_type &lt;&gt; ''Disuse''','','logistics_info');</v>
      </c>
    </row>
    <row r="652" spans="1:15" x14ac:dyDescent="0.15">
      <c r="C652" t="s">
        <v>2199</v>
      </c>
      <c r="D652" t="s">
        <v>7</v>
      </c>
      <c r="E652" t="s">
        <v>896</v>
      </c>
      <c r="F652">
        <v>1</v>
      </c>
      <c r="G652">
        <v>0</v>
      </c>
      <c r="H652">
        <v>0</v>
      </c>
      <c r="I652">
        <v>60</v>
      </c>
      <c r="K652" t="s">
        <v>379</v>
      </c>
      <c r="O652" s="48" t="str">
        <f t="shared" si="56"/>
        <v>insert into field values(null,'logistics_info','id','自增id','1','0','0','60','','int','');</v>
      </c>
    </row>
    <row r="653" spans="1:15" x14ac:dyDescent="0.15">
      <c r="C653" t="s">
        <v>2199</v>
      </c>
      <c r="D653" t="s">
        <v>399</v>
      </c>
      <c r="E653" t="s">
        <v>400</v>
      </c>
      <c r="F653">
        <v>0</v>
      </c>
      <c r="G653">
        <v>1</v>
      </c>
      <c r="H653">
        <v>1</v>
      </c>
      <c r="I653">
        <v>100</v>
      </c>
      <c r="K653" t="s">
        <v>25</v>
      </c>
      <c r="O653" s="48" t="str">
        <f t="shared" si="56"/>
        <v>insert into field values(null,'logistics_info','cargo_name','货物名称','0','1','1','100','','string','');</v>
      </c>
    </row>
    <row r="654" spans="1:15" x14ac:dyDescent="0.15">
      <c r="C654" t="s">
        <v>2199</v>
      </c>
      <c r="D654" t="s">
        <v>2201</v>
      </c>
      <c r="E654" t="s">
        <v>2202</v>
      </c>
      <c r="F654">
        <v>0</v>
      </c>
      <c r="G654">
        <v>1</v>
      </c>
      <c r="H654">
        <v>1</v>
      </c>
      <c r="I654">
        <v>100</v>
      </c>
      <c r="K654" t="s">
        <v>25</v>
      </c>
      <c r="O654" s="48" t="str">
        <f t="shared" si="56"/>
        <v>insert into field values(null,'logistics_info','logistics_company','物流公司','0','1','1','100','','string','');</v>
      </c>
    </row>
    <row r="655" spans="1:15" x14ac:dyDescent="0.15">
      <c r="C655" t="s">
        <v>2199</v>
      </c>
      <c r="D655" t="s">
        <v>2204</v>
      </c>
      <c r="E655" t="s">
        <v>2203</v>
      </c>
      <c r="F655">
        <v>0</v>
      </c>
      <c r="G655">
        <v>1</v>
      </c>
      <c r="H655">
        <v>1</v>
      </c>
      <c r="I655">
        <v>40</v>
      </c>
      <c r="K655" t="s">
        <v>25</v>
      </c>
      <c r="O655" s="48" t="str">
        <f t="shared" si="56"/>
        <v>insert into field values(null,'logistics_info','link_man','联系人','0','1','1','40','','string','');</v>
      </c>
    </row>
    <row r="656" spans="1:15" x14ac:dyDescent="0.15">
      <c r="C656" t="s">
        <v>2199</v>
      </c>
      <c r="D656" t="s">
        <v>2206</v>
      </c>
      <c r="E656" t="s">
        <v>2205</v>
      </c>
      <c r="F656">
        <v>0</v>
      </c>
      <c r="G656">
        <v>1</v>
      </c>
      <c r="H656">
        <v>1</v>
      </c>
      <c r="I656">
        <v>60</v>
      </c>
      <c r="K656" t="s">
        <v>25</v>
      </c>
      <c r="L656" s="39"/>
      <c r="O656" s="48" t="str">
        <f>IF(A656&lt;&gt;"","delete from field where query_id='"&amp;A656&amp;"';delete from query_def where query_id='"&amp;A656&amp;"';insert into query_def values('"&amp;A656&amp;"','"&amp;B656&amp;"','"&amp;C656&amp;"','"&amp;D656&amp;"','"&amp;E656&amp;"','"&amp;F656&amp;"','"&amp;#REF!&amp;"');","insert into field values(null,'"&amp;C656&amp;"','"&amp;D656&amp;"','"&amp;E656&amp;"','"&amp;F656&amp;"','"&amp;G656&amp;"','"&amp;H656&amp;"','"&amp;I656&amp;"','"&amp;J656&amp;"','"&amp;K656&amp;"','"&amp;L656&amp;"');")</f>
        <v>insert into field values(null,'logistics_info','logistics_tel','查询电话','0','1','1','60','','string','');</v>
      </c>
    </row>
    <row r="657" spans="1:15" ht="14.25" x14ac:dyDescent="0.15">
      <c r="C657" t="s">
        <v>2199</v>
      </c>
      <c r="D657" t="s">
        <v>2207</v>
      </c>
      <c r="E657" t="s">
        <v>2208</v>
      </c>
      <c r="F657">
        <v>0</v>
      </c>
      <c r="G657">
        <v>1</v>
      </c>
      <c r="H657">
        <v>1</v>
      </c>
      <c r="I657">
        <v>60</v>
      </c>
      <c r="K657" t="s">
        <v>32</v>
      </c>
      <c r="L657" s="39" t="s">
        <v>391</v>
      </c>
      <c r="O657" s="48" t="str">
        <f t="shared" si="56"/>
        <v>insert into field values(null,'logistics_info','deal_time','处理时间','0','1','1','60','','datetime','formatoptions:{srcformat:''Y-m-d H:i:s'',newformat:''Y-m-d''}');</v>
      </c>
    </row>
    <row r="660" spans="1:15" x14ac:dyDescent="0.15">
      <c r="A660" t="s">
        <v>2192</v>
      </c>
      <c r="B660" t="s">
        <v>2179</v>
      </c>
      <c r="D660" t="s">
        <v>2191</v>
      </c>
      <c r="E660" t="s">
        <v>2278</v>
      </c>
      <c r="O660" s="48" t="str">
        <f t="shared" ref="O660:O666" si="57">IF(A660&lt;&gt;"","delete from field where query_id='"&amp;A660&amp;"';delete from query_def where query_id='"&amp;A660&amp;"';insert into query_def values('"&amp;A660&amp;"','"&amp;B660&amp;"','"&amp;C660&amp;"','"&amp;D660&amp;"','"&amp;E660&amp;"','"&amp;F660&amp;"','"&amp;C661&amp;"');","insert into field values(null,'"&amp;C660&amp;"','"&amp;D660&amp;"','"&amp;E660&amp;"','"&amp;F660&amp;"','"&amp;G660&amp;"','"&amp;H660&amp;"','"&amp;I660&amp;"','"&amp;J660&amp;"','"&amp;K660&amp;"','"&amp;L660&amp;"');")</f>
        <v>delete from field where query_id='logisticsInfoLists';delete from query_def where query_id='logisticsInfoLists';insert into query_def values('logisticsInfoLists','货物信息','','/ShipManage/LogisticsInfoDetail/Delete','select a.id,b.fielddesc as logisticsstate,transport_name,carry_num,description,Concat(''&lt;span title=''''''''&gt;&lt;a style=''''cursor:pointer'''' title=''''修改'''' onclick = ''''loadData('',a.id,'')''''&gt;修改&lt;/a&gt; | &lt;a style=''''cursor:pointer'''' title=''''删除'''' onclick = ''''deleteData('',a.id,'')''''&gt;删除&lt;/a&gt;&lt;/span&gt;'') as myoption FROM logistics_info_detail as a LEFT JOIN codemapdesc as b ON a.logistics_state = b.fieldval AND b.id = ''物流状态'' WHERE 1 = 1 and operate_type &lt;&gt; ''Disuse''','','logisticsInfoLists');</v>
      </c>
    </row>
    <row r="661" spans="1:15" x14ac:dyDescent="0.15">
      <c r="C661" t="s">
        <v>2178</v>
      </c>
      <c r="D661" t="s">
        <v>2187</v>
      </c>
      <c r="E661" t="s">
        <v>896</v>
      </c>
      <c r="F661">
        <v>1</v>
      </c>
      <c r="G661">
        <v>0</v>
      </c>
      <c r="H661">
        <v>0</v>
      </c>
      <c r="I661">
        <v>60</v>
      </c>
      <c r="K661" t="s">
        <v>379</v>
      </c>
      <c r="O661" s="48" t="str">
        <f t="shared" si="57"/>
        <v>insert into field values(null,'logisticsInfoLists','id','自增id','1','0','0','60','','int','');</v>
      </c>
    </row>
    <row r="662" spans="1:15" x14ac:dyDescent="0.15">
      <c r="C662" t="s">
        <v>2178</v>
      </c>
      <c r="D662" t="s">
        <v>2196</v>
      </c>
      <c r="E662" t="s">
        <v>2181</v>
      </c>
      <c r="F662">
        <v>0</v>
      </c>
      <c r="G662">
        <v>1</v>
      </c>
      <c r="H662">
        <v>1</v>
      </c>
      <c r="I662">
        <v>50</v>
      </c>
      <c r="K662" t="s">
        <v>25</v>
      </c>
      <c r="O662" s="48" t="str">
        <f t="shared" si="57"/>
        <v>insert into field values(null,'logisticsInfoLists','logisticsstate','当前状态','0','1','1','50','','string','');</v>
      </c>
    </row>
    <row r="663" spans="1:15" x14ac:dyDescent="0.15">
      <c r="C663" t="s">
        <v>2178</v>
      </c>
      <c r="D663" t="s">
        <v>2188</v>
      </c>
      <c r="E663" t="s">
        <v>2180</v>
      </c>
      <c r="F663">
        <v>0</v>
      </c>
      <c r="G663">
        <v>1</v>
      </c>
      <c r="H663">
        <v>1</v>
      </c>
      <c r="I663">
        <v>70</v>
      </c>
      <c r="K663" t="s">
        <v>25</v>
      </c>
      <c r="O663" s="48" t="str">
        <f t="shared" si="57"/>
        <v>insert into field values(null,'logisticsInfoLists','transport_name','运输名','0','1','1','70','','string','');</v>
      </c>
    </row>
    <row r="664" spans="1:15" x14ac:dyDescent="0.15">
      <c r="C664" t="s">
        <v>2178</v>
      </c>
      <c r="D664" t="s">
        <v>2182</v>
      </c>
      <c r="E664" t="s">
        <v>2183</v>
      </c>
      <c r="F664">
        <v>0</v>
      </c>
      <c r="G664">
        <v>1</v>
      </c>
      <c r="H664">
        <v>1</v>
      </c>
      <c r="I664">
        <v>50</v>
      </c>
      <c r="K664" t="s">
        <v>25</v>
      </c>
      <c r="L664" s="39"/>
      <c r="O664" s="48" t="str">
        <f t="shared" si="57"/>
        <v>insert into field values(null,'logisticsInfoLists','carry_num','运载量','0','1','1','50','','string','');</v>
      </c>
    </row>
    <row r="665" spans="1:15" x14ac:dyDescent="0.15">
      <c r="C665" t="s">
        <v>2178</v>
      </c>
      <c r="D665" t="s">
        <v>2184</v>
      </c>
      <c r="E665" t="s">
        <v>2185</v>
      </c>
      <c r="F665">
        <v>0</v>
      </c>
      <c r="G665">
        <v>1</v>
      </c>
      <c r="H665">
        <v>1</v>
      </c>
      <c r="I665">
        <v>200</v>
      </c>
      <c r="K665" t="s">
        <v>25</v>
      </c>
      <c r="O665" s="48" t="str">
        <f t="shared" si="57"/>
        <v>insert into field values(null,'logisticsInfoLists','description','描述','0','1','1','200','','string','');</v>
      </c>
    </row>
    <row r="666" spans="1:15" x14ac:dyDescent="0.15">
      <c r="C666" t="s">
        <v>2178</v>
      </c>
      <c r="D666" t="s">
        <v>2190</v>
      </c>
      <c r="E666" t="s">
        <v>2186</v>
      </c>
      <c r="F666">
        <v>0</v>
      </c>
      <c r="G666">
        <v>1</v>
      </c>
      <c r="H666">
        <v>1</v>
      </c>
      <c r="I666">
        <v>60</v>
      </c>
      <c r="K666" t="s">
        <v>25</v>
      </c>
      <c r="O666" s="48" t="str">
        <f t="shared" si="57"/>
        <v>insert into field values(null,'logisticsInfoLists','myoption','操作','0','1','1','60','','string','');</v>
      </c>
    </row>
    <row r="669" spans="1:15" x14ac:dyDescent="0.15">
      <c r="A669" s="52" t="s">
        <v>2280</v>
      </c>
      <c r="B669" t="s">
        <v>2223</v>
      </c>
      <c r="C669" t="s">
        <v>2252</v>
      </c>
      <c r="D669" t="s">
        <v>2225</v>
      </c>
      <c r="E669" t="s">
        <v>2226</v>
      </c>
      <c r="O669" s="48" t="str">
        <f t="shared" ref="O669:O676" si="58">IF(A669&lt;&gt;"","delete from field where query_id='"&amp;A669&amp;"';delete from query_def where query_id='"&amp;A669&amp;"';insert into query_def values('"&amp;A669&amp;"','"&amp;B669&amp;"','"&amp;C669&amp;"','"&amp;D669&amp;"','"&amp;E669&amp;"','"&amp;F669&amp;"','"&amp;C670&amp;"');","insert into field values(null,'"&amp;C669&amp;"','"&amp;D669&amp;"','"&amp;E669&amp;"','"&amp;F669&amp;"','"&amp;G669&amp;"','"&amp;H669&amp;"','"&amp;I669&amp;"','"&amp;J669&amp;"','"&amp;K669&amp;"','"&amp;L669&amp;"');")</f>
        <v>delete from field where query_id='truck_enter';delete from query_def where query_id='truck_enter';insert into query_def values('truck_enter','路运企业信息','/TruckManage/TruckEnter/TruckEnterDetail','/TruckManage/TruckEnter/Delete','SELECT * from truck_enter where operate_type &lt;&gt; ''Disuse''','','truck_enter');</v>
      </c>
    </row>
    <row r="670" spans="1:15" x14ac:dyDescent="0.15">
      <c r="C670" t="s">
        <v>2222</v>
      </c>
      <c r="D670" t="s">
        <v>7</v>
      </c>
      <c r="E670" t="s">
        <v>896</v>
      </c>
      <c r="F670">
        <v>1</v>
      </c>
      <c r="G670">
        <v>0</v>
      </c>
      <c r="H670">
        <v>0</v>
      </c>
      <c r="I670">
        <v>60</v>
      </c>
      <c r="K670" t="s">
        <v>379</v>
      </c>
      <c r="O670" s="48" t="str">
        <f t="shared" si="58"/>
        <v>insert into field values(null,'truck_enter','id','自增id','1','0','0','60','','int','');</v>
      </c>
    </row>
    <row r="671" spans="1:15" x14ac:dyDescent="0.15">
      <c r="C671" t="s">
        <v>2222</v>
      </c>
      <c r="D671" t="s">
        <v>2228</v>
      </c>
      <c r="E671" t="s">
        <v>2229</v>
      </c>
      <c r="F671">
        <v>0</v>
      </c>
      <c r="G671">
        <v>1</v>
      </c>
      <c r="H671">
        <v>1</v>
      </c>
      <c r="I671">
        <v>100</v>
      </c>
      <c r="K671" t="s">
        <v>25</v>
      </c>
      <c r="O671" s="48" t="str">
        <f t="shared" si="58"/>
        <v>insert into field values(null,'truck_enter','owner_name','业户名称','0','1','1','100','','string','');</v>
      </c>
    </row>
    <row r="672" spans="1:15" x14ac:dyDescent="0.15">
      <c r="C672" t="s">
        <v>2222</v>
      </c>
      <c r="D672" t="s">
        <v>2231</v>
      </c>
      <c r="E672" t="s">
        <v>2230</v>
      </c>
      <c r="F672">
        <v>0</v>
      </c>
      <c r="G672">
        <v>1</v>
      </c>
      <c r="H672">
        <v>1</v>
      </c>
      <c r="I672">
        <v>100</v>
      </c>
      <c r="K672" t="s">
        <v>25</v>
      </c>
      <c r="O672" s="48" t="str">
        <f t="shared" si="58"/>
        <v>insert into field values(null,'truck_enter','work_width','经营范围','0','1','1','100','','string','');</v>
      </c>
    </row>
    <row r="673" spans="1:15" x14ac:dyDescent="0.15">
      <c r="C673" t="s">
        <v>2222</v>
      </c>
      <c r="D673" t="s">
        <v>2232</v>
      </c>
      <c r="E673" t="s">
        <v>2233</v>
      </c>
      <c r="F673">
        <v>0</v>
      </c>
      <c r="G673">
        <v>1</v>
      </c>
      <c r="H673">
        <v>1</v>
      </c>
      <c r="I673">
        <v>100</v>
      </c>
      <c r="K673" t="s">
        <v>25</v>
      </c>
      <c r="O673" s="48" t="str">
        <f t="shared" si="58"/>
        <v>insert into field values(null,'truck_enter','artificial_person','法人代表','0','1','1','100','','string','');</v>
      </c>
    </row>
    <row r="674" spans="1:15" x14ac:dyDescent="0.15">
      <c r="C674" t="s">
        <v>2222</v>
      </c>
      <c r="D674" t="s">
        <v>2234</v>
      </c>
      <c r="E674" t="s">
        <v>2235</v>
      </c>
      <c r="F674">
        <v>0</v>
      </c>
      <c r="G674">
        <v>1</v>
      </c>
      <c r="H674">
        <v>1</v>
      </c>
      <c r="I674">
        <v>100</v>
      </c>
      <c r="K674" t="s">
        <v>25</v>
      </c>
      <c r="L674" s="39"/>
      <c r="O674" s="48" t="str">
        <f t="shared" si="58"/>
        <v>insert into field values(null,'truck_enter','artificial_phone','联系电话','0','1','1','100','','string','');</v>
      </c>
    </row>
    <row r="675" spans="1:15" x14ac:dyDescent="0.15">
      <c r="C675" t="s">
        <v>2222</v>
      </c>
      <c r="D675" t="s">
        <v>2236</v>
      </c>
      <c r="E675" t="s">
        <v>2237</v>
      </c>
      <c r="F675">
        <v>0</v>
      </c>
      <c r="G675">
        <v>1</v>
      </c>
      <c r="H675">
        <v>1</v>
      </c>
      <c r="I675">
        <v>100</v>
      </c>
      <c r="K675" t="s">
        <v>25</v>
      </c>
      <c r="L675" s="39"/>
      <c r="O675" s="48" t="str">
        <f t="shared" si="58"/>
        <v>insert into field values(null,'truck_enter','owner_address','业户地址','0','1','1','100','','string','');</v>
      </c>
    </row>
    <row r="676" spans="1:15" x14ac:dyDescent="0.15">
      <c r="C676" t="s">
        <v>2222</v>
      </c>
      <c r="D676" t="s">
        <v>2239</v>
      </c>
      <c r="E676" t="s">
        <v>2238</v>
      </c>
      <c r="F676">
        <v>0</v>
      </c>
      <c r="G676">
        <v>1</v>
      </c>
      <c r="H676">
        <v>1</v>
      </c>
      <c r="I676">
        <v>60</v>
      </c>
      <c r="K676" t="s">
        <v>25</v>
      </c>
      <c r="L676" s="39"/>
      <c r="O676" s="48" t="str">
        <f t="shared" si="58"/>
        <v>insert into field values(null,'truck_enter','work_state','经营状态','0','1','1','60','','string','');</v>
      </c>
    </row>
    <row r="679" spans="1:15" x14ac:dyDescent="0.15">
      <c r="A679" s="52" t="s">
        <v>2281</v>
      </c>
      <c r="B679" t="s">
        <v>2224</v>
      </c>
      <c r="C679" t="s">
        <v>2253</v>
      </c>
      <c r="D679" t="s">
        <v>2284</v>
      </c>
      <c r="E679" t="s">
        <v>2227</v>
      </c>
      <c r="O679" s="48" t="str">
        <f t="shared" ref="O679:O688" si="59">IF(A679&lt;&gt;"","delete from field where query_id='"&amp;A679&amp;"';delete from query_def where query_id='"&amp;A679&amp;"';insert into query_def values('"&amp;A679&amp;"','"&amp;B679&amp;"','"&amp;C679&amp;"','"&amp;D679&amp;"','"&amp;E679&amp;"','"&amp;F679&amp;"','"&amp;C680&amp;"');","insert into field values(null,'"&amp;C679&amp;"','"&amp;D679&amp;"','"&amp;E679&amp;"','"&amp;F679&amp;"','"&amp;G679&amp;"','"&amp;H679&amp;"','"&amp;I679&amp;"','"&amp;J679&amp;"','"&amp;K679&amp;"','"&amp;L679&amp;"');")</f>
        <v>delete from field where query_id='truck';delete from query_def where query_id='truck';insert into query_def values('truck','货车信息','/TruckManage/Truck/TruckDetail','/TruckManage/Truck/Delete','SELECT * from truck where operate_type &lt;&gt; ''Disuse''','','truck');</v>
      </c>
    </row>
    <row r="680" spans="1:15" x14ac:dyDescent="0.15">
      <c r="C680" t="s">
        <v>2221</v>
      </c>
      <c r="D680" t="s">
        <v>7</v>
      </c>
      <c r="E680" t="s">
        <v>896</v>
      </c>
      <c r="F680">
        <v>1</v>
      </c>
      <c r="G680">
        <v>0</v>
      </c>
      <c r="H680">
        <v>0</v>
      </c>
      <c r="I680">
        <v>60</v>
      </c>
      <c r="K680" t="s">
        <v>379</v>
      </c>
      <c r="O680" s="48" t="str">
        <f t="shared" si="59"/>
        <v>insert into field values(null,'truck','id','自增id','1','0','0','60','','int','');</v>
      </c>
    </row>
    <row r="681" spans="1:15" x14ac:dyDescent="0.15">
      <c r="C681" t="s">
        <v>2221</v>
      </c>
      <c r="D681" t="s">
        <v>2241</v>
      </c>
      <c r="E681" t="s">
        <v>2240</v>
      </c>
      <c r="F681">
        <v>0</v>
      </c>
      <c r="G681">
        <v>1</v>
      </c>
      <c r="H681">
        <v>1</v>
      </c>
      <c r="I681">
        <v>100</v>
      </c>
      <c r="K681" t="s">
        <v>25</v>
      </c>
      <c r="O681" s="48" t="str">
        <f t="shared" si="59"/>
        <v>insert into field values(null,'truck','car_id','车牌号','0','1','1','100','','string','');</v>
      </c>
    </row>
    <row r="682" spans="1:15" x14ac:dyDescent="0.15">
      <c r="C682" t="s">
        <v>2221</v>
      </c>
      <c r="D682" t="s">
        <v>2248</v>
      </c>
      <c r="E682" t="s">
        <v>2247</v>
      </c>
      <c r="F682">
        <v>0</v>
      </c>
      <c r="G682">
        <v>1</v>
      </c>
      <c r="H682">
        <v>1</v>
      </c>
      <c r="I682">
        <v>100</v>
      </c>
      <c r="K682" t="s">
        <v>25</v>
      </c>
      <c r="O682" s="48" t="str">
        <f>IF(A682&lt;&gt;"","delete from field where query_id='"&amp;A682&amp;"';delete from query_def where query_id='"&amp;A682&amp;"';insert into query_def values('"&amp;A682&amp;"','"&amp;B682&amp;"','"&amp;C682&amp;"','"&amp;D683&amp;"','"&amp;E683&amp;"','"&amp;F682&amp;"','"&amp;C683&amp;"');","insert into field values(null,'"&amp;C682&amp;"','"&amp;D683&amp;"','"&amp;E683&amp;"','"&amp;F682&amp;"','"&amp;G682&amp;"','"&amp;H682&amp;"','"&amp;I682&amp;"','"&amp;J682&amp;"','"&amp;K682&amp;"','"&amp;L682&amp;"');")</f>
        <v>insert into field values(null,'truck','corporation_name','业户名称','0','1','1','100','','string','');</v>
      </c>
    </row>
    <row r="683" spans="1:15" x14ac:dyDescent="0.15">
      <c r="C683" t="s">
        <v>2221</v>
      </c>
      <c r="D683" t="s">
        <v>2243</v>
      </c>
      <c r="E683" t="s">
        <v>2242</v>
      </c>
      <c r="F683">
        <v>0</v>
      </c>
      <c r="G683">
        <v>1</v>
      </c>
      <c r="H683">
        <v>1</v>
      </c>
      <c r="I683">
        <v>100</v>
      </c>
      <c r="K683" t="s">
        <v>25</v>
      </c>
      <c r="O683" s="48" t="str">
        <f>IF(A683&lt;&gt;"","delete from field where query_id='"&amp;A683&amp;"';delete from query_def where query_id='"&amp;A683&amp;"';insert into query_def values('"&amp;A683&amp;"','"&amp;B683&amp;"','"&amp;C683&amp;"','"&amp;D684&amp;"','"&amp;E684&amp;"','"&amp;F683&amp;"','"&amp;C684&amp;"');","insert into field values(null,'"&amp;C683&amp;"','"&amp;D684&amp;"','"&amp;E684&amp;"','"&amp;F683&amp;"','"&amp;G683&amp;"','"&amp;H683&amp;"','"&amp;I683&amp;"','"&amp;J683&amp;"','"&amp;K683&amp;"','"&amp;L683&amp;"');")</f>
        <v>insert into field values(null,'truck','tell_phone','联系电话','0','1','1','100','','string','');</v>
      </c>
    </row>
    <row r="684" spans="1:15" x14ac:dyDescent="0.15">
      <c r="C684" t="s">
        <v>2221</v>
      </c>
      <c r="D684" t="s">
        <v>2244</v>
      </c>
      <c r="E684" t="s">
        <v>2235</v>
      </c>
      <c r="F684">
        <v>0</v>
      </c>
      <c r="G684">
        <v>1</v>
      </c>
      <c r="H684">
        <v>1</v>
      </c>
      <c r="I684">
        <v>100</v>
      </c>
      <c r="K684" t="s">
        <v>25</v>
      </c>
      <c r="L684" s="39"/>
      <c r="O684" s="48" t="str">
        <f>IF(A684&lt;&gt;"","delete from field where query_id='"&amp;A684&amp;"';delete from query_def where query_id='"&amp;A684&amp;"';insert into query_def values('"&amp;A684&amp;"','"&amp;B684&amp;"','"&amp;C684&amp;"','"&amp;D685&amp;"','"&amp;E685&amp;"','"&amp;F684&amp;"','"&amp;C685&amp;"');","insert into field values(null,'"&amp;C684&amp;"','"&amp;D685&amp;"','"&amp;E685&amp;"','"&amp;F684&amp;"','"&amp;G684&amp;"','"&amp;H684&amp;"','"&amp;I684&amp;"','"&amp;J684&amp;"','"&amp;K684&amp;"','"&amp;L684&amp;"');")</f>
        <v>insert into field values(null,'truck','deal_in','经营范围','0','1','1','100','','string','');</v>
      </c>
    </row>
    <row r="685" spans="1:15" x14ac:dyDescent="0.15">
      <c r="C685" t="s">
        <v>2221</v>
      </c>
      <c r="D685" t="s">
        <v>2246</v>
      </c>
      <c r="E685" t="s">
        <v>2245</v>
      </c>
      <c r="F685">
        <v>0</v>
      </c>
      <c r="G685">
        <v>1</v>
      </c>
      <c r="H685">
        <v>1</v>
      </c>
      <c r="I685">
        <v>150</v>
      </c>
      <c r="K685" t="s">
        <v>25</v>
      </c>
      <c r="L685" s="39"/>
      <c r="O685" s="48" t="str">
        <f>IF(A685&lt;&gt;"","delete from field where query_id='"&amp;A685&amp;"';delete from query_def where query_id='"&amp;A685&amp;"';insert into query_def values('"&amp;A685&amp;"','"&amp;B685&amp;"','"&amp;C685&amp;"','"&amp;D682&amp;"','"&amp;E682&amp;"','"&amp;F685&amp;"','"&amp;C686&amp;"');","insert into field values(null,'"&amp;C685&amp;"','"&amp;D682&amp;"','"&amp;E682&amp;"','"&amp;F685&amp;"','"&amp;G685&amp;"','"&amp;H685&amp;"','"&amp;I685&amp;"','"&amp;J685&amp;"','"&amp;K685&amp;"','"&amp;L685&amp;"');")</f>
        <v>insert into field values(null,'truck','car_type','车辆类型','0','1','1','150','','string','');</v>
      </c>
    </row>
    <row r="686" spans="1:15" x14ac:dyDescent="0.15">
      <c r="C686" t="s">
        <v>2221</v>
      </c>
      <c r="D686" t="s">
        <v>2251</v>
      </c>
      <c r="E686" t="s">
        <v>2250</v>
      </c>
      <c r="F686">
        <v>0</v>
      </c>
      <c r="G686">
        <v>1</v>
      </c>
      <c r="H686">
        <v>1</v>
      </c>
      <c r="I686">
        <v>60</v>
      </c>
      <c r="K686" t="s">
        <v>25</v>
      </c>
      <c r="L686" s="39"/>
      <c r="O686" s="48" t="str">
        <f t="shared" si="59"/>
        <v>insert into field values(null,'truck','car_state','车辆状态','0','1','1','60','','string','');</v>
      </c>
    </row>
    <row r="688" spans="1:15" x14ac:dyDescent="0.15">
      <c r="A688" t="s">
        <v>2294</v>
      </c>
      <c r="B688" t="s">
        <v>2282</v>
      </c>
      <c r="C688" t="s">
        <v>2283</v>
      </c>
      <c r="D688" t="s">
        <v>2285</v>
      </c>
      <c r="E688" t="s">
        <v>2286</v>
      </c>
      <c r="O688" s="48" t="str">
        <f t="shared" si="59"/>
        <v>delete from field where query_id='employee';delete from query_def where query_id='employee';insert into query_def values('employee','员工信息','/Demo/Employee/EmployeeDetail','/Demo/Employee/Delete','SELECT * from employee where operate_type &lt;&gt; ''Disuse''','','employee');</v>
      </c>
    </row>
    <row r="689" spans="3:15" x14ac:dyDescent="0.15">
      <c r="C689" t="s">
        <v>2287</v>
      </c>
      <c r="D689" t="s">
        <v>7</v>
      </c>
      <c r="E689" t="s">
        <v>896</v>
      </c>
      <c r="F689">
        <v>1</v>
      </c>
      <c r="G689">
        <v>0</v>
      </c>
      <c r="H689">
        <v>0</v>
      </c>
      <c r="I689">
        <v>60</v>
      </c>
      <c r="K689" t="s">
        <v>379</v>
      </c>
      <c r="O689" s="48" t="str">
        <f t="shared" ref="O689:O692" si="60">IF(A689&lt;&gt;"","delete from field where query_id='"&amp;A689&amp;"';delete from query_def where query_id='"&amp;A689&amp;"';insert into query_def values('"&amp;A689&amp;"','"&amp;B689&amp;"','"&amp;C689&amp;"','"&amp;D689&amp;"','"&amp;E689&amp;"','"&amp;F689&amp;"','"&amp;C690&amp;"');","insert into field values(null,'"&amp;C689&amp;"','"&amp;D689&amp;"','"&amp;E689&amp;"','"&amp;F689&amp;"','"&amp;G689&amp;"','"&amp;H689&amp;"','"&amp;I689&amp;"','"&amp;J689&amp;"','"&amp;K689&amp;"','"&amp;L689&amp;"');")</f>
        <v>insert into field values(null,'employee','id','自增id','1','0','0','60','','int','');</v>
      </c>
    </row>
    <row r="690" spans="3:15" x14ac:dyDescent="0.15">
      <c r="C690" t="s">
        <v>2287</v>
      </c>
      <c r="D690" t="s">
        <v>500</v>
      </c>
      <c r="E690" t="s">
        <v>2288</v>
      </c>
      <c r="F690">
        <v>0</v>
      </c>
      <c r="G690">
        <v>1</v>
      </c>
      <c r="H690">
        <v>1</v>
      </c>
      <c r="I690">
        <v>100</v>
      </c>
      <c r="K690" t="s">
        <v>25</v>
      </c>
      <c r="O690" s="48" t="str">
        <f t="shared" si="60"/>
        <v>insert into field values(null,'employee','name','姓名','0','1','1','100','','string','');</v>
      </c>
    </row>
    <row r="691" spans="3:15" x14ac:dyDescent="0.15">
      <c r="C691" t="s">
        <v>2287</v>
      </c>
      <c r="D691" t="s">
        <v>2289</v>
      </c>
      <c r="E691" t="s">
        <v>2290</v>
      </c>
      <c r="F691">
        <v>0</v>
      </c>
      <c r="G691">
        <v>1</v>
      </c>
      <c r="H691">
        <v>1</v>
      </c>
      <c r="I691">
        <v>100</v>
      </c>
      <c r="K691" t="s">
        <v>25</v>
      </c>
      <c r="O691" s="48" t="str">
        <f t="shared" si="60"/>
        <v>insert into field values(null,'employee','idcard','身份证号码','0','1','1','100','','string','');</v>
      </c>
    </row>
    <row r="692" spans="3:15" x14ac:dyDescent="0.15">
      <c r="C692" t="s">
        <v>2287</v>
      </c>
      <c r="D692" t="s">
        <v>362</v>
      </c>
      <c r="E692" t="s">
        <v>2291</v>
      </c>
      <c r="F692">
        <v>0</v>
      </c>
      <c r="G692">
        <v>1</v>
      </c>
      <c r="H692">
        <v>1</v>
      </c>
      <c r="I692">
        <v>100</v>
      </c>
      <c r="K692" t="s">
        <v>25</v>
      </c>
      <c r="O692" s="48" t="str">
        <f>IF(A692&lt;&gt;"","delete from field where query_id='"&amp;A692&amp;"';delete from query_def where query_id='"&amp;A692&amp;"';insert into query_def values('"&amp;A692&amp;"','"&amp;B692&amp;"','"&amp;C692&amp;"','"&amp;D692&amp;"','"&amp;E692&amp;"','"&amp;F692&amp;"','"&amp;C693&amp;"');","insert into field values(null,'"&amp;C692&amp;"','"&amp;D692&amp;"','"&amp;E692&amp;"','"&amp;F692&amp;"','"&amp;G692&amp;"','"&amp;H692&amp;"','"&amp;I692&amp;"','"&amp;J692&amp;"','"&amp;K692&amp;"','"&amp;L692&amp;"');")</f>
        <v>insert into field values(null,'employee','address','联系地址','0','1','1','100','','string','');</v>
      </c>
    </row>
    <row r="693" spans="3:15" ht="14.25" x14ac:dyDescent="0.15">
      <c r="C693" t="s">
        <v>2287</v>
      </c>
      <c r="D693" t="s">
        <v>2292</v>
      </c>
      <c r="E693" t="s">
        <v>2293</v>
      </c>
      <c r="F693">
        <v>0</v>
      </c>
      <c r="G693">
        <v>1</v>
      </c>
      <c r="H693">
        <v>1</v>
      </c>
      <c r="I693">
        <v>100</v>
      </c>
      <c r="K693" t="s">
        <v>32</v>
      </c>
      <c r="L693" s="39" t="s">
        <v>391</v>
      </c>
      <c r="O693" t="str">
        <f>IF(A693&lt;&gt;"","delete from field where query_id='"&amp;A693&amp;"';delete from query_def where query_id='"&amp;A693&amp;"';insert into query_def values('"&amp;A693&amp;"','"&amp;B693&amp;"','"&amp;C693&amp;"','"&amp;D693&amp;"','"&amp;E693&amp;"','"&amp;F693&amp;"','"&amp;#REF!&amp;"');","insert into field values(null,'"&amp;C693&amp;"','"&amp;D693&amp;"','"&amp;E693&amp;"','"&amp;F693&amp;"','"&amp;G693&amp;"','"&amp;H693&amp;"','"&amp;I693&amp;"','"&amp;J693&amp;"','"&amp;K693&amp;"','"&amp;L693&amp;"');")</f>
        <v>insert into field values(null,'employee','birth','出生年月','0','1','1','100','','datetime','formatoptions:{srcformat:''Y-m-d H:i:s'',newformat:''Y-m-d''}');</v>
      </c>
    </row>
  </sheetData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topLeftCell="A667" workbookViewId="0">
      <selection activeCell="M690" sqref="G690:M693"/>
    </sheetView>
  </sheetViews>
  <sheetFormatPr defaultColWidth="9" defaultRowHeight="13.5" x14ac:dyDescent="0.15"/>
  <cols>
    <col min="1" max="1" width="23.75" customWidth="1"/>
    <col min="2" max="2" width="17.5" style="1" customWidth="1"/>
    <col min="3" max="3" width="21.875" customWidth="1"/>
    <col min="4" max="4" width="11.125" customWidth="1"/>
    <col min="7" max="7" width="10.5" customWidth="1"/>
  </cols>
  <sheetData>
    <row r="1" spans="1:7" x14ac:dyDescent="0.15">
      <c r="A1" s="33" t="s">
        <v>900</v>
      </c>
      <c r="B1" s="12"/>
      <c r="C1" s="33"/>
      <c r="D1" s="33"/>
    </row>
    <row r="2" spans="1:7" x14ac:dyDescent="0.15">
      <c r="A2" s="33"/>
      <c r="B2" s="12"/>
      <c r="C2" s="33"/>
      <c r="D2" s="33"/>
    </row>
    <row r="3" spans="1:7" x14ac:dyDescent="0.15">
      <c r="A3" s="33" t="s">
        <v>901</v>
      </c>
      <c r="B3" s="12" t="s">
        <v>902</v>
      </c>
      <c r="C3" s="33" t="s">
        <v>903</v>
      </c>
      <c r="D3" s="33" t="s">
        <v>412</v>
      </c>
    </row>
    <row r="4" spans="1:7" x14ac:dyDescent="0.15">
      <c r="G4" s="3" t="str">
        <f>"delete from codemapdesc where id='"&amp;A5&amp;"';"</f>
        <v>delete from codemapdesc where id='是否启用';</v>
      </c>
    </row>
    <row r="5" spans="1:7" x14ac:dyDescent="0.15">
      <c r="A5" t="s">
        <v>904</v>
      </c>
      <c r="B5" s="1">
        <v>0</v>
      </c>
      <c r="C5" t="s">
        <v>905</v>
      </c>
      <c r="G5" t="str">
        <f t="shared" ref="G5:G6" si="0">"insert into codemapdesc values (null,'"&amp;A5&amp;"','"&amp;B5&amp;"','"&amp;C5&amp;"','"&amp;D5&amp;"');"</f>
        <v>insert into codemapdesc values (null,'是否启用','0','启用','');</v>
      </c>
    </row>
    <row r="6" spans="1:7" x14ac:dyDescent="0.15">
      <c r="A6" t="s">
        <v>904</v>
      </c>
      <c r="B6" s="1">
        <v>1</v>
      </c>
      <c r="C6" t="s">
        <v>906</v>
      </c>
      <c r="G6" t="str">
        <f t="shared" si="0"/>
        <v>insert into codemapdesc values (null,'是否启用','1','停用','');</v>
      </c>
    </row>
    <row r="7" spans="1:7" x14ac:dyDescent="0.15">
      <c r="G7" s="3" t="str">
        <f>"delete from codemapdesc where id='"&amp;A8&amp;"';"</f>
        <v>delete from codemapdesc where id='性别';</v>
      </c>
    </row>
    <row r="8" spans="1:7" x14ac:dyDescent="0.15">
      <c r="A8" t="s">
        <v>29</v>
      </c>
      <c r="B8" s="1">
        <v>0</v>
      </c>
      <c r="C8" t="s">
        <v>907</v>
      </c>
      <c r="G8" t="str">
        <f>"insert into codemapdesc values (null,'"&amp;A8&amp;"','"&amp;B8&amp;"','"&amp;C8&amp;"','"&amp;D8&amp;"');"</f>
        <v>insert into codemapdesc values (null,'性别','0','男','');</v>
      </c>
    </row>
    <row r="9" spans="1:7" x14ac:dyDescent="0.15">
      <c r="A9" t="s">
        <v>29</v>
      </c>
      <c r="B9" s="1">
        <v>1</v>
      </c>
      <c r="C9" t="s">
        <v>908</v>
      </c>
      <c r="G9" t="str">
        <f>"insert into codemapdesc values (null,'"&amp;A9&amp;"','"&amp;B9&amp;"','"&amp;C9&amp;"','"&amp;D9&amp;"');"</f>
        <v>insert into codemapdesc values (null,'性别','1','女','');</v>
      </c>
    </row>
    <row r="12" spans="1:7" x14ac:dyDescent="0.15">
      <c r="A12" s="34"/>
      <c r="B12" s="12"/>
      <c r="C12" s="33"/>
      <c r="D12" s="33"/>
      <c r="G12" s="3" t="str">
        <f>"delete from codemapdesc where id='"&amp;A13&amp;"';"</f>
        <v>delete from codemapdesc where id='船舶种类';</v>
      </c>
    </row>
    <row r="13" spans="1:7" x14ac:dyDescent="0.15">
      <c r="A13" s="34" t="s">
        <v>909</v>
      </c>
      <c r="B13" s="12">
        <v>1</v>
      </c>
      <c r="C13" s="33" t="s">
        <v>910</v>
      </c>
      <c r="D13" s="33"/>
      <c r="G13" t="str">
        <f t="shared" ref="G13:G16" si="1">"insert into codemapdesc values (null,'"&amp;A13&amp;"','"&amp;B13&amp;"','"&amp;C13&amp;"','"&amp;D13&amp;"');"</f>
        <v>insert into codemapdesc values (null,'船舶种类','1','客船','');</v>
      </c>
    </row>
    <row r="14" spans="1:7" x14ac:dyDescent="0.15">
      <c r="A14" s="34" t="s">
        <v>909</v>
      </c>
      <c r="B14" s="12">
        <v>2</v>
      </c>
      <c r="C14" s="33" t="s">
        <v>911</v>
      </c>
      <c r="D14" s="33"/>
      <c r="G14" t="str">
        <f t="shared" si="1"/>
        <v>insert into codemapdesc values (null,'船舶种类','2','危险品船','');</v>
      </c>
    </row>
    <row r="15" spans="1:7" x14ac:dyDescent="0.15">
      <c r="A15" s="34" t="s">
        <v>909</v>
      </c>
      <c r="B15" s="12">
        <v>3</v>
      </c>
      <c r="C15" s="33" t="s">
        <v>912</v>
      </c>
      <c r="D15" s="33"/>
      <c r="G15" t="str">
        <f t="shared" si="1"/>
        <v>insert into codemapdesc values (null,'船舶种类','3','客滚船','');</v>
      </c>
    </row>
    <row r="16" spans="1:7" x14ac:dyDescent="0.15">
      <c r="A16" s="34" t="s">
        <v>909</v>
      </c>
      <c r="B16" s="12">
        <v>4</v>
      </c>
      <c r="C16" s="33" t="s">
        <v>913</v>
      </c>
      <c r="D16" s="33"/>
      <c r="G16" t="str">
        <f t="shared" si="1"/>
        <v>insert into codemapdesc values (null,'船舶种类','4','货船','');</v>
      </c>
    </row>
    <row r="17" spans="1:7" ht="12.75" customHeight="1" x14ac:dyDescent="0.15"/>
    <row r="18" spans="1:7" hidden="1" x14ac:dyDescent="0.15"/>
    <row r="19" spans="1:7" x14ac:dyDescent="0.15">
      <c r="A19" s="34"/>
      <c r="B19" s="12"/>
      <c r="C19" s="33"/>
      <c r="D19" s="33"/>
      <c r="G19" s="3" t="str">
        <f>"delete from codemapdesc where id='"&amp;A20&amp;"';"</f>
        <v>delete from codemapdesc where id='船籍港';</v>
      </c>
    </row>
    <row r="20" spans="1:7" x14ac:dyDescent="0.15">
      <c r="A20" s="34" t="s">
        <v>158</v>
      </c>
      <c r="B20" s="12">
        <v>1</v>
      </c>
      <c r="C20" s="33" t="s">
        <v>914</v>
      </c>
      <c r="D20" s="33"/>
      <c r="G20" t="str">
        <f t="shared" ref="G20:G22" si="2">"insert into codemapdesc values (null,'"&amp;A20&amp;"','"&amp;B20&amp;"','"&amp;C20&amp;"','"&amp;D20&amp;"');"</f>
        <v>insert into codemapdesc values (null,'船籍港','1','海安港','');</v>
      </c>
    </row>
    <row r="21" spans="1:7" x14ac:dyDescent="0.15">
      <c r="A21" s="34" t="s">
        <v>158</v>
      </c>
      <c r="B21" s="12">
        <v>2</v>
      </c>
      <c r="C21" s="33" t="s">
        <v>915</v>
      </c>
      <c r="D21" s="33"/>
      <c r="G21" t="str">
        <f t="shared" si="2"/>
        <v>insert into codemapdesc values (null,'船籍港','2','海安新港','');</v>
      </c>
    </row>
    <row r="22" spans="1:7" x14ac:dyDescent="0.15">
      <c r="A22" s="34" t="s">
        <v>158</v>
      </c>
      <c r="B22" s="12">
        <v>3</v>
      </c>
      <c r="C22" s="33" t="s">
        <v>916</v>
      </c>
      <c r="D22" s="33"/>
      <c r="G22" t="str">
        <f t="shared" si="2"/>
        <v>insert into codemapdesc values (null,'船籍港','3','秀英港','');</v>
      </c>
    </row>
    <row r="23" spans="1:7" x14ac:dyDescent="0.15">
      <c r="A23" s="34"/>
      <c r="B23" s="12"/>
      <c r="C23" s="33"/>
      <c r="D23" s="33"/>
    </row>
    <row r="25" spans="1:7" x14ac:dyDescent="0.15">
      <c r="A25" s="34"/>
      <c r="B25" s="12"/>
      <c r="C25" s="33"/>
      <c r="D25" s="33"/>
      <c r="G25" s="3" t="str">
        <f>"delete from codemapdesc where id='"&amp;A26&amp;"';"</f>
        <v>delete from codemapdesc where id='运营状态';</v>
      </c>
    </row>
    <row r="26" spans="1:7" x14ac:dyDescent="0.15">
      <c r="A26" s="34" t="s">
        <v>917</v>
      </c>
      <c r="B26" s="12">
        <v>1</v>
      </c>
      <c r="C26" s="33" t="s">
        <v>918</v>
      </c>
      <c r="D26" s="33"/>
      <c r="G26" t="str">
        <f t="shared" ref="G26:G28" si="3">"insert into codemapdesc values (null,'"&amp;A26&amp;"','"&amp;B26&amp;"','"&amp;C26&amp;"','"&amp;D26&amp;"');"</f>
        <v>insert into codemapdesc values (null,'运营状态','1','运营中','');</v>
      </c>
    </row>
    <row r="27" spans="1:7" x14ac:dyDescent="0.15">
      <c r="A27" s="34" t="s">
        <v>917</v>
      </c>
      <c r="B27" s="12">
        <v>2</v>
      </c>
      <c r="C27" s="33" t="s">
        <v>919</v>
      </c>
      <c r="D27" s="33"/>
      <c r="G27" t="str">
        <f t="shared" si="3"/>
        <v>insert into codemapdesc values (null,'运营状态','2','暂停营运','');</v>
      </c>
    </row>
    <row r="28" spans="1:7" x14ac:dyDescent="0.15">
      <c r="A28" s="34" t="s">
        <v>917</v>
      </c>
      <c r="B28" s="12">
        <v>3</v>
      </c>
      <c r="C28" s="33" t="s">
        <v>920</v>
      </c>
      <c r="D28" s="33"/>
      <c r="G28" t="str">
        <f t="shared" si="3"/>
        <v>insert into codemapdesc values (null,'运营状态','3','退出市场','');</v>
      </c>
    </row>
    <row r="31" spans="1:7" x14ac:dyDescent="0.15">
      <c r="A31" s="34"/>
      <c r="B31" s="12"/>
      <c r="C31" s="33"/>
      <c r="D31" s="33"/>
      <c r="G31" s="3" t="str">
        <f>"delete from codemapdesc where id='"&amp;A32&amp;"';"</f>
        <v>delete from codemapdesc where id='抗风等级';</v>
      </c>
    </row>
    <row r="32" spans="1:7" x14ac:dyDescent="0.15">
      <c r="A32" s="34" t="s">
        <v>921</v>
      </c>
      <c r="B32" s="12">
        <v>1</v>
      </c>
      <c r="C32" s="33" t="s">
        <v>922</v>
      </c>
      <c r="D32" s="33"/>
      <c r="G32" t="str">
        <f t="shared" ref="G32:G34" si="4">"insert into codemapdesc values (null,'"&amp;A32&amp;"','"&amp;B32&amp;"','"&amp;C32&amp;"','"&amp;D32&amp;"');"</f>
        <v>insert into codemapdesc values (null,'抗风等级','1','6级','');</v>
      </c>
    </row>
    <row r="33" spans="1:7" x14ac:dyDescent="0.15">
      <c r="A33" s="34" t="s">
        <v>921</v>
      </c>
      <c r="B33" s="12">
        <v>2</v>
      </c>
      <c r="C33" s="33" t="s">
        <v>923</v>
      </c>
      <c r="D33" s="33"/>
      <c r="G33" t="str">
        <f t="shared" si="4"/>
        <v>insert into codemapdesc values (null,'抗风等级','2','7级','');</v>
      </c>
    </row>
    <row r="34" spans="1:7" x14ac:dyDescent="0.15">
      <c r="A34" s="34" t="s">
        <v>921</v>
      </c>
      <c r="B34" s="12">
        <v>3</v>
      </c>
      <c r="C34" s="33" t="s">
        <v>924</v>
      </c>
      <c r="D34" s="33"/>
      <c r="G34" t="str">
        <f t="shared" si="4"/>
        <v>insert into codemapdesc values (null,'抗风等级','3','8级','');</v>
      </c>
    </row>
    <row r="35" spans="1:7" x14ac:dyDescent="0.15">
      <c r="A35" s="34"/>
      <c r="B35" s="12"/>
      <c r="C35" s="33"/>
      <c r="D35" s="33"/>
    </row>
    <row r="38" spans="1:7" x14ac:dyDescent="0.15">
      <c r="A38" s="34"/>
      <c r="B38" s="12"/>
      <c r="C38" s="33"/>
      <c r="D38" s="33"/>
      <c r="G38" s="3" t="str">
        <f>"delete from codemapdesc where id='"&amp;A39&amp;"';"</f>
        <v>delete from codemapdesc where id='企业状态';</v>
      </c>
    </row>
    <row r="39" spans="1:7" x14ac:dyDescent="0.15">
      <c r="A39" s="34" t="s">
        <v>216</v>
      </c>
      <c r="B39" s="12">
        <v>1</v>
      </c>
      <c r="C39" s="33" t="s">
        <v>925</v>
      </c>
      <c r="D39" s="33"/>
      <c r="G39" t="str">
        <f t="shared" ref="G39:G41" si="5">"insert into codemapdesc values (null,'"&amp;A39&amp;"','"&amp;B39&amp;"','"&amp;C39&amp;"','"&amp;D39&amp;"');"</f>
        <v>insert into codemapdesc values (null,'企业状态','1','营业中','');</v>
      </c>
    </row>
    <row r="40" spans="1:7" x14ac:dyDescent="0.15">
      <c r="A40" s="34" t="s">
        <v>216</v>
      </c>
      <c r="B40" s="12">
        <v>2</v>
      </c>
      <c r="C40" s="33" t="s">
        <v>926</v>
      </c>
      <c r="D40" s="33"/>
      <c r="G40" t="str">
        <f t="shared" si="5"/>
        <v>insert into codemapdesc values (null,'企业状态','2','停业整顿中','');</v>
      </c>
    </row>
    <row r="41" spans="1:7" x14ac:dyDescent="0.15">
      <c r="A41" s="34" t="s">
        <v>216</v>
      </c>
      <c r="B41" s="12">
        <v>3</v>
      </c>
      <c r="C41" s="33" t="s">
        <v>927</v>
      </c>
      <c r="D41" s="33"/>
      <c r="G41" t="str">
        <f t="shared" si="5"/>
        <v>insert into codemapdesc values (null,'企业状态','3','已注销','');</v>
      </c>
    </row>
    <row r="44" spans="1:7" x14ac:dyDescent="0.15">
      <c r="G44" s="3" t="str">
        <f>"delete from codemapdesc where id='"&amp;A45&amp;"';"</f>
        <v>delete from codemapdesc where id='经济类型';</v>
      </c>
    </row>
    <row r="45" spans="1:7" x14ac:dyDescent="0.15">
      <c r="A45" t="s">
        <v>928</v>
      </c>
      <c r="B45" s="1">
        <v>1</v>
      </c>
      <c r="C45" t="s">
        <v>929</v>
      </c>
      <c r="G45" t="str">
        <f t="shared" ref="G45:G47" si="6">"insert into codemapdesc values (null,'"&amp;A45&amp;"','"&amp;B45&amp;"','"&amp;C45&amp;"','"&amp;D45&amp;"');"</f>
        <v>insert into codemapdesc values (null,'经济类型','1','国有企业','');</v>
      </c>
    </row>
    <row r="46" spans="1:7" x14ac:dyDescent="0.15">
      <c r="A46" t="s">
        <v>928</v>
      </c>
      <c r="B46" s="1">
        <v>2</v>
      </c>
      <c r="C46" t="s">
        <v>930</v>
      </c>
      <c r="G46" t="str">
        <f t="shared" si="6"/>
        <v>insert into codemapdesc values (null,'经济类型','2','联营企业','');</v>
      </c>
    </row>
    <row r="47" spans="1:7" x14ac:dyDescent="0.15">
      <c r="A47" t="s">
        <v>928</v>
      </c>
      <c r="B47" s="1">
        <v>3</v>
      </c>
      <c r="C47" t="s">
        <v>931</v>
      </c>
      <c r="G47" t="str">
        <f t="shared" si="6"/>
        <v>insert into codemapdesc values (null,'经济类型','3','有限责任公司','');</v>
      </c>
    </row>
    <row r="50" spans="1:7" x14ac:dyDescent="0.15">
      <c r="G50" s="3" t="str">
        <f>"delete from codemapdesc where id='"&amp;A51&amp;"';"</f>
        <v>delete from codemapdesc where id='企业状态';</v>
      </c>
    </row>
    <row r="51" spans="1:7" x14ac:dyDescent="0.15">
      <c r="A51" t="s">
        <v>216</v>
      </c>
      <c r="B51" s="1">
        <v>1</v>
      </c>
      <c r="C51" t="s">
        <v>925</v>
      </c>
      <c r="G51" t="str">
        <f>"insert into codemapdesc values (null,'"&amp;A51&amp;"','"&amp;B51&amp;"','"&amp;C51&amp;"','"&amp;D51&amp;"');"</f>
        <v>insert into codemapdesc values (null,'企业状态','1','营业中','');</v>
      </c>
    </row>
    <row r="52" spans="1:7" x14ac:dyDescent="0.15">
      <c r="A52" t="s">
        <v>216</v>
      </c>
      <c r="B52" s="1">
        <v>2</v>
      </c>
      <c r="C52" t="s">
        <v>927</v>
      </c>
      <c r="G52" t="str">
        <f>"insert into codemapdesc values (null,'"&amp;A52&amp;"','"&amp;B52&amp;"','"&amp;C52&amp;"','"&amp;D52&amp;"');"</f>
        <v>insert into codemapdesc values (null,'企业状态','2','已注销','');</v>
      </c>
    </row>
    <row r="55" spans="1:7" x14ac:dyDescent="0.15">
      <c r="G55" s="3" t="str">
        <f>"delete from codemapdesc where id='"&amp;A56&amp;"';"</f>
        <v>delete from codemapdesc where id='经济类型';</v>
      </c>
    </row>
    <row r="56" spans="1:7" x14ac:dyDescent="0.15">
      <c r="A56" t="s">
        <v>928</v>
      </c>
      <c r="B56" s="1">
        <v>1</v>
      </c>
      <c r="C56" t="s">
        <v>929</v>
      </c>
      <c r="G56" t="str">
        <f t="shared" ref="G56" si="7">"insert into codemapdesc values (null,'"&amp;A56&amp;"','"&amp;B56&amp;"','"&amp;C56&amp;"','"&amp;D56&amp;"');"</f>
        <v>insert into codemapdesc values (null,'经济类型','1','国有企业','');</v>
      </c>
    </row>
    <row r="57" spans="1:7" x14ac:dyDescent="0.15">
      <c r="A57" t="s">
        <v>928</v>
      </c>
      <c r="B57" s="1">
        <v>2</v>
      </c>
      <c r="C57" t="s">
        <v>932</v>
      </c>
      <c r="G57" t="str">
        <f t="shared" ref="G57:G62" si="8">"insert into codemapdesc values (null,'"&amp;A57&amp;"','"&amp;B57&amp;"','"&amp;C57&amp;"','"&amp;D57&amp;"');"</f>
        <v>insert into codemapdesc values (null,'经济类型','2','集体企业','');</v>
      </c>
    </row>
    <row r="58" spans="1:7" x14ac:dyDescent="0.15">
      <c r="A58" t="s">
        <v>928</v>
      </c>
      <c r="B58" s="1">
        <v>3</v>
      </c>
      <c r="C58" t="s">
        <v>930</v>
      </c>
      <c r="G58" t="str">
        <f t="shared" si="8"/>
        <v>insert into codemapdesc values (null,'经济类型','3','联营企业','');</v>
      </c>
    </row>
    <row r="59" spans="1:7" x14ac:dyDescent="0.15">
      <c r="A59" t="s">
        <v>928</v>
      </c>
      <c r="B59" s="1">
        <v>4</v>
      </c>
      <c r="C59" t="s">
        <v>933</v>
      </c>
      <c r="G59" t="str">
        <f t="shared" si="8"/>
        <v>insert into codemapdesc values (null,'经济类型','4','国有联营企业','');</v>
      </c>
    </row>
    <row r="60" spans="1:7" x14ac:dyDescent="0.15">
      <c r="A60" t="s">
        <v>928</v>
      </c>
      <c r="B60" s="1">
        <v>5</v>
      </c>
      <c r="C60" t="s">
        <v>934</v>
      </c>
      <c r="G60" t="str">
        <f t="shared" si="8"/>
        <v>insert into codemapdesc values (null,'经济类型','5','集体联营企业','');</v>
      </c>
    </row>
    <row r="61" spans="1:7" x14ac:dyDescent="0.15">
      <c r="A61" t="s">
        <v>928</v>
      </c>
      <c r="B61" s="1">
        <v>6</v>
      </c>
      <c r="C61" t="s">
        <v>935</v>
      </c>
      <c r="G61" t="str">
        <f t="shared" si="8"/>
        <v>insert into codemapdesc values (null,'经济类型','6','国有与集体联营企业','');</v>
      </c>
    </row>
    <row r="62" spans="1:7" x14ac:dyDescent="0.15">
      <c r="A62" t="s">
        <v>928</v>
      </c>
      <c r="B62" s="1">
        <v>7</v>
      </c>
      <c r="C62" t="s">
        <v>931</v>
      </c>
      <c r="G62" t="str">
        <f t="shared" si="8"/>
        <v>insert into codemapdesc values (null,'经济类型','7','有限责任公司','');</v>
      </c>
    </row>
    <row r="65" spans="1:7" x14ac:dyDescent="0.15">
      <c r="G65" t="s">
        <v>936</v>
      </c>
    </row>
    <row r="66" spans="1:7" x14ac:dyDescent="0.15">
      <c r="A66" t="s">
        <v>225</v>
      </c>
      <c r="B66" s="1">
        <v>1</v>
      </c>
      <c r="C66" t="s">
        <v>937</v>
      </c>
      <c r="G66" t="str">
        <f t="shared" ref="G66:G67" si="9">"insert into codemapdesc values (null,'"&amp;A66&amp;"','"&amp;B66&amp;"','"&amp;C66&amp;"','"&amp;D66&amp;"');"</f>
        <v>insert into codemapdesc values (null,'发班类型','1','两班两倒','');</v>
      </c>
    </row>
    <row r="67" spans="1:7" x14ac:dyDescent="0.15">
      <c r="A67" t="s">
        <v>225</v>
      </c>
      <c r="B67" s="1">
        <v>2</v>
      </c>
      <c r="C67" t="s">
        <v>938</v>
      </c>
      <c r="G67" t="str">
        <f t="shared" si="9"/>
        <v>insert into codemapdesc values (null,'发班类型','2','固定时间','');</v>
      </c>
    </row>
    <row r="70" spans="1:7" x14ac:dyDescent="0.15">
      <c r="G70" s="3" t="str">
        <f>"delete from codemapdesc where id='"&amp;A71&amp;"';"</f>
        <v>delete from codemapdesc where id='排班模式';</v>
      </c>
    </row>
    <row r="71" spans="1:7" x14ac:dyDescent="0.15">
      <c r="A71" t="s">
        <v>239</v>
      </c>
      <c r="B71" s="1">
        <v>1</v>
      </c>
      <c r="C71" t="s">
        <v>939</v>
      </c>
      <c r="G71" t="str">
        <f t="shared" ref="G71:G73" si="10">"insert into codemapdesc values (null,'"&amp;A71&amp;"','"&amp;B71&amp;"','"&amp;C71&amp;"','"&amp;D71&amp;"');"</f>
        <v>insert into codemapdesc values (null,'排班模式','1','正常模式','');</v>
      </c>
    </row>
    <row r="72" spans="1:7" x14ac:dyDescent="0.15">
      <c r="A72" t="s">
        <v>239</v>
      </c>
      <c r="B72" s="1">
        <v>2</v>
      </c>
      <c r="C72" t="s">
        <v>940</v>
      </c>
      <c r="G72" t="str">
        <f t="shared" si="10"/>
        <v>insert into codemapdesc values (null,'排班模式','2','应急模式','');</v>
      </c>
    </row>
    <row r="73" spans="1:7" x14ac:dyDescent="0.15">
      <c r="A73" t="s">
        <v>239</v>
      </c>
      <c r="B73" s="1">
        <v>3</v>
      </c>
      <c r="C73" t="s">
        <v>941</v>
      </c>
      <c r="G73" t="str">
        <f t="shared" si="10"/>
        <v>insert into codemapdesc values (null,'排班模式','3','停航模式','');</v>
      </c>
    </row>
    <row r="76" spans="1:7" x14ac:dyDescent="0.15">
      <c r="G76" s="3" t="str">
        <f>"delete from codemapdesc where id='"&amp;A77&amp;"';"</f>
        <v>delete from codemapdesc where id='停航类型';</v>
      </c>
    </row>
    <row r="77" spans="1:7" x14ac:dyDescent="0.15">
      <c r="A77" t="s">
        <v>942</v>
      </c>
      <c r="B77" s="1">
        <v>1</v>
      </c>
      <c r="C77" t="s">
        <v>943</v>
      </c>
      <c r="G77" t="str">
        <f t="shared" ref="G77:G78" si="11">"insert into codemapdesc values (null,'"&amp;A77&amp;"','"&amp;B77&amp;"','"&amp;C77&amp;"','"&amp;D77&amp;"');"</f>
        <v>insert into codemapdesc values (null,'停航类型','1','因风停航','');</v>
      </c>
    </row>
    <row r="78" spans="1:7" x14ac:dyDescent="0.15">
      <c r="A78" t="s">
        <v>942</v>
      </c>
      <c r="B78" s="1">
        <v>2</v>
      </c>
      <c r="C78" t="s">
        <v>944</v>
      </c>
      <c r="G78" t="str">
        <f t="shared" si="11"/>
        <v>insert into codemapdesc values (null,'停航类型','2','其它停航','');</v>
      </c>
    </row>
    <row r="81" spans="1:7" x14ac:dyDescent="0.15">
      <c r="G81" s="3" t="str">
        <f>"delete from codemapdesc where id='"&amp;A82&amp;"';"</f>
        <v>delete from codemapdesc where id='周期模式';</v>
      </c>
    </row>
    <row r="82" spans="1:7" x14ac:dyDescent="0.15">
      <c r="A82" t="s">
        <v>243</v>
      </c>
      <c r="B82" s="1">
        <v>1</v>
      </c>
      <c r="C82" t="s">
        <v>945</v>
      </c>
      <c r="G82" t="str">
        <f t="shared" ref="G82:G84" si="12">"insert into codemapdesc values (null,'"&amp;A82&amp;"','"&amp;B82&amp;"','"&amp;C82&amp;"','"&amp;D82&amp;"');"</f>
        <v>insert into codemapdesc values (null,'周期模式','1','定时发班','');</v>
      </c>
    </row>
    <row r="83" spans="1:7" x14ac:dyDescent="0.15">
      <c r="A83" t="s">
        <v>243</v>
      </c>
      <c r="B83" s="1">
        <v>2</v>
      </c>
      <c r="C83" t="s">
        <v>946</v>
      </c>
      <c r="G83" t="str">
        <f t="shared" si="12"/>
        <v>insert into codemapdesc values (null,'周期模式','2','滚动发班','');</v>
      </c>
    </row>
    <row r="84" spans="1:7" x14ac:dyDescent="0.15">
      <c r="A84" t="s">
        <v>243</v>
      </c>
      <c r="B84" s="1">
        <v>3</v>
      </c>
      <c r="C84" t="s">
        <v>947</v>
      </c>
      <c r="G84" t="str">
        <f t="shared" si="12"/>
        <v>insert into codemapdesc values (null,'周期模式','3','循环轮班','');</v>
      </c>
    </row>
    <row r="87" spans="1:7" x14ac:dyDescent="0.15">
      <c r="G87" s="3" t="str">
        <f>"delete from codemapdesc where id='"&amp;A88&amp;"';"</f>
        <v>delete from codemapdesc where id='季节类型';</v>
      </c>
    </row>
    <row r="88" spans="1:7" x14ac:dyDescent="0.15">
      <c r="A88" t="s">
        <v>948</v>
      </c>
      <c r="B88" s="1">
        <v>1</v>
      </c>
      <c r="C88" t="s">
        <v>949</v>
      </c>
      <c r="G88" t="str">
        <f t="shared" ref="G88:G89" si="13">"insert into codemapdesc values (null,'"&amp;A88&amp;"','"&amp;B88&amp;"','"&amp;C88&amp;"','"&amp;D88&amp;"');"</f>
        <v>insert into codemapdesc values (null,'季节类型','1','旺季','');</v>
      </c>
    </row>
    <row r="89" spans="1:7" x14ac:dyDescent="0.15">
      <c r="A89" t="s">
        <v>948</v>
      </c>
      <c r="B89" s="1">
        <v>2</v>
      </c>
      <c r="C89" t="s">
        <v>950</v>
      </c>
      <c r="G89" t="str">
        <f t="shared" si="13"/>
        <v>insert into codemapdesc values (null,'季节类型','2','淡季','');</v>
      </c>
    </row>
    <row r="92" spans="1:7" x14ac:dyDescent="0.15">
      <c r="G92" s="3" t="str">
        <f>"delete from codemapdesc where id='"&amp;A93&amp;"';"</f>
        <v>delete from codemapdesc where id='班次类型';</v>
      </c>
    </row>
    <row r="93" spans="1:7" x14ac:dyDescent="0.15">
      <c r="A93" t="s">
        <v>268</v>
      </c>
      <c r="B93" s="1">
        <v>1</v>
      </c>
      <c r="C93" t="s">
        <v>951</v>
      </c>
      <c r="G93" t="str">
        <f t="shared" ref="G93:G96" si="14">"insert into codemapdesc values (null,'"&amp;A93&amp;"','"&amp;B93&amp;"','"&amp;C93&amp;"','"&amp;D93&amp;"');"</f>
        <v>insert into codemapdesc values (null,'班次类型','1','客滚船班次','');</v>
      </c>
    </row>
    <row r="94" spans="1:7" x14ac:dyDescent="0.15">
      <c r="A94" t="s">
        <v>268</v>
      </c>
      <c r="B94" s="1">
        <v>2</v>
      </c>
      <c r="C94" t="s">
        <v>952</v>
      </c>
      <c r="G94" t="str">
        <f t="shared" si="14"/>
        <v>insert into codemapdesc values (null,'班次类型','2','客船班次','');</v>
      </c>
    </row>
    <row r="95" spans="1:7" x14ac:dyDescent="0.15">
      <c r="A95" t="s">
        <v>268</v>
      </c>
      <c r="B95" s="1">
        <v>3</v>
      </c>
      <c r="C95" t="s">
        <v>953</v>
      </c>
      <c r="G95" t="str">
        <f t="shared" si="14"/>
        <v>insert into codemapdesc values (null,'班次类型','3','危险品班次','');</v>
      </c>
    </row>
    <row r="96" spans="1:7" x14ac:dyDescent="0.15">
      <c r="A96" t="s">
        <v>268</v>
      </c>
      <c r="B96" s="1">
        <v>4</v>
      </c>
      <c r="C96" t="s">
        <v>954</v>
      </c>
      <c r="G96" t="str">
        <f t="shared" si="14"/>
        <v>insert into codemapdesc values (null,'班次类型','4','虚拟班次','');</v>
      </c>
    </row>
    <row r="99" spans="1:7" x14ac:dyDescent="0.15">
      <c r="G99" s="3" t="str">
        <f>"delete from codemapdesc where id='"&amp;A100&amp;"';"</f>
        <v>delete from codemapdesc where id='装载状态';</v>
      </c>
    </row>
    <row r="100" spans="1:7" x14ac:dyDescent="0.15">
      <c r="A100" s="3" t="s">
        <v>955</v>
      </c>
      <c r="B100" s="1">
        <v>0</v>
      </c>
      <c r="C100" s="3" t="s">
        <v>956</v>
      </c>
      <c r="G100" t="str">
        <f t="shared" ref="G100:G101" si="15">"insert into codemapdesc values (null,'"&amp;A100&amp;"','"&amp;B100&amp;"','"&amp;C100&amp;"','"&amp;D100&amp;"');"</f>
        <v>insert into codemapdesc values (null,'装载状态','0','空载','');</v>
      </c>
    </row>
    <row r="101" spans="1:7" x14ac:dyDescent="0.15">
      <c r="A101" t="s">
        <v>955</v>
      </c>
      <c r="B101" s="1">
        <v>1</v>
      </c>
      <c r="C101" s="3" t="s">
        <v>957</v>
      </c>
      <c r="G101" t="str">
        <f t="shared" si="15"/>
        <v>insert into codemapdesc values (null,'装载状态','1','重载','');</v>
      </c>
    </row>
    <row r="104" spans="1:7" x14ac:dyDescent="0.15">
      <c r="B104" s="12"/>
      <c r="C104" s="33"/>
      <c r="D104" s="33"/>
      <c r="G104" s="3" t="str">
        <f>"delete from codemapdesc where id='"&amp;A105&amp;"';"</f>
        <v>delete from codemapdesc where id='风力等级';</v>
      </c>
    </row>
    <row r="105" spans="1:7" x14ac:dyDescent="0.15">
      <c r="A105" t="s">
        <v>241</v>
      </c>
      <c r="B105" s="12">
        <v>1</v>
      </c>
      <c r="C105" s="35" t="s">
        <v>958</v>
      </c>
      <c r="D105" s="33"/>
      <c r="G105" t="str">
        <f t="shared" ref="G105:G108" si="16">"insert into codemapdesc values (null,'"&amp;A105&amp;"','"&amp;B105&amp;"','"&amp;C105&amp;"','"&amp;D105&amp;"');"</f>
        <v>insert into codemapdesc values (null,'风力等级','1','6级以下','');</v>
      </c>
    </row>
    <row r="106" spans="1:7" x14ac:dyDescent="0.15">
      <c r="A106" t="s">
        <v>241</v>
      </c>
      <c r="B106" s="12">
        <v>2</v>
      </c>
      <c r="C106" s="33" t="s">
        <v>923</v>
      </c>
      <c r="D106" s="33"/>
      <c r="G106" t="str">
        <f t="shared" si="16"/>
        <v>insert into codemapdesc values (null,'风力等级','2','7级','');</v>
      </c>
    </row>
    <row r="107" spans="1:7" x14ac:dyDescent="0.15">
      <c r="A107" t="s">
        <v>241</v>
      </c>
      <c r="B107" s="12">
        <v>3</v>
      </c>
      <c r="C107" s="33" t="s">
        <v>924</v>
      </c>
      <c r="D107" s="33"/>
      <c r="G107" t="str">
        <f t="shared" si="16"/>
        <v>insert into codemapdesc values (null,'风力等级','3','8级','');</v>
      </c>
    </row>
    <row r="108" spans="1:7" x14ac:dyDescent="0.15">
      <c r="A108" t="s">
        <v>241</v>
      </c>
      <c r="B108" s="12">
        <v>4</v>
      </c>
      <c r="C108" s="33" t="s">
        <v>959</v>
      </c>
      <c r="D108" s="33"/>
      <c r="G108" t="str">
        <f t="shared" si="16"/>
        <v>insert into codemapdesc values (null,'风力等级','4','9级以上','');</v>
      </c>
    </row>
    <row r="110" spans="1:7" x14ac:dyDescent="0.15">
      <c r="B110" s="1">
        <f>MAX(B105:B108)</f>
        <v>4</v>
      </c>
    </row>
    <row r="111" spans="1:7" x14ac:dyDescent="0.15">
      <c r="G111" s="3" t="str">
        <f>"delete from codemapdesc where id='"&amp;A112&amp;"';"</f>
        <v>delete from codemapdesc where id='进出港类型';</v>
      </c>
    </row>
    <row r="112" spans="1:7" x14ac:dyDescent="0.15">
      <c r="A112" s="3" t="s">
        <v>297</v>
      </c>
      <c r="B112" s="1">
        <v>1</v>
      </c>
      <c r="C112" s="3" t="s">
        <v>960</v>
      </c>
      <c r="G112" t="str">
        <f>"insert into codemapdesc values (null,'"&amp;A112&amp;"','"&amp;B112&amp;"','"&amp;C112&amp;"','"&amp;D112&amp;"');"</f>
        <v>insert into codemapdesc values (null,'进出港类型','1','进港','');</v>
      </c>
    </row>
    <row r="113" spans="1:7" x14ac:dyDescent="0.15">
      <c r="A113" t="s">
        <v>297</v>
      </c>
      <c r="B113" s="1">
        <v>2</v>
      </c>
      <c r="C113" t="s">
        <v>961</v>
      </c>
      <c r="G113" t="str">
        <f>"insert into codemapdesc values (null,'"&amp;A113&amp;"','"&amp;B113&amp;"','"&amp;C113&amp;"','"&amp;D113&amp;"');"</f>
        <v>insert into codemapdesc values (null,'进出港类型','2','出港','');</v>
      </c>
    </row>
    <row r="116" spans="1:7" x14ac:dyDescent="0.15">
      <c r="G116" s="3" t="str">
        <f>"delete from codemapdesc where id='"&amp;A117&amp;"';"</f>
        <v>delete from codemapdesc where id='插班类型';</v>
      </c>
    </row>
    <row r="117" spans="1:7" x14ac:dyDescent="0.15">
      <c r="A117" t="s">
        <v>310</v>
      </c>
      <c r="B117" s="1">
        <v>1</v>
      </c>
      <c r="C117" t="s">
        <v>962</v>
      </c>
      <c r="G117" t="str">
        <f t="shared" ref="G117:G122" si="17">"insert into codemapdesc values (null,'"&amp;A117&amp;"','"&amp;B117&amp;"','"&amp;C117&amp;"','"&amp;D117&amp;"');"</f>
        <v>insert into codemapdesc values (null,'插班类型','1','应急资源','');</v>
      </c>
    </row>
    <row r="118" spans="1:7" x14ac:dyDescent="0.15">
      <c r="A118" t="s">
        <v>310</v>
      </c>
      <c r="B118" s="1">
        <v>2</v>
      </c>
      <c r="C118" t="s">
        <v>963</v>
      </c>
      <c r="G118" t="str">
        <f t="shared" si="17"/>
        <v>insert into codemapdesc values (null,'插班类型','2','安检维修','');</v>
      </c>
    </row>
    <row r="119" spans="1:7" x14ac:dyDescent="0.15">
      <c r="A119" t="s">
        <v>310</v>
      </c>
      <c r="B119" s="1">
        <v>3</v>
      </c>
      <c r="C119" t="s">
        <v>964</v>
      </c>
      <c r="G119" t="str">
        <f t="shared" si="17"/>
        <v>insert into codemapdesc values (null,'插班类型','3','违规插班','');</v>
      </c>
    </row>
    <row r="120" spans="1:7" x14ac:dyDescent="0.15">
      <c r="A120" t="s">
        <v>310</v>
      </c>
      <c r="B120" s="1">
        <v>4</v>
      </c>
      <c r="C120" t="s">
        <v>954</v>
      </c>
      <c r="G120" t="str">
        <f t="shared" si="17"/>
        <v>insert into codemapdesc values (null,'插班类型','4','虚拟班次','');</v>
      </c>
    </row>
    <row r="121" spans="1:7" x14ac:dyDescent="0.15">
      <c r="A121" t="s">
        <v>310</v>
      </c>
      <c r="B121" s="1">
        <v>5</v>
      </c>
      <c r="C121" t="s">
        <v>965</v>
      </c>
      <c r="G121" t="str">
        <f t="shared" si="17"/>
        <v>insert into codemapdesc values (null,'插班类型','5','系统分析错误','');</v>
      </c>
    </row>
    <row r="122" spans="1:7" x14ac:dyDescent="0.15">
      <c r="A122" t="s">
        <v>310</v>
      </c>
      <c r="B122" s="1">
        <v>6</v>
      </c>
      <c r="C122" t="s">
        <v>966</v>
      </c>
      <c r="G122" t="str">
        <f t="shared" si="17"/>
        <v>insert into codemapdesc values (null,'插班类型','6','其他','');</v>
      </c>
    </row>
    <row r="125" spans="1:7" x14ac:dyDescent="0.15">
      <c r="G125" s="3" t="str">
        <f>"delete from codemapdesc where id='"&amp;A126&amp;"';"</f>
        <v>delete from codemapdesc where id='出港港口';</v>
      </c>
    </row>
    <row r="126" spans="1:7" x14ac:dyDescent="0.15">
      <c r="A126" t="s">
        <v>967</v>
      </c>
      <c r="B126" s="1">
        <v>1</v>
      </c>
      <c r="C126" s="3" t="s">
        <v>914</v>
      </c>
      <c r="G126" t="str">
        <f t="shared" ref="G126:G128" si="18">"insert into codemapdesc values (null,'"&amp;A126&amp;"','"&amp;B126&amp;"','"&amp;C126&amp;"','"&amp;D126&amp;"');"</f>
        <v>insert into codemapdesc values (null,'出港港口','1','海安港','');</v>
      </c>
    </row>
    <row r="127" spans="1:7" x14ac:dyDescent="0.15">
      <c r="A127" t="s">
        <v>967</v>
      </c>
      <c r="B127" s="1">
        <v>2</v>
      </c>
      <c r="C127" s="3" t="s">
        <v>915</v>
      </c>
      <c r="G127" t="str">
        <f t="shared" si="18"/>
        <v>insert into codemapdesc values (null,'出港港口','2','海安新港','');</v>
      </c>
    </row>
    <row r="128" spans="1:7" x14ac:dyDescent="0.15">
      <c r="A128" s="3" t="s">
        <v>967</v>
      </c>
      <c r="B128" s="1">
        <v>3</v>
      </c>
      <c r="C128" s="3" t="s">
        <v>916</v>
      </c>
      <c r="G128" t="str">
        <f t="shared" si="18"/>
        <v>insert into codemapdesc values (null,'出港港口','3','秀英港','');</v>
      </c>
    </row>
    <row r="131" spans="1:7" x14ac:dyDescent="0.15">
      <c r="G131" s="3" t="str">
        <f>"delete from codemapdesc where id='"&amp;A132&amp;"';"</f>
        <v>delete from codemapdesc where id='码头泊位';</v>
      </c>
    </row>
    <row r="132" spans="1:7" x14ac:dyDescent="0.15">
      <c r="A132" s="3" t="s">
        <v>968</v>
      </c>
      <c r="B132" s="1">
        <v>2</v>
      </c>
      <c r="C132" s="3" t="s">
        <v>969</v>
      </c>
      <c r="G132" t="str">
        <f t="shared" ref="G132:G134" si="19">"insert into codemapdesc values (null,'"&amp;A132&amp;"','"&amp;B132&amp;"','"&amp;C132&amp;"','"&amp;D132&amp;"');"</f>
        <v>insert into codemapdesc values (null,'码头泊位','2','2号泊位','');</v>
      </c>
    </row>
    <row r="133" spans="1:7" x14ac:dyDescent="0.15">
      <c r="A133" s="3" t="s">
        <v>968</v>
      </c>
      <c r="B133" s="1">
        <v>7</v>
      </c>
      <c r="C133" s="3" t="s">
        <v>970</v>
      </c>
      <c r="G133" t="str">
        <f t="shared" si="19"/>
        <v>insert into codemapdesc values (null,'码头泊位','7','7号泊位','');</v>
      </c>
    </row>
    <row r="134" spans="1:7" x14ac:dyDescent="0.15">
      <c r="A134" s="3" t="s">
        <v>968</v>
      </c>
      <c r="B134" s="1">
        <v>16</v>
      </c>
      <c r="C134" s="3" t="s">
        <v>971</v>
      </c>
      <c r="G134" t="str">
        <f t="shared" si="19"/>
        <v>insert into codemapdesc values (null,'码头泊位','16','16号泊位','');</v>
      </c>
    </row>
    <row r="137" spans="1:7" x14ac:dyDescent="0.15">
      <c r="G137" s="3" t="str">
        <f>"delete from codemapdesc where id='"&amp;A138&amp;"';"</f>
        <v>delete from codemapdesc where id='港口码头';</v>
      </c>
    </row>
    <row r="138" spans="1:7" x14ac:dyDescent="0.15">
      <c r="A138" s="3" t="s">
        <v>972</v>
      </c>
      <c r="B138" s="4" t="s">
        <v>376</v>
      </c>
      <c r="C138" s="3" t="s">
        <v>973</v>
      </c>
      <c r="G138" t="str">
        <f t="shared" ref="G138:G141" si="20">"insert into codemapdesc values (null,'"&amp;A138&amp;"','"&amp;B138&amp;"','"&amp;C138&amp;"','"&amp;D138&amp;"');"</f>
        <v>insert into codemapdesc values (null,'港口码头','1','一号码头','');</v>
      </c>
    </row>
    <row r="139" spans="1:7" x14ac:dyDescent="0.15">
      <c r="A139" s="3" t="s">
        <v>972</v>
      </c>
      <c r="B139" s="4" t="s">
        <v>974</v>
      </c>
      <c r="C139" s="3" t="s">
        <v>975</v>
      </c>
      <c r="G139" t="str">
        <f t="shared" si="20"/>
        <v>insert into codemapdesc values (null,'港口码头','2','二号码头','');</v>
      </c>
    </row>
    <row r="140" spans="1:7" x14ac:dyDescent="0.15">
      <c r="A140" s="3" t="s">
        <v>972</v>
      </c>
      <c r="B140" s="4" t="s">
        <v>976</v>
      </c>
      <c r="C140" s="3" t="s">
        <v>977</v>
      </c>
      <c r="G140" t="str">
        <f t="shared" si="20"/>
        <v>insert into codemapdesc values (null,'港口码头','3','三号码头','');</v>
      </c>
    </row>
    <row r="141" spans="1:7" x14ac:dyDescent="0.15">
      <c r="A141" s="3" t="s">
        <v>972</v>
      </c>
      <c r="B141" s="4" t="s">
        <v>978</v>
      </c>
      <c r="C141" s="3" t="s">
        <v>979</v>
      </c>
      <c r="G141" t="str">
        <f t="shared" si="20"/>
        <v>insert into codemapdesc values (null,'港口码头','4','四号码头','');</v>
      </c>
    </row>
    <row r="144" spans="1:7" x14ac:dyDescent="0.15">
      <c r="G144" s="3" t="str">
        <f>"delete from codemapdesc where id='"&amp;A145&amp;"';"</f>
        <v>delete from codemapdesc where id='出港状态';</v>
      </c>
    </row>
    <row r="145" spans="1:7" x14ac:dyDescent="0.15">
      <c r="A145" s="3" t="s">
        <v>980</v>
      </c>
      <c r="B145" s="1">
        <v>0</v>
      </c>
      <c r="C145" s="3" t="s">
        <v>981</v>
      </c>
      <c r="G145" t="str">
        <f t="shared" ref="G145:G146" si="21">"insert into codemapdesc values (null,'"&amp;A145&amp;"','"&amp;B145&amp;"','"&amp;C145&amp;"','"&amp;D145&amp;"');"</f>
        <v>insert into codemapdesc values (null,'出港状态','0','未出港','');</v>
      </c>
    </row>
    <row r="146" spans="1:7" x14ac:dyDescent="0.15">
      <c r="A146" s="3" t="s">
        <v>980</v>
      </c>
      <c r="B146" s="1">
        <v>1</v>
      </c>
      <c r="C146" s="3" t="s">
        <v>982</v>
      </c>
      <c r="G146" t="str">
        <f t="shared" si="21"/>
        <v>insert into codemapdesc values (null,'出港状态','1','已出港','');</v>
      </c>
    </row>
    <row r="149" spans="1:7" s="32" customFormat="1" x14ac:dyDescent="0.15">
      <c r="B149" s="36"/>
      <c r="G149" s="37" t="str">
        <f>"delete from codemapdesc where id='"&amp;A151&amp;"';"</f>
        <v>delete from codemapdesc where id='新闻类型';</v>
      </c>
    </row>
    <row r="150" spans="1:7" s="32" customFormat="1" ht="14.25" x14ac:dyDescent="0.15">
      <c r="A150" s="37" t="s">
        <v>983</v>
      </c>
      <c r="B150" s="36">
        <v>1</v>
      </c>
      <c r="C150" s="25" t="s">
        <v>984</v>
      </c>
      <c r="G150" s="32" t="str">
        <f>"insert into codemapdesc values (null,'"&amp;A150&amp;"','"&amp;B150&amp;"','"&amp;C150&amp;"','"&amp;D150&amp;"');"</f>
        <v>insert into codemapdesc values (null,'新闻类型','1','公告通知','');</v>
      </c>
    </row>
    <row r="151" spans="1:7" s="32" customFormat="1" ht="14.25" x14ac:dyDescent="0.15">
      <c r="A151" s="32" t="s">
        <v>983</v>
      </c>
      <c r="B151" s="36">
        <v>2</v>
      </c>
      <c r="C151" s="25" t="s">
        <v>985</v>
      </c>
      <c r="G151" s="32" t="str">
        <f t="shared" ref="G151:G154" si="22">"insert into codemapdesc values (null,'"&amp;A151&amp;"','"&amp;B151&amp;"','"&amp;C151&amp;"','"&amp;D151&amp;"');"</f>
        <v>insert into codemapdesc values (null,'新闻类型','2','港航新闻','');</v>
      </c>
    </row>
    <row r="152" spans="1:7" s="32" customFormat="1" ht="14.25" x14ac:dyDescent="0.15">
      <c r="A152" s="37" t="s">
        <v>983</v>
      </c>
      <c r="B152" s="36">
        <v>3</v>
      </c>
      <c r="C152" s="25" t="s">
        <v>986</v>
      </c>
      <c r="G152" s="32" t="str">
        <f t="shared" si="22"/>
        <v>insert into codemapdesc values (null,'新闻类型','3','港口新闻','');</v>
      </c>
    </row>
    <row r="153" spans="1:7" s="32" customFormat="1" ht="14.25" x14ac:dyDescent="0.15">
      <c r="A153" s="37" t="s">
        <v>983</v>
      </c>
      <c r="B153" s="36">
        <v>4</v>
      </c>
      <c r="C153" s="25" t="s">
        <v>652</v>
      </c>
      <c r="G153" s="32" t="str">
        <f t="shared" si="22"/>
        <v>insert into codemapdesc values (null,'新闻类型','4','航运企业资讯','');</v>
      </c>
    </row>
    <row r="154" spans="1:7" s="32" customFormat="1" ht="14.25" x14ac:dyDescent="0.15">
      <c r="A154" s="32" t="s">
        <v>983</v>
      </c>
      <c r="B154" s="36" t="s">
        <v>987</v>
      </c>
      <c r="C154" s="25" t="s">
        <v>657</v>
      </c>
      <c r="G154" s="32" t="str">
        <f t="shared" si="22"/>
        <v>insert into codemapdesc values (null,'新闻类型','5','港口企业资讯','');</v>
      </c>
    </row>
    <row r="157" spans="1:7" s="32" customFormat="1" x14ac:dyDescent="0.15">
      <c r="B157" s="36"/>
      <c r="G157" s="37" t="str">
        <f>"delete from codemapdesc where id='"&amp;A159&amp;"';"</f>
        <v>delete from codemapdesc where id='认证用户类型';</v>
      </c>
    </row>
    <row r="158" spans="1:7" s="32" customFormat="1" ht="14.25" x14ac:dyDescent="0.15">
      <c r="A158" s="37" t="s">
        <v>988</v>
      </c>
      <c r="B158" s="36" t="s">
        <v>989</v>
      </c>
      <c r="C158" s="25" t="s">
        <v>990</v>
      </c>
      <c r="G158" s="32" t="str">
        <f t="shared" ref="G158:G163" si="23">"insert into codemapdesc values (null,'"&amp;A158&amp;"','"&amp;B158&amp;"','"&amp;C158&amp;"','"&amp;D158&amp;"');"</f>
        <v>insert into codemapdesc values (null,'认证用户类型','GHXTSYQY','港航水运企业','');</v>
      </c>
    </row>
    <row r="159" spans="1:7" s="32" customFormat="1" ht="14.25" x14ac:dyDescent="0.15">
      <c r="A159" s="37" t="s">
        <v>988</v>
      </c>
      <c r="B159" s="36" t="s">
        <v>991</v>
      </c>
      <c r="C159" s="25" t="s">
        <v>992</v>
      </c>
      <c r="G159" s="32" t="str">
        <f t="shared" si="23"/>
        <v>insert into codemapdesc values (null,'认证用户类型','GHXTQTQY','港航服务企业','');</v>
      </c>
    </row>
    <row r="160" spans="1:7" s="32" customFormat="1" ht="14.25" x14ac:dyDescent="0.15">
      <c r="A160" s="37" t="s">
        <v>988</v>
      </c>
      <c r="B160" s="36" t="s">
        <v>993</v>
      </c>
      <c r="C160" s="25" t="s">
        <v>994</v>
      </c>
      <c r="G160" s="32" t="str">
        <f t="shared" si="23"/>
        <v>insert into codemapdesc values (null,'认证用户类型','GKXTQY','港口企业用户','');</v>
      </c>
    </row>
    <row r="161" spans="1:7" s="32" customFormat="1" ht="14.25" x14ac:dyDescent="0.15">
      <c r="A161" s="37" t="s">
        <v>988</v>
      </c>
      <c r="B161" s="36" t="s">
        <v>995</v>
      </c>
      <c r="C161" s="25" t="s">
        <v>996</v>
      </c>
      <c r="G161" s="32" t="str">
        <f t="shared" si="23"/>
        <v>insert into codemapdesc values (null,'认证用户类型','GHGLBM','港航管理部门','');</v>
      </c>
    </row>
    <row r="162" spans="1:7" s="32" customFormat="1" ht="14.25" x14ac:dyDescent="0.15">
      <c r="A162" s="37" t="s">
        <v>988</v>
      </c>
      <c r="B162" s="36" t="s">
        <v>997</v>
      </c>
      <c r="C162" s="25" t="s">
        <v>998</v>
      </c>
      <c r="G162" s="32" t="str">
        <f t="shared" si="23"/>
        <v>insert into codemapdesc values (null,'认证用户类型','GKGLBM','港口管理部门','');</v>
      </c>
    </row>
    <row r="163" spans="1:7" s="32" customFormat="1" ht="14.25" x14ac:dyDescent="0.15">
      <c r="A163" s="37" t="s">
        <v>988</v>
      </c>
      <c r="B163" s="36" t="s">
        <v>999</v>
      </c>
      <c r="C163" s="25" t="s">
        <v>1000</v>
      </c>
      <c r="G163" s="32" t="str">
        <f t="shared" si="23"/>
        <v>insert into codemapdesc values (null,'认证用户类型','ZFGLBM','执法管理部门','');</v>
      </c>
    </row>
    <row r="165" spans="1:7" s="32" customFormat="1" x14ac:dyDescent="0.15">
      <c r="B165" s="36"/>
      <c r="G165" s="37" t="str">
        <f>"delete from codemapdesc where id='"&amp;A167&amp;"';"</f>
        <v>delete from codemapdesc where id='行政区划';</v>
      </c>
    </row>
    <row r="166" spans="1:7" s="32" customFormat="1" ht="14.25" x14ac:dyDescent="0.15">
      <c r="A166" s="37" t="s">
        <v>441</v>
      </c>
      <c r="B166" s="36">
        <v>440000</v>
      </c>
      <c r="C166" s="25" t="s">
        <v>1001</v>
      </c>
      <c r="G166" s="32" t="str">
        <f t="shared" ref="G166" si="24">"insert into codemapdesc values (null,'"&amp;A166&amp;"','"&amp;B166&amp;"','"&amp;C166&amp;"','"&amp;D166&amp;"');"</f>
        <v>insert into codemapdesc values (null,'行政区划','440000','广东省','');</v>
      </c>
    </row>
    <row r="167" spans="1:7" s="32" customFormat="1" ht="14.25" x14ac:dyDescent="0.15">
      <c r="A167" s="37" t="s">
        <v>441</v>
      </c>
      <c r="B167" s="36">
        <v>440100</v>
      </c>
      <c r="C167" s="25" t="s">
        <v>1002</v>
      </c>
      <c r="G167" s="32" t="str">
        <f t="shared" ref="G167" si="25">"insert into codemapdesc values (null,'"&amp;A167&amp;"','"&amp;B167&amp;"','"&amp;C167&amp;"','"&amp;D167&amp;"');"</f>
        <v>insert into codemapdesc values (null,'行政区划','440100','广州市','');</v>
      </c>
    </row>
    <row r="168" spans="1:7" s="32" customFormat="1" ht="14.25" x14ac:dyDescent="0.15">
      <c r="A168" s="37" t="s">
        <v>441</v>
      </c>
      <c r="B168" s="36">
        <v>440103</v>
      </c>
      <c r="C168" s="25" t="s">
        <v>1003</v>
      </c>
      <c r="G168" s="32" t="str">
        <f t="shared" ref="G168" si="26">"insert into codemapdesc values (null,'"&amp;A168&amp;"','"&amp;B168&amp;"','"&amp;C168&amp;"','"&amp;D168&amp;"');"</f>
        <v>insert into codemapdesc values (null,'行政区划','440103','荔湾区','');</v>
      </c>
    </row>
    <row r="169" spans="1:7" s="32" customFormat="1" ht="14.25" x14ac:dyDescent="0.15">
      <c r="A169" s="37" t="s">
        <v>441</v>
      </c>
      <c r="B169" s="36">
        <v>440104</v>
      </c>
      <c r="C169" s="25" t="s">
        <v>1004</v>
      </c>
      <c r="G169" s="32" t="str">
        <f t="shared" ref="G169" si="27">"insert into codemapdesc values (null,'"&amp;A169&amp;"','"&amp;B169&amp;"','"&amp;C169&amp;"','"&amp;D169&amp;"');"</f>
        <v>insert into codemapdesc values (null,'行政区划','440104','越秀区','');</v>
      </c>
    </row>
    <row r="170" spans="1:7" s="32" customFormat="1" ht="14.25" x14ac:dyDescent="0.15">
      <c r="A170" s="37" t="s">
        <v>441</v>
      </c>
      <c r="B170" s="36">
        <v>440105</v>
      </c>
      <c r="C170" s="25" t="s">
        <v>1005</v>
      </c>
      <c r="G170" s="32" t="str">
        <f t="shared" ref="G170" si="28">"insert into codemapdesc values (null,'"&amp;A170&amp;"','"&amp;B170&amp;"','"&amp;C170&amp;"','"&amp;D170&amp;"');"</f>
        <v>insert into codemapdesc values (null,'行政区划','440105','海珠区','');</v>
      </c>
    </row>
    <row r="171" spans="1:7" s="32" customFormat="1" ht="14.25" x14ac:dyDescent="0.15">
      <c r="A171" s="37" t="s">
        <v>441</v>
      </c>
      <c r="B171" s="36">
        <v>440106</v>
      </c>
      <c r="C171" s="25" t="s">
        <v>1006</v>
      </c>
      <c r="G171" s="32" t="str">
        <f t="shared" ref="G171" si="29">"insert into codemapdesc values (null,'"&amp;A171&amp;"','"&amp;B171&amp;"','"&amp;C171&amp;"','"&amp;D171&amp;"');"</f>
        <v>insert into codemapdesc values (null,'行政区划','440106','天河区','');</v>
      </c>
    </row>
    <row r="172" spans="1:7" s="32" customFormat="1" ht="14.25" x14ac:dyDescent="0.15">
      <c r="A172" s="37" t="s">
        <v>441</v>
      </c>
      <c r="B172" s="36">
        <v>440111</v>
      </c>
      <c r="C172" s="25" t="s">
        <v>1007</v>
      </c>
      <c r="G172" s="32" t="str">
        <f t="shared" ref="G172" si="30">"insert into codemapdesc values (null,'"&amp;A172&amp;"','"&amp;B172&amp;"','"&amp;C172&amp;"','"&amp;D172&amp;"');"</f>
        <v>insert into codemapdesc values (null,'行政区划','440111','白云区','');</v>
      </c>
    </row>
    <row r="173" spans="1:7" s="32" customFormat="1" ht="14.25" x14ac:dyDescent="0.15">
      <c r="A173" s="37" t="s">
        <v>441</v>
      </c>
      <c r="B173" s="36">
        <v>440112</v>
      </c>
      <c r="C173" s="25" t="s">
        <v>1008</v>
      </c>
      <c r="G173" s="32" t="str">
        <f t="shared" ref="G173" si="31">"insert into codemapdesc values (null,'"&amp;A173&amp;"','"&amp;B173&amp;"','"&amp;C173&amp;"','"&amp;D173&amp;"');"</f>
        <v>insert into codemapdesc values (null,'行政区划','440112','黄埔区','');</v>
      </c>
    </row>
    <row r="174" spans="1:7" s="32" customFormat="1" ht="14.25" x14ac:dyDescent="0.15">
      <c r="A174" s="37" t="s">
        <v>441</v>
      </c>
      <c r="B174" s="36">
        <v>440113</v>
      </c>
      <c r="C174" s="25" t="s">
        <v>1009</v>
      </c>
      <c r="G174" s="32" t="str">
        <f t="shared" ref="G174:G198" si="32">"insert into codemapdesc values (null,'"&amp;A174&amp;"','"&amp;B174&amp;"','"&amp;C174&amp;"','"&amp;D174&amp;"');"</f>
        <v>insert into codemapdesc values (null,'行政区划','440113','番禺区','');</v>
      </c>
    </row>
    <row r="175" spans="1:7" s="32" customFormat="1" ht="14.25" x14ac:dyDescent="0.15">
      <c r="A175" s="37" t="s">
        <v>441</v>
      </c>
      <c r="B175" s="36">
        <v>440114</v>
      </c>
      <c r="C175" s="25" t="s">
        <v>1010</v>
      </c>
      <c r="G175" s="32" t="str">
        <f t="shared" si="32"/>
        <v>insert into codemapdesc values (null,'行政区划','440114','花都区','');</v>
      </c>
    </row>
    <row r="176" spans="1:7" s="32" customFormat="1" ht="14.25" x14ac:dyDescent="0.15">
      <c r="A176" s="37" t="s">
        <v>441</v>
      </c>
      <c r="B176" s="36">
        <v>440115</v>
      </c>
      <c r="C176" s="25" t="s">
        <v>1011</v>
      </c>
      <c r="G176" s="32" t="str">
        <f t="shared" si="32"/>
        <v>insert into codemapdesc values (null,'行政区划','440115','南沙区','');</v>
      </c>
    </row>
    <row r="177" spans="1:7" s="32" customFormat="1" ht="14.25" x14ac:dyDescent="0.15">
      <c r="A177" s="37" t="s">
        <v>441</v>
      </c>
      <c r="B177" s="36">
        <v>440116</v>
      </c>
      <c r="C177" s="25" t="s">
        <v>1012</v>
      </c>
      <c r="G177" s="32" t="str">
        <f t="shared" si="32"/>
        <v>insert into codemapdesc values (null,'行政区划','440116','萝岗区 ','');</v>
      </c>
    </row>
    <row r="178" spans="1:7" s="32" customFormat="1" ht="14.25" x14ac:dyDescent="0.15">
      <c r="A178" s="37" t="s">
        <v>441</v>
      </c>
      <c r="B178" s="36">
        <v>440140</v>
      </c>
      <c r="C178" s="25" t="s">
        <v>1013</v>
      </c>
      <c r="G178" s="32" t="str">
        <f t="shared" si="32"/>
        <v>insert into codemapdesc values (null,'行政区划','440140','广州港务局内港处','');</v>
      </c>
    </row>
    <row r="179" spans="1:7" s="32" customFormat="1" ht="14.25" x14ac:dyDescent="0.15">
      <c r="A179" s="37" t="s">
        <v>441</v>
      </c>
      <c r="B179" s="36">
        <v>440184</v>
      </c>
      <c r="C179" s="25" t="s">
        <v>1014</v>
      </c>
      <c r="G179" s="32" t="str">
        <f t="shared" si="32"/>
        <v>insert into codemapdesc values (null,'行政区划','440184','从化区','');</v>
      </c>
    </row>
    <row r="180" spans="1:7" s="32" customFormat="1" ht="14.25" x14ac:dyDescent="0.15">
      <c r="A180" s="37" t="s">
        <v>441</v>
      </c>
      <c r="B180" s="36">
        <v>440190</v>
      </c>
      <c r="C180" s="25" t="s">
        <v>1015</v>
      </c>
      <c r="G180" s="32" t="str">
        <f t="shared" si="32"/>
        <v>insert into codemapdesc values (null,'行政区划','440190','增城区','');</v>
      </c>
    </row>
    <row r="181" spans="1:7" s="32" customFormat="1" ht="14.25" x14ac:dyDescent="0.15">
      <c r="A181" s="37" t="s">
        <v>441</v>
      </c>
      <c r="B181" s="36">
        <v>440200</v>
      </c>
      <c r="C181" s="25" t="s">
        <v>1016</v>
      </c>
      <c r="G181" s="32" t="str">
        <f t="shared" si="32"/>
        <v>insert into codemapdesc values (null,'行政区划','440200','韶关市','');</v>
      </c>
    </row>
    <row r="182" spans="1:7" s="32" customFormat="1" ht="14.25" x14ac:dyDescent="0.15">
      <c r="A182" s="37" t="s">
        <v>441</v>
      </c>
      <c r="B182" s="36">
        <v>440201</v>
      </c>
      <c r="C182" s="25" t="s">
        <v>1017</v>
      </c>
      <c r="G182" s="32" t="str">
        <f t="shared" si="32"/>
        <v>insert into codemapdesc values (null,'行政区划','440201','市辖区','');</v>
      </c>
    </row>
    <row r="183" spans="1:7" s="32" customFormat="1" ht="14.25" x14ac:dyDescent="0.15">
      <c r="A183" s="37" t="s">
        <v>441</v>
      </c>
      <c r="B183" s="36">
        <v>440202</v>
      </c>
      <c r="C183" s="25" t="s">
        <v>1018</v>
      </c>
      <c r="G183" s="32" t="str">
        <f t="shared" si="32"/>
        <v>insert into codemapdesc values (null,'行政区划','440202','北江区','');</v>
      </c>
    </row>
    <row r="184" spans="1:7" s="32" customFormat="1" ht="14.25" x14ac:dyDescent="0.15">
      <c r="A184" s="37" t="s">
        <v>441</v>
      </c>
      <c r="B184" s="36">
        <v>440203</v>
      </c>
      <c r="C184" s="25" t="s">
        <v>1019</v>
      </c>
      <c r="G184" s="32" t="str">
        <f t="shared" si="32"/>
        <v>insert into codemapdesc values (null,'行政区划','440203','武江区','');</v>
      </c>
    </row>
    <row r="185" spans="1:7" s="32" customFormat="1" ht="14.25" x14ac:dyDescent="0.15">
      <c r="A185" s="37" t="s">
        <v>441</v>
      </c>
      <c r="B185" s="36">
        <v>440204</v>
      </c>
      <c r="C185" s="25" t="s">
        <v>1020</v>
      </c>
      <c r="G185" s="32" t="str">
        <f t="shared" si="32"/>
        <v>insert into codemapdesc values (null,'行政区划','440204','浈江区','');</v>
      </c>
    </row>
    <row r="186" spans="1:7" s="32" customFormat="1" ht="14.25" x14ac:dyDescent="0.15">
      <c r="A186" s="37" t="s">
        <v>441</v>
      </c>
      <c r="B186" s="36">
        <v>440221</v>
      </c>
      <c r="C186" s="25" t="s">
        <v>1021</v>
      </c>
      <c r="G186" s="32" t="str">
        <f t="shared" si="32"/>
        <v>insert into codemapdesc values (null,'行政区划','440221','曲江区','');</v>
      </c>
    </row>
    <row r="187" spans="1:7" s="32" customFormat="1" ht="14.25" x14ac:dyDescent="0.15">
      <c r="A187" s="37" t="s">
        <v>441</v>
      </c>
      <c r="B187" s="36">
        <v>440222</v>
      </c>
      <c r="C187" s="25" t="s">
        <v>1022</v>
      </c>
      <c r="G187" s="32" t="str">
        <f t="shared" si="32"/>
        <v>insert into codemapdesc values (null,'行政区划','440222','始兴县','');</v>
      </c>
    </row>
    <row r="188" spans="1:7" s="32" customFormat="1" ht="14.25" x14ac:dyDescent="0.15">
      <c r="A188" s="37" t="s">
        <v>441</v>
      </c>
      <c r="B188" s="36">
        <v>440224</v>
      </c>
      <c r="C188" s="25" t="s">
        <v>1023</v>
      </c>
      <c r="G188" s="32" t="str">
        <f t="shared" si="32"/>
        <v>insert into codemapdesc values (null,'行政区划','440224','仁化县','');</v>
      </c>
    </row>
    <row r="189" spans="1:7" s="32" customFormat="1" ht="14.25" x14ac:dyDescent="0.15">
      <c r="A189" s="37" t="s">
        <v>441</v>
      </c>
      <c r="B189" s="36">
        <v>440229</v>
      </c>
      <c r="C189" s="25" t="s">
        <v>1024</v>
      </c>
      <c r="G189" s="32" t="str">
        <f t="shared" si="32"/>
        <v>insert into codemapdesc values (null,'行政区划','440229','翁源县','');</v>
      </c>
    </row>
    <row r="190" spans="1:7" s="32" customFormat="1" ht="14.25" x14ac:dyDescent="0.15">
      <c r="A190" s="37" t="s">
        <v>441</v>
      </c>
      <c r="B190" s="36">
        <v>440232</v>
      </c>
      <c r="C190" s="25" t="s">
        <v>1025</v>
      </c>
      <c r="G190" s="32" t="str">
        <f t="shared" si="32"/>
        <v>insert into codemapdesc values (null,'行政区划','440232','乳源瑶族自治县','');</v>
      </c>
    </row>
    <row r="191" spans="1:7" s="32" customFormat="1" ht="14.25" x14ac:dyDescent="0.15">
      <c r="A191" s="37" t="s">
        <v>441</v>
      </c>
      <c r="B191" s="36">
        <v>440233</v>
      </c>
      <c r="C191" s="25" t="s">
        <v>1026</v>
      </c>
      <c r="G191" s="32" t="str">
        <f t="shared" si="32"/>
        <v>insert into codemapdesc values (null,'行政区划','440233','新丰县','');</v>
      </c>
    </row>
    <row r="192" spans="1:7" s="32" customFormat="1" ht="14.25" x14ac:dyDescent="0.15">
      <c r="A192" s="37" t="s">
        <v>441</v>
      </c>
      <c r="B192" s="36">
        <v>440281</v>
      </c>
      <c r="C192" s="25" t="s">
        <v>1027</v>
      </c>
      <c r="G192" s="32" t="str">
        <f t="shared" si="32"/>
        <v>insert into codemapdesc values (null,'行政区划','440281','乐昌市','');</v>
      </c>
    </row>
    <row r="193" spans="1:7" s="32" customFormat="1" ht="14.25" x14ac:dyDescent="0.15">
      <c r="A193" s="37" t="s">
        <v>441</v>
      </c>
      <c r="B193" s="36">
        <v>440282</v>
      </c>
      <c r="C193" s="25" t="s">
        <v>1028</v>
      </c>
      <c r="G193" s="32" t="str">
        <f t="shared" si="32"/>
        <v>insert into codemapdesc values (null,'行政区划','440282','南雄市','');</v>
      </c>
    </row>
    <row r="194" spans="1:7" s="32" customFormat="1" ht="14.25" x14ac:dyDescent="0.15">
      <c r="A194" s="37" t="s">
        <v>441</v>
      </c>
      <c r="B194" s="36">
        <v>440300</v>
      </c>
      <c r="C194" s="25" t="s">
        <v>1029</v>
      </c>
      <c r="G194" s="32" t="str">
        <f t="shared" si="32"/>
        <v>insert into codemapdesc values (null,'行政区划','440300','深圳市','');</v>
      </c>
    </row>
    <row r="195" spans="1:7" s="32" customFormat="1" ht="14.25" x14ac:dyDescent="0.15">
      <c r="A195" s="37" t="s">
        <v>441</v>
      </c>
      <c r="B195" s="36">
        <v>440301</v>
      </c>
      <c r="C195" s="25" t="s">
        <v>1017</v>
      </c>
      <c r="G195" s="32" t="str">
        <f t="shared" si="32"/>
        <v>insert into codemapdesc values (null,'行政区划','440301','市辖区','');</v>
      </c>
    </row>
    <row r="196" spans="1:7" s="32" customFormat="1" ht="14.25" x14ac:dyDescent="0.15">
      <c r="A196" s="37" t="s">
        <v>441</v>
      </c>
      <c r="B196" s="36">
        <v>440303</v>
      </c>
      <c r="C196" s="25" t="s">
        <v>1030</v>
      </c>
      <c r="G196" s="32" t="str">
        <f t="shared" si="32"/>
        <v>insert into codemapdesc values (null,'行政区划','440303','罗湖区','');</v>
      </c>
    </row>
    <row r="197" spans="1:7" s="32" customFormat="1" ht="14.25" x14ac:dyDescent="0.15">
      <c r="A197" s="37" t="s">
        <v>441</v>
      </c>
      <c r="B197" s="36">
        <v>440304</v>
      </c>
      <c r="C197" s="25" t="s">
        <v>1031</v>
      </c>
      <c r="G197" s="32" t="str">
        <f t="shared" si="32"/>
        <v>insert into codemapdesc values (null,'行政区划','440304','福田区','');</v>
      </c>
    </row>
    <row r="198" spans="1:7" s="32" customFormat="1" ht="14.25" x14ac:dyDescent="0.15">
      <c r="A198" s="37" t="s">
        <v>441</v>
      </c>
      <c r="B198" s="36">
        <v>440305</v>
      </c>
      <c r="C198" s="25" t="s">
        <v>1032</v>
      </c>
      <c r="G198" s="32" t="str">
        <f t="shared" si="32"/>
        <v>insert into codemapdesc values (null,'行政区划','440305','南山区','');</v>
      </c>
    </row>
    <row r="199" spans="1:7" s="32" customFormat="1" ht="14.25" x14ac:dyDescent="0.15">
      <c r="A199" s="37" t="s">
        <v>441</v>
      </c>
      <c r="B199" s="36">
        <v>440306</v>
      </c>
      <c r="C199" s="25" t="s">
        <v>1033</v>
      </c>
      <c r="G199" s="32" t="str">
        <f t="shared" ref="G199" si="33">"insert into codemapdesc values (null,'"&amp;A199&amp;"','"&amp;B199&amp;"','"&amp;C199&amp;"','"&amp;D199&amp;"');"</f>
        <v>insert into codemapdesc values (null,'行政区划','440306','宝安区','');</v>
      </c>
    </row>
    <row r="200" spans="1:7" s="32" customFormat="1" ht="14.25" x14ac:dyDescent="0.15">
      <c r="A200" s="37" t="s">
        <v>441</v>
      </c>
      <c r="B200" s="36">
        <v>440307</v>
      </c>
      <c r="C200" s="25" t="s">
        <v>1034</v>
      </c>
      <c r="G200" s="32" t="str">
        <f t="shared" ref="G200" si="34">"insert into codemapdesc values (null,'"&amp;A200&amp;"','"&amp;B200&amp;"','"&amp;C200&amp;"','"&amp;D200&amp;"');"</f>
        <v>insert into codemapdesc values (null,'行政区划','440307','龙岗区','');</v>
      </c>
    </row>
    <row r="201" spans="1:7" s="32" customFormat="1" ht="14.25" x14ac:dyDescent="0.15">
      <c r="A201" s="37" t="s">
        <v>441</v>
      </c>
      <c r="B201" s="36">
        <v>440308</v>
      </c>
      <c r="C201" s="25" t="s">
        <v>1035</v>
      </c>
      <c r="G201" s="32" t="str">
        <f t="shared" ref="G201" si="35">"insert into codemapdesc values (null,'"&amp;A201&amp;"','"&amp;B201&amp;"','"&amp;C201&amp;"','"&amp;D201&amp;"');"</f>
        <v>insert into codemapdesc values (null,'行政区划','440308','盐田区','');</v>
      </c>
    </row>
    <row r="202" spans="1:7" s="32" customFormat="1" ht="14.25" x14ac:dyDescent="0.15">
      <c r="A202" s="37" t="s">
        <v>441</v>
      </c>
      <c r="B202" s="36">
        <v>440311</v>
      </c>
      <c r="C202" s="25" t="s">
        <v>1036</v>
      </c>
      <c r="G202" s="32" t="str">
        <f t="shared" ref="G202" si="36">"insert into codemapdesc values (null,'"&amp;A202&amp;"','"&amp;B202&amp;"','"&amp;C202&amp;"','"&amp;D202&amp;"');"</f>
        <v>insert into codemapdesc values (null,'行政区划','440311','深圳西部','');</v>
      </c>
    </row>
    <row r="203" spans="1:7" s="32" customFormat="1" ht="14.25" x14ac:dyDescent="0.15">
      <c r="A203" s="37" t="s">
        <v>441</v>
      </c>
      <c r="B203" s="36">
        <v>440312</v>
      </c>
      <c r="C203" s="25" t="s">
        <v>1037</v>
      </c>
      <c r="G203" s="32" t="str">
        <f t="shared" ref="G203" si="37">"insert into codemapdesc values (null,'"&amp;A203&amp;"','"&amp;B203&amp;"','"&amp;C203&amp;"','"&amp;D203&amp;"');"</f>
        <v>insert into codemapdesc values (null,'行政区划','440312','深圳东部','');</v>
      </c>
    </row>
    <row r="204" spans="1:7" s="32" customFormat="1" ht="14.25" x14ac:dyDescent="0.15">
      <c r="A204" s="37" t="s">
        <v>441</v>
      </c>
      <c r="B204" s="36">
        <v>440400</v>
      </c>
      <c r="C204" s="25" t="s">
        <v>1038</v>
      </c>
      <c r="G204" s="32" t="str">
        <f t="shared" ref="G204" si="38">"insert into codemapdesc values (null,'"&amp;A204&amp;"','"&amp;B204&amp;"','"&amp;C204&amp;"','"&amp;D204&amp;"');"</f>
        <v>insert into codemapdesc values (null,'行政区划','440400','珠海市','');</v>
      </c>
    </row>
    <row r="205" spans="1:7" s="32" customFormat="1" ht="14.25" x14ac:dyDescent="0.15">
      <c r="A205" s="37" t="s">
        <v>441</v>
      </c>
      <c r="B205" s="36">
        <v>440401</v>
      </c>
      <c r="C205" s="25" t="s">
        <v>1017</v>
      </c>
      <c r="G205" s="32" t="str">
        <f t="shared" ref="G205" si="39">"insert into codemapdesc values (null,'"&amp;A205&amp;"','"&amp;B205&amp;"','"&amp;C205&amp;"','"&amp;D205&amp;"');"</f>
        <v>insert into codemapdesc values (null,'行政区划','440401','市辖区','');</v>
      </c>
    </row>
    <row r="206" spans="1:7" s="32" customFormat="1" ht="14.25" x14ac:dyDescent="0.15">
      <c r="A206" s="37" t="s">
        <v>441</v>
      </c>
      <c r="B206" s="36">
        <v>440402</v>
      </c>
      <c r="C206" s="25" t="s">
        <v>1039</v>
      </c>
      <c r="G206" s="32" t="str">
        <f t="shared" ref="G206:G229" si="40">"insert into codemapdesc values (null,'"&amp;A206&amp;"','"&amp;B206&amp;"','"&amp;C206&amp;"','"&amp;D206&amp;"');"</f>
        <v>insert into codemapdesc values (null,'行政区划','440402','香洲区','');</v>
      </c>
    </row>
    <row r="207" spans="1:7" s="32" customFormat="1" ht="14.25" x14ac:dyDescent="0.15">
      <c r="A207" s="37" t="s">
        <v>441</v>
      </c>
      <c r="B207" s="36">
        <v>440403</v>
      </c>
      <c r="C207" s="25" t="s">
        <v>1040</v>
      </c>
      <c r="G207" s="32" t="str">
        <f t="shared" si="40"/>
        <v>insert into codemapdesc values (null,'行政区划','440403','斗门区','');</v>
      </c>
    </row>
    <row r="208" spans="1:7" s="32" customFormat="1" ht="14.25" x14ac:dyDescent="0.15">
      <c r="A208" s="37" t="s">
        <v>441</v>
      </c>
      <c r="B208" s="36">
        <v>440404</v>
      </c>
      <c r="C208" s="25" t="s">
        <v>1041</v>
      </c>
      <c r="G208" s="32" t="str">
        <f t="shared" si="40"/>
        <v>insert into codemapdesc values (null,'行政区划','440404','金湾区','');</v>
      </c>
    </row>
    <row r="209" spans="1:7" s="32" customFormat="1" ht="14.25" x14ac:dyDescent="0.15">
      <c r="A209" s="37" t="s">
        <v>441</v>
      </c>
      <c r="B209" s="36">
        <v>440500</v>
      </c>
      <c r="C209" s="25" t="s">
        <v>1042</v>
      </c>
      <c r="G209" s="32" t="str">
        <f t="shared" si="40"/>
        <v>insert into codemapdesc values (null,'行政区划','440500','汕头市','');</v>
      </c>
    </row>
    <row r="210" spans="1:7" s="32" customFormat="1" ht="14.25" x14ac:dyDescent="0.15">
      <c r="A210" s="37" t="s">
        <v>441</v>
      </c>
      <c r="B210" s="36">
        <v>440501</v>
      </c>
      <c r="C210" s="25" t="s">
        <v>1017</v>
      </c>
      <c r="G210" s="32" t="str">
        <f t="shared" si="40"/>
        <v>insert into codemapdesc values (null,'行政区划','440501','市辖区','');</v>
      </c>
    </row>
    <row r="211" spans="1:7" s="32" customFormat="1" ht="14.25" x14ac:dyDescent="0.15">
      <c r="A211" s="37" t="s">
        <v>441</v>
      </c>
      <c r="B211" s="36">
        <v>440506</v>
      </c>
      <c r="C211" s="25" t="s">
        <v>1043</v>
      </c>
      <c r="G211" s="32" t="str">
        <f t="shared" si="40"/>
        <v>insert into codemapdesc values (null,'行政区划','440506','濠江区','');</v>
      </c>
    </row>
    <row r="212" spans="1:7" s="32" customFormat="1" ht="14.25" x14ac:dyDescent="0.15">
      <c r="A212" s="37" t="s">
        <v>441</v>
      </c>
      <c r="B212" s="36">
        <v>440507</v>
      </c>
      <c r="C212" s="25" t="s">
        <v>1044</v>
      </c>
      <c r="G212" s="32" t="str">
        <f t="shared" si="40"/>
        <v>insert into codemapdesc values (null,'行政区划','440507','龙湖区','');</v>
      </c>
    </row>
    <row r="213" spans="1:7" s="32" customFormat="1" ht="14.25" x14ac:dyDescent="0.15">
      <c r="A213" s="37" t="s">
        <v>441</v>
      </c>
      <c r="B213" s="36">
        <v>440508</v>
      </c>
      <c r="C213" s="25" t="s">
        <v>1045</v>
      </c>
      <c r="G213" s="32" t="str">
        <f t="shared" si="40"/>
        <v>insert into codemapdesc values (null,'行政区划','440508','金平区','');</v>
      </c>
    </row>
    <row r="214" spans="1:7" s="32" customFormat="1" ht="14.25" x14ac:dyDescent="0.15">
      <c r="A214" s="37" t="s">
        <v>441</v>
      </c>
      <c r="B214" s="36">
        <v>440513</v>
      </c>
      <c r="C214" s="25" t="s">
        <v>1046</v>
      </c>
      <c r="G214" s="32" t="str">
        <f t="shared" si="40"/>
        <v>insert into codemapdesc values (null,'行政区划','440513','潮阳区','');</v>
      </c>
    </row>
    <row r="215" spans="1:7" s="32" customFormat="1" ht="14.25" x14ac:dyDescent="0.15">
      <c r="A215" s="37" t="s">
        <v>441</v>
      </c>
      <c r="B215" s="36">
        <v>440514</v>
      </c>
      <c r="C215" s="25" t="s">
        <v>1047</v>
      </c>
      <c r="G215" s="32" t="str">
        <f t="shared" si="40"/>
        <v>insert into codemapdesc values (null,'行政区划','440514','潮南区','');</v>
      </c>
    </row>
    <row r="216" spans="1:7" s="32" customFormat="1" ht="14.25" x14ac:dyDescent="0.15">
      <c r="A216" s="37" t="s">
        <v>441</v>
      </c>
      <c r="B216" s="36">
        <v>440515</v>
      </c>
      <c r="C216" s="25" t="s">
        <v>1048</v>
      </c>
      <c r="G216" s="32" t="str">
        <f t="shared" si="40"/>
        <v>insert into codemapdesc values (null,'行政区划','440515','澄海区','');</v>
      </c>
    </row>
    <row r="217" spans="1:7" s="32" customFormat="1" ht="14.25" x14ac:dyDescent="0.15">
      <c r="A217" s="37" t="s">
        <v>441</v>
      </c>
      <c r="B217" s="36">
        <v>440523</v>
      </c>
      <c r="C217" s="25" t="s">
        <v>1049</v>
      </c>
      <c r="G217" s="32" t="str">
        <f t="shared" si="40"/>
        <v>insert into codemapdesc values (null,'行政区划','440523','南澳县','');</v>
      </c>
    </row>
    <row r="218" spans="1:7" s="32" customFormat="1" ht="14.25" x14ac:dyDescent="0.15">
      <c r="A218" s="37" t="s">
        <v>441</v>
      </c>
      <c r="B218" s="36">
        <v>440600</v>
      </c>
      <c r="C218" s="25" t="s">
        <v>1050</v>
      </c>
      <c r="G218" s="32" t="str">
        <f t="shared" si="40"/>
        <v>insert into codemapdesc values (null,'行政区划','440600','佛山市','');</v>
      </c>
    </row>
    <row r="219" spans="1:7" s="32" customFormat="1" ht="14.25" x14ac:dyDescent="0.15">
      <c r="A219" s="37" t="s">
        <v>441</v>
      </c>
      <c r="B219" s="36">
        <v>440601</v>
      </c>
      <c r="C219" s="25" t="s">
        <v>1051</v>
      </c>
      <c r="G219" s="32" t="str">
        <f t="shared" si="40"/>
        <v>insert into codemapdesc values (null,'行政区划','440601','禅城区','');</v>
      </c>
    </row>
    <row r="220" spans="1:7" s="32" customFormat="1" ht="14.25" x14ac:dyDescent="0.15">
      <c r="A220" s="37" t="s">
        <v>441</v>
      </c>
      <c r="B220" s="36">
        <v>440602</v>
      </c>
      <c r="C220" s="25" t="s">
        <v>1052</v>
      </c>
      <c r="G220" s="32" t="str">
        <f t="shared" si="40"/>
        <v>insert into codemapdesc values (null,'行政区划','440602','城  区','');</v>
      </c>
    </row>
    <row r="221" spans="1:7" s="32" customFormat="1" ht="14.25" x14ac:dyDescent="0.15">
      <c r="A221" s="37" t="s">
        <v>441</v>
      </c>
      <c r="B221" s="36">
        <v>440682</v>
      </c>
      <c r="C221" s="25" t="s">
        <v>1053</v>
      </c>
      <c r="G221" s="32" t="str">
        <f t="shared" si="40"/>
        <v>insert into codemapdesc values (null,'行政区划','440682','南海区','');</v>
      </c>
    </row>
    <row r="222" spans="1:7" s="32" customFormat="1" ht="14.25" x14ac:dyDescent="0.15">
      <c r="A222" s="37" t="s">
        <v>441</v>
      </c>
      <c r="B222" s="36">
        <v>440683</v>
      </c>
      <c r="C222" s="25" t="s">
        <v>1054</v>
      </c>
      <c r="G222" s="32" t="str">
        <f t="shared" si="40"/>
        <v>insert into codemapdesc values (null,'行政区划','440683','三水区','');</v>
      </c>
    </row>
    <row r="223" spans="1:7" s="32" customFormat="1" ht="14.25" x14ac:dyDescent="0.15">
      <c r="A223" s="37" t="s">
        <v>441</v>
      </c>
      <c r="B223" s="36">
        <v>440684</v>
      </c>
      <c r="C223" s="25" t="s">
        <v>1055</v>
      </c>
      <c r="G223" s="32" t="str">
        <f t="shared" si="40"/>
        <v>insert into codemapdesc values (null,'行政区划','440684','高明区','');</v>
      </c>
    </row>
    <row r="224" spans="1:7" s="32" customFormat="1" ht="14.25" x14ac:dyDescent="0.15">
      <c r="A224" s="37" t="s">
        <v>441</v>
      </c>
      <c r="B224" s="36">
        <v>440700</v>
      </c>
      <c r="C224" s="25" t="s">
        <v>1056</v>
      </c>
      <c r="G224" s="32" t="str">
        <f t="shared" si="40"/>
        <v>insert into codemapdesc values (null,'行政区划','440700','江门市','');</v>
      </c>
    </row>
    <row r="225" spans="1:7" s="32" customFormat="1" ht="14.25" x14ac:dyDescent="0.15">
      <c r="A225" s="37" t="s">
        <v>441</v>
      </c>
      <c r="B225" s="36">
        <v>440702</v>
      </c>
      <c r="C225" s="25" t="s">
        <v>1017</v>
      </c>
      <c r="G225" s="32" t="str">
        <f t="shared" si="40"/>
        <v>insert into codemapdesc values (null,'行政区划','440702','市辖区','');</v>
      </c>
    </row>
    <row r="226" spans="1:7" s="32" customFormat="1" ht="14.25" x14ac:dyDescent="0.15">
      <c r="A226" s="37" t="s">
        <v>441</v>
      </c>
      <c r="B226" s="36">
        <v>440703</v>
      </c>
      <c r="C226" s="25" t="s">
        <v>1057</v>
      </c>
      <c r="G226" s="32" t="str">
        <f t="shared" si="40"/>
        <v>insert into codemapdesc values (null,'行政区划','440703','蓬江区','');</v>
      </c>
    </row>
    <row r="227" spans="1:7" s="32" customFormat="1" ht="14.25" x14ac:dyDescent="0.15">
      <c r="A227" s="37" t="s">
        <v>441</v>
      </c>
      <c r="B227" s="36">
        <v>440704</v>
      </c>
      <c r="C227" s="25" t="s">
        <v>1058</v>
      </c>
      <c r="G227" s="32" t="str">
        <f t="shared" si="40"/>
        <v>insert into codemapdesc values (null,'行政区划','440704','江海区','');</v>
      </c>
    </row>
    <row r="228" spans="1:7" s="32" customFormat="1" ht="14.25" x14ac:dyDescent="0.15">
      <c r="A228" s="37" t="s">
        <v>441</v>
      </c>
      <c r="B228" s="36">
        <v>440781</v>
      </c>
      <c r="C228" s="25" t="s">
        <v>1059</v>
      </c>
      <c r="G228" s="32" t="str">
        <f t="shared" si="40"/>
        <v>insert into codemapdesc values (null,'行政区划','440781','台山市','');</v>
      </c>
    </row>
    <row r="229" spans="1:7" s="32" customFormat="1" ht="14.25" x14ac:dyDescent="0.15">
      <c r="A229" s="37" t="s">
        <v>441</v>
      </c>
      <c r="B229" s="36">
        <v>440782</v>
      </c>
      <c r="C229" s="25" t="s">
        <v>1060</v>
      </c>
      <c r="G229" s="32" t="str">
        <f t="shared" si="40"/>
        <v>insert into codemapdesc values (null,'行政区划','440782','新会区','');</v>
      </c>
    </row>
    <row r="230" spans="1:7" s="32" customFormat="1" ht="14.25" x14ac:dyDescent="0.15">
      <c r="A230" s="37" t="s">
        <v>441</v>
      </c>
      <c r="B230" s="36">
        <v>440783</v>
      </c>
      <c r="C230" s="25" t="s">
        <v>1061</v>
      </c>
      <c r="G230" s="32" t="str">
        <f t="shared" ref="G230" si="41">"insert into codemapdesc values (null,'"&amp;A230&amp;"','"&amp;B230&amp;"','"&amp;C230&amp;"','"&amp;D230&amp;"');"</f>
        <v>insert into codemapdesc values (null,'行政区划','440783','开平市','');</v>
      </c>
    </row>
    <row r="231" spans="1:7" s="32" customFormat="1" ht="14.25" x14ac:dyDescent="0.15">
      <c r="A231" s="37" t="s">
        <v>441</v>
      </c>
      <c r="B231" s="36">
        <v>440784</v>
      </c>
      <c r="C231" s="25" t="s">
        <v>1062</v>
      </c>
      <c r="G231" s="32" t="str">
        <f t="shared" ref="G231" si="42">"insert into codemapdesc values (null,'"&amp;A231&amp;"','"&amp;B231&amp;"','"&amp;C231&amp;"','"&amp;D231&amp;"');"</f>
        <v>insert into codemapdesc values (null,'行政区划','440784','鹤山市','');</v>
      </c>
    </row>
    <row r="232" spans="1:7" s="32" customFormat="1" ht="14.25" x14ac:dyDescent="0.15">
      <c r="A232" s="37" t="s">
        <v>441</v>
      </c>
      <c r="B232" s="36">
        <v>440785</v>
      </c>
      <c r="C232" s="25" t="s">
        <v>1063</v>
      </c>
      <c r="G232" s="32" t="str">
        <f t="shared" ref="G232" si="43">"insert into codemapdesc values (null,'"&amp;A232&amp;"','"&amp;B232&amp;"','"&amp;C232&amp;"','"&amp;D232&amp;"');"</f>
        <v>insert into codemapdesc values (null,'行政区划','440785','恩平市','');</v>
      </c>
    </row>
    <row r="233" spans="1:7" s="32" customFormat="1" ht="14.25" x14ac:dyDescent="0.15">
      <c r="A233" s="37" t="s">
        <v>441</v>
      </c>
      <c r="B233" s="36">
        <v>440800</v>
      </c>
      <c r="C233" s="25" t="s">
        <v>1064</v>
      </c>
      <c r="G233" s="32" t="str">
        <f t="shared" ref="G233" si="44">"insert into codemapdesc values (null,'"&amp;A233&amp;"','"&amp;B233&amp;"','"&amp;C233&amp;"','"&amp;D233&amp;"');"</f>
        <v>insert into codemapdesc values (null,'行政区划','440800','湛江市','');</v>
      </c>
    </row>
    <row r="234" spans="1:7" s="32" customFormat="1" ht="14.25" x14ac:dyDescent="0.15">
      <c r="A234" s="37" t="s">
        <v>441</v>
      </c>
      <c r="B234" s="36">
        <v>440801</v>
      </c>
      <c r="C234" s="25" t="s">
        <v>1017</v>
      </c>
      <c r="G234" s="32" t="str">
        <f t="shared" ref="G234" si="45">"insert into codemapdesc values (null,'"&amp;A234&amp;"','"&amp;B234&amp;"','"&amp;C234&amp;"','"&amp;D234&amp;"');"</f>
        <v>insert into codemapdesc values (null,'行政区划','440801','市辖区','');</v>
      </c>
    </row>
    <row r="235" spans="1:7" s="32" customFormat="1" ht="14.25" x14ac:dyDescent="0.15">
      <c r="A235" s="37" t="s">
        <v>441</v>
      </c>
      <c r="B235" s="36">
        <v>440802</v>
      </c>
      <c r="C235" s="25" t="s">
        <v>1065</v>
      </c>
      <c r="G235" s="32" t="str">
        <f t="shared" ref="G235" si="46">"insert into codemapdesc values (null,'"&amp;A235&amp;"','"&amp;B235&amp;"','"&amp;C235&amp;"','"&amp;D235&amp;"');"</f>
        <v>insert into codemapdesc values (null,'行政区划','440802','赤坎区','');</v>
      </c>
    </row>
    <row r="236" spans="1:7" s="32" customFormat="1" ht="14.25" x14ac:dyDescent="0.15">
      <c r="A236" s="37" t="s">
        <v>441</v>
      </c>
      <c r="B236" s="36">
        <v>440803</v>
      </c>
      <c r="C236" s="25" t="s">
        <v>1066</v>
      </c>
      <c r="G236" s="32" t="str">
        <f t="shared" ref="G236" si="47">"insert into codemapdesc values (null,'"&amp;A236&amp;"','"&amp;B236&amp;"','"&amp;C236&amp;"','"&amp;D236&amp;"');"</f>
        <v>insert into codemapdesc values (null,'行政区划','440803','霞山区','');</v>
      </c>
    </row>
    <row r="237" spans="1:7" s="32" customFormat="1" ht="14.25" x14ac:dyDescent="0.15">
      <c r="A237" s="37" t="s">
        <v>441</v>
      </c>
      <c r="B237" s="36">
        <v>440804</v>
      </c>
      <c r="C237" s="25" t="s">
        <v>1067</v>
      </c>
      <c r="G237" s="32" t="str">
        <f t="shared" ref="G237" si="48">"insert into codemapdesc values (null,'"&amp;A237&amp;"','"&amp;B237&amp;"','"&amp;C237&amp;"','"&amp;D237&amp;"');"</f>
        <v>insert into codemapdesc values (null,'行政区划','440804','坡头区','');</v>
      </c>
    </row>
    <row r="238" spans="1:7" s="32" customFormat="1" ht="14.25" x14ac:dyDescent="0.15">
      <c r="A238" s="37" t="s">
        <v>441</v>
      </c>
      <c r="B238" s="36">
        <v>440811</v>
      </c>
      <c r="C238" s="25" t="s">
        <v>1068</v>
      </c>
      <c r="G238" s="32" t="str">
        <f t="shared" ref="G238:G262" si="49">"insert into codemapdesc values (null,'"&amp;A238&amp;"','"&amp;B238&amp;"','"&amp;C238&amp;"','"&amp;D238&amp;"');"</f>
        <v>insert into codemapdesc values (null,'行政区划','440811','麻章区','');</v>
      </c>
    </row>
    <row r="239" spans="1:7" s="32" customFormat="1" ht="14.25" x14ac:dyDescent="0.15">
      <c r="A239" s="37" t="s">
        <v>441</v>
      </c>
      <c r="B239" s="36">
        <v>440823</v>
      </c>
      <c r="C239" s="25" t="s">
        <v>1069</v>
      </c>
      <c r="G239" s="32" t="str">
        <f t="shared" si="49"/>
        <v>insert into codemapdesc values (null,'行政区划','440823','遂溪县','');</v>
      </c>
    </row>
    <row r="240" spans="1:7" s="32" customFormat="1" ht="14.25" x14ac:dyDescent="0.15">
      <c r="A240" s="37" t="s">
        <v>441</v>
      </c>
      <c r="B240" s="36">
        <v>440825</v>
      </c>
      <c r="C240" s="25" t="s">
        <v>1070</v>
      </c>
      <c r="G240" s="32" t="str">
        <f t="shared" si="49"/>
        <v>insert into codemapdesc values (null,'行政区划','440825','徐闻县','');</v>
      </c>
    </row>
    <row r="241" spans="1:7" s="32" customFormat="1" ht="14.25" x14ac:dyDescent="0.15">
      <c r="A241" s="37" t="s">
        <v>441</v>
      </c>
      <c r="B241" s="36">
        <v>440881</v>
      </c>
      <c r="C241" s="25" t="s">
        <v>1071</v>
      </c>
      <c r="G241" s="32" t="str">
        <f t="shared" si="49"/>
        <v>insert into codemapdesc values (null,'行政区划','440881','廉江市','');</v>
      </c>
    </row>
    <row r="242" spans="1:7" s="32" customFormat="1" ht="14.25" x14ac:dyDescent="0.15">
      <c r="A242" s="37" t="s">
        <v>441</v>
      </c>
      <c r="B242" s="36">
        <v>440882</v>
      </c>
      <c r="C242" s="25" t="s">
        <v>1072</v>
      </c>
      <c r="G242" s="32" t="str">
        <f t="shared" si="49"/>
        <v>insert into codemapdesc values (null,'行政区划','440882','雷州市','');</v>
      </c>
    </row>
    <row r="243" spans="1:7" s="32" customFormat="1" ht="14.25" x14ac:dyDescent="0.15">
      <c r="A243" s="37" t="s">
        <v>441</v>
      </c>
      <c r="B243" s="36">
        <v>440883</v>
      </c>
      <c r="C243" s="25" t="s">
        <v>1073</v>
      </c>
      <c r="G243" s="32" t="str">
        <f t="shared" si="49"/>
        <v>insert into codemapdesc values (null,'行政区划','440883','吴川市','');</v>
      </c>
    </row>
    <row r="244" spans="1:7" s="32" customFormat="1" ht="14.25" x14ac:dyDescent="0.15">
      <c r="A244" s="37" t="s">
        <v>441</v>
      </c>
      <c r="B244" s="36">
        <v>440900</v>
      </c>
      <c r="C244" s="25" t="s">
        <v>1074</v>
      </c>
      <c r="G244" s="32" t="str">
        <f t="shared" si="49"/>
        <v>insert into codemapdesc values (null,'行政区划','440900','茂名市','');</v>
      </c>
    </row>
    <row r="245" spans="1:7" s="32" customFormat="1" ht="14.25" x14ac:dyDescent="0.15">
      <c r="A245" s="37" t="s">
        <v>441</v>
      </c>
      <c r="B245" s="36">
        <v>440901</v>
      </c>
      <c r="C245" s="25" t="s">
        <v>1017</v>
      </c>
      <c r="G245" s="32" t="str">
        <f t="shared" si="49"/>
        <v>insert into codemapdesc values (null,'行政区划','440901','市辖区','');</v>
      </c>
    </row>
    <row r="246" spans="1:7" s="32" customFormat="1" ht="14.25" x14ac:dyDescent="0.15">
      <c r="A246" s="37" t="s">
        <v>441</v>
      </c>
      <c r="B246" s="36">
        <v>440902</v>
      </c>
      <c r="C246" s="25" t="s">
        <v>1075</v>
      </c>
      <c r="G246" s="32" t="str">
        <f t="shared" si="49"/>
        <v>insert into codemapdesc values (null,'行政区划','440902','茂南区','');</v>
      </c>
    </row>
    <row r="247" spans="1:7" s="32" customFormat="1" ht="14.25" x14ac:dyDescent="0.15">
      <c r="A247" s="37" t="s">
        <v>441</v>
      </c>
      <c r="B247" s="36">
        <v>440903</v>
      </c>
      <c r="C247" s="25" t="s">
        <v>1076</v>
      </c>
      <c r="G247" s="32" t="str">
        <f t="shared" si="49"/>
        <v>insert into codemapdesc values (null,'行政区划','440903','茂港区','');</v>
      </c>
    </row>
    <row r="248" spans="1:7" s="32" customFormat="1" ht="14.25" x14ac:dyDescent="0.15">
      <c r="A248" s="37" t="s">
        <v>441</v>
      </c>
      <c r="B248" s="36">
        <v>440923</v>
      </c>
      <c r="C248" s="25" t="s">
        <v>1077</v>
      </c>
      <c r="G248" s="32" t="str">
        <f t="shared" si="49"/>
        <v>insert into codemapdesc values (null,'行政区划','440923','电白区','');</v>
      </c>
    </row>
    <row r="249" spans="1:7" s="32" customFormat="1" ht="14.25" x14ac:dyDescent="0.15">
      <c r="A249" s="37" t="s">
        <v>441</v>
      </c>
      <c r="B249" s="36">
        <v>440981</v>
      </c>
      <c r="C249" s="25" t="s">
        <v>1078</v>
      </c>
      <c r="G249" s="32" t="str">
        <f t="shared" si="49"/>
        <v>insert into codemapdesc values (null,'行政区划','440981','高州市','');</v>
      </c>
    </row>
    <row r="250" spans="1:7" s="32" customFormat="1" ht="14.25" x14ac:dyDescent="0.15">
      <c r="A250" s="37" t="s">
        <v>441</v>
      </c>
      <c r="B250" s="36">
        <v>440982</v>
      </c>
      <c r="C250" s="25" t="s">
        <v>1079</v>
      </c>
      <c r="G250" s="32" t="str">
        <f t="shared" si="49"/>
        <v>insert into codemapdesc values (null,'行政区划','440982','化州市','');</v>
      </c>
    </row>
    <row r="251" spans="1:7" s="32" customFormat="1" ht="14.25" x14ac:dyDescent="0.15">
      <c r="A251" s="37" t="s">
        <v>441</v>
      </c>
      <c r="B251" s="36">
        <v>440983</v>
      </c>
      <c r="C251" s="25" t="s">
        <v>1080</v>
      </c>
      <c r="G251" s="32" t="str">
        <f t="shared" si="49"/>
        <v>insert into codemapdesc values (null,'行政区划','440983','信宜市','');</v>
      </c>
    </row>
    <row r="252" spans="1:7" s="32" customFormat="1" ht="14.25" x14ac:dyDescent="0.15">
      <c r="A252" s="37" t="s">
        <v>441</v>
      </c>
      <c r="B252" s="36">
        <v>441200</v>
      </c>
      <c r="C252" s="25" t="s">
        <v>1081</v>
      </c>
      <c r="G252" s="32" t="str">
        <f t="shared" si="49"/>
        <v>insert into codemapdesc values (null,'行政区划','441200','肇庆市','');</v>
      </c>
    </row>
    <row r="253" spans="1:7" s="32" customFormat="1" ht="14.25" x14ac:dyDescent="0.15">
      <c r="A253" s="37" t="s">
        <v>441</v>
      </c>
      <c r="B253" s="36">
        <v>441201</v>
      </c>
      <c r="C253" s="25" t="s">
        <v>1017</v>
      </c>
      <c r="G253" s="32" t="str">
        <f t="shared" si="49"/>
        <v>insert into codemapdesc values (null,'行政区划','441201','市辖区','');</v>
      </c>
    </row>
    <row r="254" spans="1:7" s="32" customFormat="1" ht="14.25" x14ac:dyDescent="0.15">
      <c r="A254" s="37" t="s">
        <v>441</v>
      </c>
      <c r="B254" s="36">
        <v>441202</v>
      </c>
      <c r="C254" s="25" t="s">
        <v>1082</v>
      </c>
      <c r="G254" s="32" t="str">
        <f t="shared" si="49"/>
        <v>insert into codemapdesc values (null,'行政区划','441202','端州区','');</v>
      </c>
    </row>
    <row r="255" spans="1:7" s="32" customFormat="1" ht="14.25" x14ac:dyDescent="0.15">
      <c r="A255" s="37" t="s">
        <v>441</v>
      </c>
      <c r="B255" s="36">
        <v>441203</v>
      </c>
      <c r="C255" s="25" t="s">
        <v>1083</v>
      </c>
      <c r="G255" s="32" t="str">
        <f t="shared" si="49"/>
        <v>insert into codemapdesc values (null,'行政区划','441203','鼎湖区','');</v>
      </c>
    </row>
    <row r="256" spans="1:7" s="32" customFormat="1" ht="14.25" x14ac:dyDescent="0.15">
      <c r="A256" s="37" t="s">
        <v>441</v>
      </c>
      <c r="B256" s="36">
        <v>441223</v>
      </c>
      <c r="C256" s="25" t="s">
        <v>1084</v>
      </c>
      <c r="G256" s="32" t="str">
        <f t="shared" si="49"/>
        <v>insert into codemapdesc values (null,'行政区划','441223','广宁县','');</v>
      </c>
    </row>
    <row r="257" spans="1:7" s="32" customFormat="1" ht="14.25" x14ac:dyDescent="0.15">
      <c r="A257" s="37" t="s">
        <v>441</v>
      </c>
      <c r="B257" s="36">
        <v>441224</v>
      </c>
      <c r="C257" s="25" t="s">
        <v>1085</v>
      </c>
      <c r="G257" s="32" t="str">
        <f t="shared" si="49"/>
        <v>insert into codemapdesc values (null,'行政区划','441224','怀集县','');</v>
      </c>
    </row>
    <row r="258" spans="1:7" s="32" customFormat="1" ht="14.25" x14ac:dyDescent="0.15">
      <c r="A258" s="37" t="s">
        <v>441</v>
      </c>
      <c r="B258" s="36">
        <v>441225</v>
      </c>
      <c r="C258" s="25" t="s">
        <v>1086</v>
      </c>
      <c r="G258" s="32" t="str">
        <f t="shared" si="49"/>
        <v>insert into codemapdesc values (null,'行政区划','441225','封开县','');</v>
      </c>
    </row>
    <row r="259" spans="1:7" s="32" customFormat="1" ht="14.25" x14ac:dyDescent="0.15">
      <c r="A259" s="37" t="s">
        <v>441</v>
      </c>
      <c r="B259" s="36">
        <v>441226</v>
      </c>
      <c r="C259" s="25" t="s">
        <v>1087</v>
      </c>
      <c r="G259" s="32" t="str">
        <f t="shared" si="49"/>
        <v>insert into codemapdesc values (null,'行政区划','441226','德庆县','');</v>
      </c>
    </row>
    <row r="260" spans="1:7" s="32" customFormat="1" ht="14.25" x14ac:dyDescent="0.15">
      <c r="A260" s="37" t="s">
        <v>441</v>
      </c>
      <c r="B260" s="36">
        <v>441283</v>
      </c>
      <c r="C260" s="25" t="s">
        <v>1088</v>
      </c>
      <c r="G260" s="32" t="str">
        <f t="shared" si="49"/>
        <v>insert into codemapdesc values (null,'行政区划','441283','高要市','');</v>
      </c>
    </row>
    <row r="261" spans="1:7" s="32" customFormat="1" ht="14.25" x14ac:dyDescent="0.15">
      <c r="A261" s="37" t="s">
        <v>441</v>
      </c>
      <c r="B261" s="36">
        <v>441284</v>
      </c>
      <c r="C261" s="25" t="s">
        <v>1089</v>
      </c>
      <c r="G261" s="32" t="str">
        <f t="shared" si="49"/>
        <v>insert into codemapdesc values (null,'行政区划','441284','四会市','');</v>
      </c>
    </row>
    <row r="262" spans="1:7" s="32" customFormat="1" ht="14.25" x14ac:dyDescent="0.15">
      <c r="A262" s="37" t="s">
        <v>441</v>
      </c>
      <c r="B262" s="36">
        <v>441300</v>
      </c>
      <c r="C262" s="25" t="s">
        <v>1090</v>
      </c>
      <c r="G262" s="32" t="str">
        <f t="shared" si="49"/>
        <v>insert into codemapdesc values (null,'行政区划','441300','惠州市','');</v>
      </c>
    </row>
    <row r="263" spans="1:7" s="32" customFormat="1" ht="14.25" x14ac:dyDescent="0.15">
      <c r="A263" s="37" t="s">
        <v>441</v>
      </c>
      <c r="B263" s="36">
        <v>441301</v>
      </c>
      <c r="C263" s="25" t="s">
        <v>1017</v>
      </c>
      <c r="G263" s="32" t="str">
        <f t="shared" ref="G263" si="50">"insert into codemapdesc values (null,'"&amp;A263&amp;"','"&amp;B263&amp;"','"&amp;C263&amp;"','"&amp;D263&amp;"');"</f>
        <v>insert into codemapdesc values (null,'行政区划','441301','市辖区','');</v>
      </c>
    </row>
    <row r="264" spans="1:7" s="32" customFormat="1" ht="14.25" x14ac:dyDescent="0.15">
      <c r="A264" s="37" t="s">
        <v>441</v>
      </c>
      <c r="B264" s="36">
        <v>441302</v>
      </c>
      <c r="C264" s="25" t="s">
        <v>1091</v>
      </c>
      <c r="G264" s="32" t="str">
        <f t="shared" ref="G264" si="51">"insert into codemapdesc values (null,'"&amp;A264&amp;"','"&amp;B264&amp;"','"&amp;C264&amp;"','"&amp;D264&amp;"');"</f>
        <v>insert into codemapdesc values (null,'行政区划','441302','惠城区','');</v>
      </c>
    </row>
    <row r="265" spans="1:7" s="32" customFormat="1" ht="14.25" x14ac:dyDescent="0.15">
      <c r="A265" s="37" t="s">
        <v>441</v>
      </c>
      <c r="B265" s="36">
        <v>441322</v>
      </c>
      <c r="C265" s="25" t="s">
        <v>1092</v>
      </c>
      <c r="G265" s="32" t="str">
        <f t="shared" ref="G265" si="52">"insert into codemapdesc values (null,'"&amp;A265&amp;"','"&amp;B265&amp;"','"&amp;C265&amp;"','"&amp;D265&amp;"');"</f>
        <v>insert into codemapdesc values (null,'行政区划','441322','博罗县','');</v>
      </c>
    </row>
    <row r="266" spans="1:7" s="32" customFormat="1" ht="14.25" x14ac:dyDescent="0.15">
      <c r="A266" s="37" t="s">
        <v>441</v>
      </c>
      <c r="B266" s="36">
        <v>441323</v>
      </c>
      <c r="C266" s="25" t="s">
        <v>1093</v>
      </c>
      <c r="G266" s="32" t="str">
        <f t="shared" ref="G266" si="53">"insert into codemapdesc values (null,'"&amp;A266&amp;"','"&amp;B266&amp;"','"&amp;C266&amp;"','"&amp;D266&amp;"');"</f>
        <v>insert into codemapdesc values (null,'行政区划','441323','惠东县','');</v>
      </c>
    </row>
    <row r="267" spans="1:7" s="32" customFormat="1" ht="14.25" x14ac:dyDescent="0.15">
      <c r="A267" s="37" t="s">
        <v>441</v>
      </c>
      <c r="B267" s="36">
        <v>441324</v>
      </c>
      <c r="C267" s="25" t="s">
        <v>1094</v>
      </c>
      <c r="G267" s="32" t="str">
        <f t="shared" ref="G267" si="54">"insert into codemapdesc values (null,'"&amp;A267&amp;"','"&amp;B267&amp;"','"&amp;C267&amp;"','"&amp;D267&amp;"');"</f>
        <v>insert into codemapdesc values (null,'行政区划','441324','龙门县','');</v>
      </c>
    </row>
    <row r="268" spans="1:7" s="32" customFormat="1" ht="14.25" x14ac:dyDescent="0.15">
      <c r="A268" s="37" t="s">
        <v>441</v>
      </c>
      <c r="B268" s="36">
        <v>441327</v>
      </c>
      <c r="C268" s="25" t="s">
        <v>1095</v>
      </c>
      <c r="G268" s="32" t="str">
        <f t="shared" ref="G268" si="55">"insert into codemapdesc values (null,'"&amp;A268&amp;"','"&amp;B268&amp;"','"&amp;C268&amp;"','"&amp;D268&amp;"');"</f>
        <v>insert into codemapdesc values (null,'行政区划','441327','大亚湾经济技术开发区','');</v>
      </c>
    </row>
    <row r="269" spans="1:7" s="32" customFormat="1" ht="14.25" x14ac:dyDescent="0.15">
      <c r="A269" s="37" t="s">
        <v>441</v>
      </c>
      <c r="B269" s="36">
        <v>441381</v>
      </c>
      <c r="C269" s="25" t="s">
        <v>1096</v>
      </c>
      <c r="G269" s="32" t="str">
        <f t="shared" ref="G269" si="56">"insert into codemapdesc values (null,'"&amp;A269&amp;"','"&amp;B269&amp;"','"&amp;C269&amp;"','"&amp;D269&amp;"');"</f>
        <v>insert into codemapdesc values (null,'行政区划','441381','惠阳区','');</v>
      </c>
    </row>
    <row r="270" spans="1:7" s="32" customFormat="1" ht="14.25" x14ac:dyDescent="0.15">
      <c r="A270" s="37" t="s">
        <v>441</v>
      </c>
      <c r="B270" s="36">
        <v>441400</v>
      </c>
      <c r="C270" s="25" t="s">
        <v>1097</v>
      </c>
      <c r="G270" s="32" t="str">
        <f t="shared" ref="G270:G293" si="57">"insert into codemapdesc values (null,'"&amp;A270&amp;"','"&amp;B270&amp;"','"&amp;C270&amp;"','"&amp;D270&amp;"');"</f>
        <v>insert into codemapdesc values (null,'行政区划','441400','梅州市','');</v>
      </c>
    </row>
    <row r="271" spans="1:7" s="32" customFormat="1" ht="14.25" x14ac:dyDescent="0.15">
      <c r="A271" s="37" t="s">
        <v>441</v>
      </c>
      <c r="B271" s="36">
        <v>441401</v>
      </c>
      <c r="C271" s="25" t="s">
        <v>1017</v>
      </c>
      <c r="G271" s="32" t="str">
        <f t="shared" si="57"/>
        <v>insert into codemapdesc values (null,'行政区划','441401','市辖区','');</v>
      </c>
    </row>
    <row r="272" spans="1:7" s="32" customFormat="1" ht="14.25" x14ac:dyDescent="0.15">
      <c r="A272" s="37" t="s">
        <v>441</v>
      </c>
      <c r="B272" s="36">
        <v>441402</v>
      </c>
      <c r="C272" s="25" t="s">
        <v>1098</v>
      </c>
      <c r="G272" s="32" t="str">
        <f t="shared" si="57"/>
        <v>insert into codemapdesc values (null,'行政区划','441402','梅江区','');</v>
      </c>
    </row>
    <row r="273" spans="1:7" s="32" customFormat="1" ht="14.25" x14ac:dyDescent="0.15">
      <c r="A273" s="37" t="s">
        <v>441</v>
      </c>
      <c r="B273" s="36">
        <v>441421</v>
      </c>
      <c r="C273" s="25" t="s">
        <v>1099</v>
      </c>
      <c r="G273" s="32" t="str">
        <f t="shared" si="57"/>
        <v>insert into codemapdesc values (null,'行政区划','441421','梅县','');</v>
      </c>
    </row>
    <row r="274" spans="1:7" s="32" customFormat="1" ht="14.25" x14ac:dyDescent="0.15">
      <c r="A274" s="37" t="s">
        <v>441</v>
      </c>
      <c r="B274" s="36">
        <v>441422</v>
      </c>
      <c r="C274" s="25" t="s">
        <v>1100</v>
      </c>
      <c r="G274" s="32" t="str">
        <f t="shared" si="57"/>
        <v>insert into codemapdesc values (null,'行政区划','441422','大埔县','');</v>
      </c>
    </row>
    <row r="275" spans="1:7" s="32" customFormat="1" ht="14.25" x14ac:dyDescent="0.15">
      <c r="A275" s="37" t="s">
        <v>441</v>
      </c>
      <c r="B275" s="36">
        <v>441423</v>
      </c>
      <c r="C275" s="25" t="s">
        <v>1101</v>
      </c>
      <c r="G275" s="32" t="str">
        <f t="shared" si="57"/>
        <v>insert into codemapdesc values (null,'行政区划','441423','丰顺县','');</v>
      </c>
    </row>
    <row r="276" spans="1:7" s="32" customFormat="1" ht="14.25" x14ac:dyDescent="0.15">
      <c r="A276" s="37" t="s">
        <v>441</v>
      </c>
      <c r="B276" s="36">
        <v>441424</v>
      </c>
      <c r="C276" s="25" t="s">
        <v>1102</v>
      </c>
      <c r="G276" s="32" t="str">
        <f t="shared" si="57"/>
        <v>insert into codemapdesc values (null,'行政区划','441424','五华县','');</v>
      </c>
    </row>
    <row r="277" spans="1:7" s="32" customFormat="1" ht="14.25" x14ac:dyDescent="0.15">
      <c r="A277" s="37" t="s">
        <v>441</v>
      </c>
      <c r="B277" s="36">
        <v>441426</v>
      </c>
      <c r="C277" s="25" t="s">
        <v>1103</v>
      </c>
      <c r="G277" s="32" t="str">
        <f t="shared" si="57"/>
        <v>insert into codemapdesc values (null,'行政区划','441426','平远县','');</v>
      </c>
    </row>
    <row r="278" spans="1:7" s="32" customFormat="1" ht="14.25" x14ac:dyDescent="0.15">
      <c r="A278" s="37" t="s">
        <v>441</v>
      </c>
      <c r="B278" s="36">
        <v>441427</v>
      </c>
      <c r="C278" s="25" t="s">
        <v>1104</v>
      </c>
      <c r="G278" s="32" t="str">
        <f t="shared" si="57"/>
        <v>insert into codemapdesc values (null,'行政区划','441427','蕉岭县','');</v>
      </c>
    </row>
    <row r="279" spans="1:7" s="32" customFormat="1" ht="14.25" x14ac:dyDescent="0.15">
      <c r="A279" s="37" t="s">
        <v>441</v>
      </c>
      <c r="B279" s="36">
        <v>441481</v>
      </c>
      <c r="C279" s="25" t="s">
        <v>1105</v>
      </c>
      <c r="G279" s="32" t="str">
        <f t="shared" si="57"/>
        <v>insert into codemapdesc values (null,'行政区划','441481','兴宁市','');</v>
      </c>
    </row>
    <row r="280" spans="1:7" s="32" customFormat="1" ht="14.25" x14ac:dyDescent="0.15">
      <c r="A280" s="37" t="s">
        <v>441</v>
      </c>
      <c r="B280" s="36">
        <v>441500</v>
      </c>
      <c r="C280" s="25" t="s">
        <v>1106</v>
      </c>
      <c r="G280" s="32" t="str">
        <f t="shared" si="57"/>
        <v>insert into codemapdesc values (null,'行政区划','441500','汕尾市','');</v>
      </c>
    </row>
    <row r="281" spans="1:7" s="32" customFormat="1" ht="14.25" x14ac:dyDescent="0.15">
      <c r="A281" s="37" t="s">
        <v>441</v>
      </c>
      <c r="B281" s="36">
        <v>441501</v>
      </c>
      <c r="C281" s="25" t="s">
        <v>1017</v>
      </c>
      <c r="G281" s="32" t="str">
        <f t="shared" si="57"/>
        <v>insert into codemapdesc values (null,'行政区划','441501','市辖区','');</v>
      </c>
    </row>
    <row r="282" spans="1:7" s="32" customFormat="1" ht="14.25" x14ac:dyDescent="0.15">
      <c r="A282" s="37" t="s">
        <v>441</v>
      </c>
      <c r="B282" s="36">
        <v>441502</v>
      </c>
      <c r="C282" s="25" t="s">
        <v>1052</v>
      </c>
      <c r="G282" s="32" t="str">
        <f t="shared" si="57"/>
        <v>insert into codemapdesc values (null,'行政区划','441502','城  区','');</v>
      </c>
    </row>
    <row r="283" spans="1:7" s="32" customFormat="1" ht="14.25" x14ac:dyDescent="0.15">
      <c r="A283" s="37" t="s">
        <v>441</v>
      </c>
      <c r="B283" s="36">
        <v>441521</v>
      </c>
      <c r="C283" s="25" t="s">
        <v>1107</v>
      </c>
      <c r="G283" s="32" t="str">
        <f t="shared" si="57"/>
        <v>insert into codemapdesc values (null,'行政区划','441521','海丰县','');</v>
      </c>
    </row>
    <row r="284" spans="1:7" s="32" customFormat="1" ht="14.25" x14ac:dyDescent="0.15">
      <c r="A284" s="37" t="s">
        <v>441</v>
      </c>
      <c r="B284" s="36">
        <v>441523</v>
      </c>
      <c r="C284" s="25" t="s">
        <v>1108</v>
      </c>
      <c r="G284" s="32" t="str">
        <f t="shared" si="57"/>
        <v>insert into codemapdesc values (null,'行政区划','441523','陆河县','');</v>
      </c>
    </row>
    <row r="285" spans="1:7" s="32" customFormat="1" ht="14.25" x14ac:dyDescent="0.15">
      <c r="A285" s="37" t="s">
        <v>441</v>
      </c>
      <c r="B285" s="36">
        <v>441581</v>
      </c>
      <c r="C285" s="25" t="s">
        <v>1109</v>
      </c>
      <c r="G285" s="32" t="str">
        <f t="shared" si="57"/>
        <v>insert into codemapdesc values (null,'行政区划','441581','陆丰市','');</v>
      </c>
    </row>
    <row r="286" spans="1:7" s="32" customFormat="1" ht="14.25" x14ac:dyDescent="0.15">
      <c r="A286" s="37" t="s">
        <v>441</v>
      </c>
      <c r="B286" s="36">
        <v>441600</v>
      </c>
      <c r="C286" s="25" t="s">
        <v>1110</v>
      </c>
      <c r="G286" s="32" t="str">
        <f t="shared" si="57"/>
        <v>insert into codemapdesc values (null,'行政区划','441600','河源市','');</v>
      </c>
    </row>
    <row r="287" spans="1:7" s="32" customFormat="1" ht="14.25" x14ac:dyDescent="0.15">
      <c r="A287" s="37" t="s">
        <v>441</v>
      </c>
      <c r="B287" s="36">
        <v>441601</v>
      </c>
      <c r="C287" s="25" t="s">
        <v>1017</v>
      </c>
      <c r="G287" s="32" t="str">
        <f t="shared" si="57"/>
        <v>insert into codemapdesc values (null,'行政区划','441601','市辖区','');</v>
      </c>
    </row>
    <row r="288" spans="1:7" s="32" customFormat="1" ht="14.25" x14ac:dyDescent="0.15">
      <c r="A288" s="37" t="s">
        <v>441</v>
      </c>
      <c r="B288" s="36">
        <v>441602</v>
      </c>
      <c r="C288" s="25" t="s">
        <v>1111</v>
      </c>
      <c r="G288" s="32" t="str">
        <f t="shared" si="57"/>
        <v>insert into codemapdesc values (null,'行政区划','441602','源城区','');</v>
      </c>
    </row>
    <row r="289" spans="1:7" s="32" customFormat="1" ht="14.25" x14ac:dyDescent="0.15">
      <c r="A289" s="37" t="s">
        <v>441</v>
      </c>
      <c r="B289" s="36">
        <v>441621</v>
      </c>
      <c r="C289" s="25" t="s">
        <v>1112</v>
      </c>
      <c r="G289" s="32" t="str">
        <f t="shared" si="57"/>
        <v>insert into codemapdesc values (null,'行政区划','441621','紫金县','');</v>
      </c>
    </row>
    <row r="290" spans="1:7" s="32" customFormat="1" ht="14.25" x14ac:dyDescent="0.15">
      <c r="A290" s="37" t="s">
        <v>441</v>
      </c>
      <c r="B290" s="36">
        <v>441622</v>
      </c>
      <c r="C290" s="25" t="s">
        <v>1113</v>
      </c>
      <c r="G290" s="32" t="str">
        <f t="shared" si="57"/>
        <v>insert into codemapdesc values (null,'行政区划','441622','龙川县','');</v>
      </c>
    </row>
    <row r="291" spans="1:7" s="32" customFormat="1" ht="14.25" x14ac:dyDescent="0.15">
      <c r="A291" s="37" t="s">
        <v>441</v>
      </c>
      <c r="B291" s="36">
        <v>441623</v>
      </c>
      <c r="C291" s="25" t="s">
        <v>1114</v>
      </c>
      <c r="G291" s="32" t="str">
        <f t="shared" si="57"/>
        <v>insert into codemapdesc values (null,'行政区划','441623','连平县','');</v>
      </c>
    </row>
    <row r="292" spans="1:7" s="32" customFormat="1" ht="14.25" x14ac:dyDescent="0.15">
      <c r="A292" s="37" t="s">
        <v>441</v>
      </c>
      <c r="B292" s="36">
        <v>441624</v>
      </c>
      <c r="C292" s="25" t="s">
        <v>1115</v>
      </c>
      <c r="G292" s="32" t="str">
        <f t="shared" si="57"/>
        <v>insert into codemapdesc values (null,'行政区划','441624','和平县','');</v>
      </c>
    </row>
    <row r="293" spans="1:7" s="32" customFormat="1" ht="14.25" x14ac:dyDescent="0.15">
      <c r="A293" s="37" t="s">
        <v>441</v>
      </c>
      <c r="B293" s="36">
        <v>441625</v>
      </c>
      <c r="C293" s="25" t="s">
        <v>1116</v>
      </c>
      <c r="G293" s="32" t="str">
        <f t="shared" si="57"/>
        <v>insert into codemapdesc values (null,'行政区划','441625','东源县','');</v>
      </c>
    </row>
    <row r="294" spans="1:7" s="32" customFormat="1" ht="14.25" x14ac:dyDescent="0.15">
      <c r="A294" s="37" t="s">
        <v>441</v>
      </c>
      <c r="B294" s="36">
        <v>441700</v>
      </c>
      <c r="C294" s="25" t="s">
        <v>1117</v>
      </c>
      <c r="G294" s="32" t="str">
        <f t="shared" ref="G294" si="58">"insert into codemapdesc values (null,'"&amp;A294&amp;"','"&amp;B294&amp;"','"&amp;C294&amp;"','"&amp;D294&amp;"');"</f>
        <v>insert into codemapdesc values (null,'行政区划','441700','阳江市','');</v>
      </c>
    </row>
    <row r="295" spans="1:7" s="32" customFormat="1" ht="14.25" x14ac:dyDescent="0.15">
      <c r="A295" s="37" t="s">
        <v>441</v>
      </c>
      <c r="B295" s="36">
        <v>441701</v>
      </c>
      <c r="C295" s="25" t="s">
        <v>1017</v>
      </c>
      <c r="G295" s="32" t="str">
        <f t="shared" ref="G295" si="59">"insert into codemapdesc values (null,'"&amp;A295&amp;"','"&amp;B295&amp;"','"&amp;C295&amp;"','"&amp;D295&amp;"');"</f>
        <v>insert into codemapdesc values (null,'行政区划','441701','市辖区','');</v>
      </c>
    </row>
    <row r="296" spans="1:7" s="32" customFormat="1" ht="14.25" x14ac:dyDescent="0.15">
      <c r="A296" s="37" t="s">
        <v>441</v>
      </c>
      <c r="B296" s="36">
        <v>441702</v>
      </c>
      <c r="C296" s="25" t="s">
        <v>1118</v>
      </c>
      <c r="G296" s="32" t="str">
        <f t="shared" ref="G296" si="60">"insert into codemapdesc values (null,'"&amp;A296&amp;"','"&amp;B296&amp;"','"&amp;C296&amp;"','"&amp;D296&amp;"');"</f>
        <v>insert into codemapdesc values (null,'行政区划','441702','江城区','');</v>
      </c>
    </row>
    <row r="297" spans="1:7" s="32" customFormat="1" ht="14.25" x14ac:dyDescent="0.15">
      <c r="A297" s="37" t="s">
        <v>441</v>
      </c>
      <c r="B297" s="36">
        <v>441721</v>
      </c>
      <c r="C297" s="25" t="s">
        <v>1119</v>
      </c>
      <c r="G297" s="32" t="str">
        <f t="shared" ref="G297" si="61">"insert into codemapdesc values (null,'"&amp;A297&amp;"','"&amp;B297&amp;"','"&amp;C297&amp;"','"&amp;D297&amp;"');"</f>
        <v>insert into codemapdesc values (null,'行政区划','441721','阳西县','');</v>
      </c>
    </row>
    <row r="298" spans="1:7" s="32" customFormat="1" ht="14.25" x14ac:dyDescent="0.15">
      <c r="A298" s="37" t="s">
        <v>441</v>
      </c>
      <c r="B298" s="36">
        <v>441723</v>
      </c>
      <c r="C298" s="25" t="s">
        <v>1120</v>
      </c>
      <c r="G298" s="32" t="str">
        <f t="shared" ref="G298" si="62">"insert into codemapdesc values (null,'"&amp;A298&amp;"','"&amp;B298&amp;"','"&amp;C298&amp;"','"&amp;D298&amp;"');"</f>
        <v>insert into codemapdesc values (null,'行政区划','441723','阳东县','');</v>
      </c>
    </row>
    <row r="299" spans="1:7" s="32" customFormat="1" ht="14.25" x14ac:dyDescent="0.15">
      <c r="A299" s="37" t="s">
        <v>441</v>
      </c>
      <c r="B299" s="36">
        <v>441781</v>
      </c>
      <c r="C299" s="25" t="s">
        <v>1121</v>
      </c>
      <c r="G299" s="32" t="str">
        <f t="shared" ref="G299" si="63">"insert into codemapdesc values (null,'"&amp;A299&amp;"','"&amp;B299&amp;"','"&amp;C299&amp;"','"&amp;D299&amp;"');"</f>
        <v>insert into codemapdesc values (null,'行政区划','441781','阳春市','');</v>
      </c>
    </row>
    <row r="300" spans="1:7" s="32" customFormat="1" ht="14.25" x14ac:dyDescent="0.15">
      <c r="A300" s="37" t="s">
        <v>441</v>
      </c>
      <c r="B300" s="36">
        <v>441800</v>
      </c>
      <c r="C300" s="25" t="s">
        <v>1122</v>
      </c>
      <c r="G300" s="32" t="str">
        <f t="shared" ref="G300" si="64">"insert into codemapdesc values (null,'"&amp;A300&amp;"','"&amp;B300&amp;"','"&amp;C300&amp;"','"&amp;D300&amp;"');"</f>
        <v>insert into codemapdesc values (null,'行政区划','441800','清远市','');</v>
      </c>
    </row>
    <row r="301" spans="1:7" s="32" customFormat="1" ht="14.25" x14ac:dyDescent="0.15">
      <c r="A301" s="37" t="s">
        <v>441</v>
      </c>
      <c r="B301" s="36">
        <v>441801</v>
      </c>
      <c r="C301" s="25" t="s">
        <v>1017</v>
      </c>
      <c r="G301" s="32" t="str">
        <f t="shared" ref="G301" si="65">"insert into codemapdesc values (null,'"&amp;A301&amp;"','"&amp;B301&amp;"','"&amp;C301&amp;"','"&amp;D301&amp;"');"</f>
        <v>insert into codemapdesc values (null,'行政区划','441801','市辖区','');</v>
      </c>
    </row>
    <row r="302" spans="1:7" s="32" customFormat="1" ht="14.25" x14ac:dyDescent="0.15">
      <c r="A302" s="37" t="s">
        <v>441</v>
      </c>
      <c r="B302" s="36">
        <v>441802</v>
      </c>
      <c r="C302" s="25" t="s">
        <v>1123</v>
      </c>
      <c r="G302" s="32" t="str">
        <f t="shared" ref="G302:G326" si="66">"insert into codemapdesc values (null,'"&amp;A302&amp;"','"&amp;B302&amp;"','"&amp;C302&amp;"','"&amp;D302&amp;"');"</f>
        <v>insert into codemapdesc values (null,'行政区划','441802','清城区','');</v>
      </c>
    </row>
    <row r="303" spans="1:7" s="32" customFormat="1" ht="14.25" x14ac:dyDescent="0.15">
      <c r="A303" s="37" t="s">
        <v>441</v>
      </c>
      <c r="B303" s="36">
        <v>441821</v>
      </c>
      <c r="C303" s="25" t="s">
        <v>1124</v>
      </c>
      <c r="G303" s="32" t="str">
        <f t="shared" si="66"/>
        <v>insert into codemapdesc values (null,'行政区划','441821','佛冈县','');</v>
      </c>
    </row>
    <row r="304" spans="1:7" s="32" customFormat="1" ht="14.25" x14ac:dyDescent="0.15">
      <c r="A304" s="37" t="s">
        <v>441</v>
      </c>
      <c r="B304" s="36">
        <v>441823</v>
      </c>
      <c r="C304" s="25" t="s">
        <v>1125</v>
      </c>
      <c r="G304" s="32" t="str">
        <f t="shared" si="66"/>
        <v>insert into codemapdesc values (null,'行政区划','441823','阳山县','');</v>
      </c>
    </row>
    <row r="305" spans="1:7" s="32" customFormat="1" ht="14.25" x14ac:dyDescent="0.15">
      <c r="A305" s="37" t="s">
        <v>441</v>
      </c>
      <c r="B305" s="36">
        <v>441825</v>
      </c>
      <c r="C305" s="25" t="s">
        <v>1126</v>
      </c>
      <c r="G305" s="32" t="str">
        <f t="shared" si="66"/>
        <v>insert into codemapdesc values (null,'行政区划','441825','连山壮族瑶族自治县','');</v>
      </c>
    </row>
    <row r="306" spans="1:7" s="32" customFormat="1" ht="14.25" x14ac:dyDescent="0.15">
      <c r="A306" s="37" t="s">
        <v>441</v>
      </c>
      <c r="B306" s="36">
        <v>441826</v>
      </c>
      <c r="C306" s="25" t="s">
        <v>1127</v>
      </c>
      <c r="G306" s="32" t="str">
        <f t="shared" si="66"/>
        <v>insert into codemapdesc values (null,'行政区划','441826','连南瑶族自治县','');</v>
      </c>
    </row>
    <row r="307" spans="1:7" s="32" customFormat="1" ht="14.25" x14ac:dyDescent="0.15">
      <c r="A307" s="37" t="s">
        <v>441</v>
      </c>
      <c r="B307" s="36">
        <v>441827</v>
      </c>
      <c r="C307" s="25" t="s">
        <v>1128</v>
      </c>
      <c r="G307" s="32" t="str">
        <f t="shared" si="66"/>
        <v>insert into codemapdesc values (null,'行政区划','441827','清新县','');</v>
      </c>
    </row>
    <row r="308" spans="1:7" s="32" customFormat="1" ht="14.25" x14ac:dyDescent="0.15">
      <c r="A308" s="37" t="s">
        <v>441</v>
      </c>
      <c r="B308" s="36">
        <v>441881</v>
      </c>
      <c r="C308" s="25" t="s">
        <v>1129</v>
      </c>
      <c r="G308" s="32" t="str">
        <f t="shared" si="66"/>
        <v>insert into codemapdesc values (null,'行政区划','441881','英德市','');</v>
      </c>
    </row>
    <row r="309" spans="1:7" s="32" customFormat="1" ht="14.25" x14ac:dyDescent="0.15">
      <c r="A309" s="37" t="s">
        <v>441</v>
      </c>
      <c r="B309" s="36">
        <v>441882</v>
      </c>
      <c r="C309" s="25" t="s">
        <v>1130</v>
      </c>
      <c r="G309" s="32" t="str">
        <f t="shared" si="66"/>
        <v>insert into codemapdesc values (null,'行政区划','441882','连州市','');</v>
      </c>
    </row>
    <row r="310" spans="1:7" s="32" customFormat="1" ht="14.25" x14ac:dyDescent="0.15">
      <c r="A310" s="37" t="s">
        <v>441</v>
      </c>
      <c r="B310" s="36">
        <v>441900</v>
      </c>
      <c r="C310" s="25" t="s">
        <v>1131</v>
      </c>
      <c r="G310" s="32" t="str">
        <f t="shared" si="66"/>
        <v>insert into codemapdesc values (null,'行政区划','441900','东莞市','');</v>
      </c>
    </row>
    <row r="311" spans="1:7" s="32" customFormat="1" ht="14.25" x14ac:dyDescent="0.15">
      <c r="A311" s="37" t="s">
        <v>441</v>
      </c>
      <c r="B311" s="36">
        <v>441901</v>
      </c>
      <c r="C311" s="25" t="s">
        <v>1132</v>
      </c>
      <c r="G311" s="32" t="str">
        <f t="shared" si="66"/>
        <v>insert into codemapdesc values (null,'行政区划','441901','东莞市莞城区','');</v>
      </c>
    </row>
    <row r="312" spans="1:7" s="32" customFormat="1" ht="14.25" x14ac:dyDescent="0.15">
      <c r="A312" s="37" t="s">
        <v>441</v>
      </c>
      <c r="B312" s="36">
        <v>441902</v>
      </c>
      <c r="C312" s="25" t="s">
        <v>1133</v>
      </c>
      <c r="G312" s="32" t="str">
        <f t="shared" si="66"/>
        <v>insert into codemapdesc values (null,'行政区划','441902','东莞市南城区','');</v>
      </c>
    </row>
    <row r="313" spans="1:7" s="32" customFormat="1" ht="14.25" x14ac:dyDescent="0.15">
      <c r="A313" s="37" t="s">
        <v>441</v>
      </c>
      <c r="B313" s="36">
        <v>441903</v>
      </c>
      <c r="C313" s="25" t="s">
        <v>1134</v>
      </c>
      <c r="G313" s="32" t="str">
        <f t="shared" si="66"/>
        <v>insert into codemapdesc values (null,'行政区划','441903','东莞市万江区','');</v>
      </c>
    </row>
    <row r="314" spans="1:7" s="32" customFormat="1" ht="14.25" x14ac:dyDescent="0.15">
      <c r="A314" s="37" t="s">
        <v>441</v>
      </c>
      <c r="B314" s="36">
        <v>441904</v>
      </c>
      <c r="C314" s="25" t="s">
        <v>1135</v>
      </c>
      <c r="G314" s="32" t="str">
        <f t="shared" si="66"/>
        <v>insert into codemapdesc values (null,'行政区划','441904','东莞市东城区','');</v>
      </c>
    </row>
    <row r="315" spans="1:7" s="32" customFormat="1" ht="14.25" x14ac:dyDescent="0.15">
      <c r="A315" s="37" t="s">
        <v>441</v>
      </c>
      <c r="B315" s="36">
        <v>441905</v>
      </c>
      <c r="C315" s="25" t="s">
        <v>1136</v>
      </c>
      <c r="G315" s="32" t="str">
        <f t="shared" si="66"/>
        <v>insert into codemapdesc values (null,'行政区划','441905','东莞市石碣镇','');</v>
      </c>
    </row>
    <row r="316" spans="1:7" s="32" customFormat="1" ht="14.25" x14ac:dyDescent="0.15">
      <c r="A316" s="37" t="s">
        <v>441</v>
      </c>
      <c r="B316" s="36">
        <v>441906</v>
      </c>
      <c r="C316" s="25" t="s">
        <v>1137</v>
      </c>
      <c r="G316" s="32" t="str">
        <f t="shared" si="66"/>
        <v>insert into codemapdesc values (null,'行政区划','441906','东莞市石龙镇','');</v>
      </c>
    </row>
    <row r="317" spans="1:7" s="32" customFormat="1" ht="14.25" x14ac:dyDescent="0.15">
      <c r="A317" s="37" t="s">
        <v>441</v>
      </c>
      <c r="B317" s="36">
        <v>441907</v>
      </c>
      <c r="C317" s="25" t="s">
        <v>1138</v>
      </c>
      <c r="G317" s="32" t="str">
        <f t="shared" si="66"/>
        <v>insert into codemapdesc values (null,'行政区划','441907','东莞市茶山镇','');</v>
      </c>
    </row>
    <row r="318" spans="1:7" s="32" customFormat="1" ht="14.25" x14ac:dyDescent="0.15">
      <c r="A318" s="37" t="s">
        <v>441</v>
      </c>
      <c r="B318" s="36">
        <v>441908</v>
      </c>
      <c r="C318" s="25" t="s">
        <v>1139</v>
      </c>
      <c r="G318" s="32" t="str">
        <f t="shared" si="66"/>
        <v>insert into codemapdesc values (null,'行政区划','441908','东莞市石排镇','');</v>
      </c>
    </row>
    <row r="319" spans="1:7" s="32" customFormat="1" ht="14.25" x14ac:dyDescent="0.15">
      <c r="A319" s="37" t="s">
        <v>441</v>
      </c>
      <c r="B319" s="36">
        <v>441909</v>
      </c>
      <c r="C319" s="25" t="s">
        <v>1140</v>
      </c>
      <c r="G319" s="32" t="str">
        <f t="shared" si="66"/>
        <v>insert into codemapdesc values (null,'行政区划','441909','东莞市企石镇','');</v>
      </c>
    </row>
    <row r="320" spans="1:7" s="32" customFormat="1" ht="14.25" x14ac:dyDescent="0.15">
      <c r="A320" s="37" t="s">
        <v>441</v>
      </c>
      <c r="B320" s="36">
        <v>441910</v>
      </c>
      <c r="C320" s="25" t="s">
        <v>1141</v>
      </c>
      <c r="G320" s="32" t="str">
        <f t="shared" si="66"/>
        <v>insert into codemapdesc values (null,'行政区划','441910','东莞市横沥镇','');</v>
      </c>
    </row>
    <row r="321" spans="1:7" s="32" customFormat="1" ht="14.25" x14ac:dyDescent="0.15">
      <c r="A321" s="37" t="s">
        <v>441</v>
      </c>
      <c r="B321" s="36">
        <v>441911</v>
      </c>
      <c r="C321" s="25" t="s">
        <v>1142</v>
      </c>
      <c r="G321" s="32" t="str">
        <f t="shared" si="66"/>
        <v>insert into codemapdesc values (null,'行政区划','441911','东莞市桥头镇','');</v>
      </c>
    </row>
    <row r="322" spans="1:7" s="32" customFormat="1" ht="14.25" x14ac:dyDescent="0.15">
      <c r="A322" s="37" t="s">
        <v>441</v>
      </c>
      <c r="B322" s="36">
        <v>441912</v>
      </c>
      <c r="C322" s="25" t="s">
        <v>1143</v>
      </c>
      <c r="G322" s="32" t="str">
        <f t="shared" si="66"/>
        <v>insert into codemapdesc values (null,'行政区划','441912','东莞市谢岗镇','');</v>
      </c>
    </row>
    <row r="323" spans="1:7" s="32" customFormat="1" ht="14.25" x14ac:dyDescent="0.15">
      <c r="A323" s="37" t="s">
        <v>441</v>
      </c>
      <c r="B323" s="36">
        <v>441913</v>
      </c>
      <c r="C323" s="25" t="s">
        <v>1144</v>
      </c>
      <c r="G323" s="32" t="str">
        <f t="shared" si="66"/>
        <v>insert into codemapdesc values (null,'行政区划','441913','东莞市东坑镇','');</v>
      </c>
    </row>
    <row r="324" spans="1:7" s="32" customFormat="1" ht="14.25" x14ac:dyDescent="0.15">
      <c r="A324" s="37" t="s">
        <v>441</v>
      </c>
      <c r="B324" s="36">
        <v>441914</v>
      </c>
      <c r="C324" s="25" t="s">
        <v>1145</v>
      </c>
      <c r="G324" s="32" t="str">
        <f t="shared" si="66"/>
        <v>insert into codemapdesc values (null,'行政区划','441914','东莞市常平镇','');</v>
      </c>
    </row>
    <row r="325" spans="1:7" s="32" customFormat="1" ht="14.25" x14ac:dyDescent="0.15">
      <c r="A325" s="37" t="s">
        <v>441</v>
      </c>
      <c r="B325" s="36">
        <v>441915</v>
      </c>
      <c r="C325" s="25" t="s">
        <v>1146</v>
      </c>
      <c r="G325" s="32" t="str">
        <f t="shared" si="66"/>
        <v>insert into codemapdesc values (null,'行政区划','441915','东莞市寮步镇','');</v>
      </c>
    </row>
    <row r="326" spans="1:7" s="32" customFormat="1" ht="14.25" x14ac:dyDescent="0.15">
      <c r="A326" s="37" t="s">
        <v>441</v>
      </c>
      <c r="B326" s="36">
        <v>441916</v>
      </c>
      <c r="C326" s="25" t="s">
        <v>1147</v>
      </c>
      <c r="G326" s="32" t="str">
        <f t="shared" si="66"/>
        <v>insert into codemapdesc values (null,'行政区划','441916','东莞市大朗镇','');</v>
      </c>
    </row>
    <row r="327" spans="1:7" s="32" customFormat="1" ht="14.25" x14ac:dyDescent="0.15">
      <c r="A327" s="37" t="s">
        <v>441</v>
      </c>
      <c r="B327" s="36">
        <v>441917</v>
      </c>
      <c r="C327" s="25" t="s">
        <v>1148</v>
      </c>
      <c r="G327" s="32" t="str">
        <f t="shared" ref="G327" si="67">"insert into codemapdesc values (null,'"&amp;A327&amp;"','"&amp;B327&amp;"','"&amp;C327&amp;"','"&amp;D327&amp;"');"</f>
        <v>insert into codemapdesc values (null,'行政区划','441917','东莞市黄江镇','');</v>
      </c>
    </row>
    <row r="328" spans="1:7" s="32" customFormat="1" ht="14.25" x14ac:dyDescent="0.15">
      <c r="A328" s="37" t="s">
        <v>441</v>
      </c>
      <c r="B328" s="36">
        <v>441918</v>
      </c>
      <c r="C328" s="25" t="s">
        <v>1149</v>
      </c>
      <c r="G328" s="32" t="str">
        <f t="shared" ref="G328" si="68">"insert into codemapdesc values (null,'"&amp;A328&amp;"','"&amp;B328&amp;"','"&amp;C328&amp;"','"&amp;D328&amp;"');"</f>
        <v>insert into codemapdesc values (null,'行政区划','441918','东莞市清溪镇','');</v>
      </c>
    </row>
    <row r="329" spans="1:7" s="32" customFormat="1" ht="14.25" x14ac:dyDescent="0.15">
      <c r="A329" s="37" t="s">
        <v>441</v>
      </c>
      <c r="B329" s="36">
        <v>441919</v>
      </c>
      <c r="C329" s="25" t="s">
        <v>1150</v>
      </c>
      <c r="G329" s="32" t="str">
        <f t="shared" ref="G329" si="69">"insert into codemapdesc values (null,'"&amp;A329&amp;"','"&amp;B329&amp;"','"&amp;C329&amp;"','"&amp;D329&amp;"');"</f>
        <v>insert into codemapdesc values (null,'行政区划','441919','东莞市塘厦镇','');</v>
      </c>
    </row>
    <row r="330" spans="1:7" s="32" customFormat="1" ht="14.25" x14ac:dyDescent="0.15">
      <c r="A330" s="37" t="s">
        <v>441</v>
      </c>
      <c r="B330" s="36">
        <v>441920</v>
      </c>
      <c r="C330" s="25" t="s">
        <v>1151</v>
      </c>
      <c r="G330" s="32" t="str">
        <f t="shared" ref="G330" si="70">"insert into codemapdesc values (null,'"&amp;A330&amp;"','"&amp;B330&amp;"','"&amp;C330&amp;"','"&amp;D330&amp;"');"</f>
        <v>insert into codemapdesc values (null,'行政区划','441920','东莞市凤岗镇','');</v>
      </c>
    </row>
    <row r="331" spans="1:7" s="32" customFormat="1" ht="14.25" x14ac:dyDescent="0.15">
      <c r="A331" s="37" t="s">
        <v>441</v>
      </c>
      <c r="B331" s="36">
        <v>441921</v>
      </c>
      <c r="C331" s="25" t="s">
        <v>1152</v>
      </c>
      <c r="G331" s="32" t="str">
        <f t="shared" ref="G331" si="71">"insert into codemapdesc values (null,'"&amp;A331&amp;"','"&amp;B331&amp;"','"&amp;C331&amp;"','"&amp;D331&amp;"');"</f>
        <v>insert into codemapdesc values (null,'行政区划','441921','东莞市长安镇','');</v>
      </c>
    </row>
    <row r="332" spans="1:7" s="32" customFormat="1" ht="14.25" x14ac:dyDescent="0.15">
      <c r="A332" s="37" t="s">
        <v>441</v>
      </c>
      <c r="B332" s="36">
        <v>441922</v>
      </c>
      <c r="C332" s="25" t="s">
        <v>1153</v>
      </c>
      <c r="G332" s="32" t="str">
        <f t="shared" ref="G332" si="72">"insert into codemapdesc values (null,'"&amp;A332&amp;"','"&amp;B332&amp;"','"&amp;C332&amp;"','"&amp;D332&amp;"');"</f>
        <v>insert into codemapdesc values (null,'行政区划','441922','东莞市虎门镇','');</v>
      </c>
    </row>
    <row r="333" spans="1:7" s="32" customFormat="1" ht="14.25" x14ac:dyDescent="0.15">
      <c r="A333" s="37" t="s">
        <v>441</v>
      </c>
      <c r="B333" s="36">
        <v>441923</v>
      </c>
      <c r="C333" s="25" t="s">
        <v>1154</v>
      </c>
      <c r="G333" s="32" t="str">
        <f t="shared" ref="G333" si="73">"insert into codemapdesc values (null,'"&amp;A333&amp;"','"&amp;B333&amp;"','"&amp;C333&amp;"','"&amp;D333&amp;"');"</f>
        <v>insert into codemapdesc values (null,'行政区划','441923','东莞市厚街镇','');</v>
      </c>
    </row>
    <row r="334" spans="1:7" s="32" customFormat="1" ht="14.25" x14ac:dyDescent="0.15">
      <c r="A334" s="37" t="s">
        <v>441</v>
      </c>
      <c r="B334" s="36">
        <v>441924</v>
      </c>
      <c r="C334" s="25" t="s">
        <v>1155</v>
      </c>
      <c r="G334" s="32" t="str">
        <f t="shared" ref="G334:G357" si="74">"insert into codemapdesc values (null,'"&amp;A334&amp;"','"&amp;B334&amp;"','"&amp;C334&amp;"','"&amp;D334&amp;"');"</f>
        <v>insert into codemapdesc values (null,'行政区划','441924','东莞市沙田镇','');</v>
      </c>
    </row>
    <row r="335" spans="1:7" s="32" customFormat="1" ht="14.25" x14ac:dyDescent="0.15">
      <c r="A335" s="37" t="s">
        <v>441</v>
      </c>
      <c r="B335" s="36">
        <v>441925</v>
      </c>
      <c r="C335" s="25" t="s">
        <v>1156</v>
      </c>
      <c r="G335" s="32" t="str">
        <f t="shared" si="74"/>
        <v>insert into codemapdesc values (null,'行政区划','441925','东莞市道滘镇','');</v>
      </c>
    </row>
    <row r="336" spans="1:7" s="32" customFormat="1" ht="14.25" x14ac:dyDescent="0.15">
      <c r="A336" s="37" t="s">
        <v>441</v>
      </c>
      <c r="B336" s="36">
        <v>441926</v>
      </c>
      <c r="C336" s="25" t="s">
        <v>1157</v>
      </c>
      <c r="G336" s="32" t="str">
        <f t="shared" si="74"/>
        <v>insert into codemapdesc values (null,'行政区划','441926','东莞市洪梅镇','');</v>
      </c>
    </row>
    <row r="337" spans="1:7" s="32" customFormat="1" ht="14.25" x14ac:dyDescent="0.15">
      <c r="A337" s="37" t="s">
        <v>441</v>
      </c>
      <c r="B337" s="36">
        <v>441927</v>
      </c>
      <c r="C337" s="25" t="s">
        <v>1158</v>
      </c>
      <c r="G337" s="32" t="str">
        <f t="shared" si="74"/>
        <v>insert into codemapdesc values (null,'行政区划','441927','东莞市麻涌镇','');</v>
      </c>
    </row>
    <row r="338" spans="1:7" s="32" customFormat="1" ht="14.25" x14ac:dyDescent="0.15">
      <c r="A338" s="37" t="s">
        <v>441</v>
      </c>
      <c r="B338" s="36">
        <v>441928</v>
      </c>
      <c r="C338" s="25" t="s">
        <v>1159</v>
      </c>
      <c r="G338" s="32" t="str">
        <f t="shared" si="74"/>
        <v>insert into codemapdesc values (null,'行政区划','441928','东莞市中堂镇','');</v>
      </c>
    </row>
    <row r="339" spans="1:7" s="32" customFormat="1" ht="14.25" x14ac:dyDescent="0.15">
      <c r="A339" s="37" t="s">
        <v>441</v>
      </c>
      <c r="B339" s="36">
        <v>441929</v>
      </c>
      <c r="C339" s="25" t="s">
        <v>1160</v>
      </c>
      <c r="G339" s="32" t="str">
        <f t="shared" si="74"/>
        <v>insert into codemapdesc values (null,'行政区划','441929','东莞市高埗镇','');</v>
      </c>
    </row>
    <row r="340" spans="1:7" s="32" customFormat="1" ht="14.25" x14ac:dyDescent="0.15">
      <c r="A340" s="37" t="s">
        <v>441</v>
      </c>
      <c r="B340" s="36">
        <v>441930</v>
      </c>
      <c r="C340" s="25" t="s">
        <v>1161</v>
      </c>
      <c r="G340" s="32" t="str">
        <f t="shared" si="74"/>
        <v>insert into codemapdesc values (null,'行政区划','441930','东莞市樟木头镇','');</v>
      </c>
    </row>
    <row r="341" spans="1:7" s="32" customFormat="1" ht="14.25" x14ac:dyDescent="0.15">
      <c r="A341" s="37" t="s">
        <v>441</v>
      </c>
      <c r="B341" s="36">
        <v>441931</v>
      </c>
      <c r="C341" s="25" t="s">
        <v>1162</v>
      </c>
      <c r="G341" s="32" t="str">
        <f t="shared" si="74"/>
        <v>insert into codemapdesc values (null,'行政区划','441931','东莞市大岭山镇','');</v>
      </c>
    </row>
    <row r="342" spans="1:7" s="32" customFormat="1" ht="14.25" x14ac:dyDescent="0.15">
      <c r="A342" s="37" t="s">
        <v>441</v>
      </c>
      <c r="B342" s="36">
        <v>441932</v>
      </c>
      <c r="C342" s="25" t="s">
        <v>1163</v>
      </c>
      <c r="G342" s="32" t="str">
        <f t="shared" si="74"/>
        <v>insert into codemapdesc values (null,'行政区划','441932','东莞市望牛墩镇','');</v>
      </c>
    </row>
    <row r="343" spans="1:7" s="32" customFormat="1" ht="14.25" x14ac:dyDescent="0.15">
      <c r="A343" s="37" t="s">
        <v>441</v>
      </c>
      <c r="B343" s="36">
        <v>441933</v>
      </c>
      <c r="C343" s="25" t="s">
        <v>1164</v>
      </c>
      <c r="G343" s="32" t="str">
        <f t="shared" si="74"/>
        <v>insert into codemapdesc values (null,'行政区划','441933','松山湖高新区','');</v>
      </c>
    </row>
    <row r="344" spans="1:7" s="32" customFormat="1" ht="14.25" x14ac:dyDescent="0.15">
      <c r="A344" s="37" t="s">
        <v>441</v>
      </c>
      <c r="B344" s="36">
        <v>441934</v>
      </c>
      <c r="C344" s="25" t="s">
        <v>1165</v>
      </c>
      <c r="G344" s="32" t="str">
        <f t="shared" si="74"/>
        <v>insert into codemapdesc values (null,'行政区划','441934','东莞市虎门港管理委员会','');</v>
      </c>
    </row>
    <row r="345" spans="1:7" s="32" customFormat="1" ht="14.25" x14ac:dyDescent="0.15">
      <c r="A345" s="37" t="s">
        <v>441</v>
      </c>
      <c r="B345" s="36">
        <v>442000</v>
      </c>
      <c r="C345" s="25" t="s">
        <v>1166</v>
      </c>
      <c r="G345" s="32" t="str">
        <f t="shared" si="74"/>
        <v>insert into codemapdesc values (null,'行政区划','442000','中山市','');</v>
      </c>
    </row>
    <row r="346" spans="1:7" s="32" customFormat="1" ht="14.25" x14ac:dyDescent="0.15">
      <c r="A346" s="37" t="s">
        <v>441</v>
      </c>
      <c r="B346" s="36">
        <v>442001</v>
      </c>
      <c r="C346" s="25" t="s">
        <v>1167</v>
      </c>
      <c r="G346" s="32" t="str">
        <f t="shared" si="74"/>
        <v>insert into codemapdesc values (null,'行政区划','442001','中山港','');</v>
      </c>
    </row>
    <row r="347" spans="1:7" s="32" customFormat="1" ht="14.25" x14ac:dyDescent="0.15">
      <c r="A347" s="37" t="s">
        <v>441</v>
      </c>
      <c r="B347" s="36">
        <v>442002</v>
      </c>
      <c r="C347" s="25" t="s">
        <v>1168</v>
      </c>
      <c r="G347" s="32" t="str">
        <f t="shared" si="74"/>
        <v>insert into codemapdesc values (null,'行政区划','442002','神湾港','');</v>
      </c>
    </row>
    <row r="348" spans="1:7" s="32" customFormat="1" ht="14.25" x14ac:dyDescent="0.15">
      <c r="A348" s="37" t="s">
        <v>441</v>
      </c>
      <c r="B348" s="36">
        <v>442003</v>
      </c>
      <c r="C348" s="25" t="s">
        <v>1169</v>
      </c>
      <c r="G348" s="32" t="str">
        <f t="shared" si="74"/>
        <v>insert into codemapdesc values (null,'行政区划','442003','小榄港','');</v>
      </c>
    </row>
    <row r="349" spans="1:7" s="32" customFormat="1" ht="14.25" x14ac:dyDescent="0.15">
      <c r="A349" s="37" t="s">
        <v>441</v>
      </c>
      <c r="B349" s="36">
        <v>445100</v>
      </c>
      <c r="C349" s="25" t="s">
        <v>1170</v>
      </c>
      <c r="G349" s="32" t="str">
        <f t="shared" si="74"/>
        <v>insert into codemapdesc values (null,'行政区划','445100','潮州市','');</v>
      </c>
    </row>
    <row r="350" spans="1:7" s="32" customFormat="1" ht="14.25" x14ac:dyDescent="0.15">
      <c r="A350" s="37" t="s">
        <v>441</v>
      </c>
      <c r="B350" s="36">
        <v>445101</v>
      </c>
      <c r="C350" s="25" t="s">
        <v>1017</v>
      </c>
      <c r="G350" s="32" t="str">
        <f t="shared" si="74"/>
        <v>insert into codemapdesc values (null,'行政区划','445101','市辖区','');</v>
      </c>
    </row>
    <row r="351" spans="1:7" s="32" customFormat="1" ht="14.25" x14ac:dyDescent="0.15">
      <c r="A351" s="37" t="s">
        <v>441</v>
      </c>
      <c r="B351" s="36">
        <v>445102</v>
      </c>
      <c r="C351" s="25" t="s">
        <v>1171</v>
      </c>
      <c r="G351" s="32" t="str">
        <f t="shared" si="74"/>
        <v>insert into codemapdesc values (null,'行政区划','445102','湘桥区','');</v>
      </c>
    </row>
    <row r="352" spans="1:7" s="32" customFormat="1" ht="14.25" x14ac:dyDescent="0.15">
      <c r="A352" s="37" t="s">
        <v>441</v>
      </c>
      <c r="B352" s="36">
        <v>445121</v>
      </c>
      <c r="C352" s="25" t="s">
        <v>1172</v>
      </c>
      <c r="G352" s="32" t="str">
        <f t="shared" si="74"/>
        <v>insert into codemapdesc values (null,'行政区划','445121','潮安区','');</v>
      </c>
    </row>
    <row r="353" spans="1:7" s="32" customFormat="1" ht="14.25" x14ac:dyDescent="0.15">
      <c r="A353" s="37" t="s">
        <v>441</v>
      </c>
      <c r="B353" s="36">
        <v>445122</v>
      </c>
      <c r="C353" s="25" t="s">
        <v>1173</v>
      </c>
      <c r="G353" s="32" t="str">
        <f t="shared" si="74"/>
        <v>insert into codemapdesc values (null,'行政区划','445122','饶平县','');</v>
      </c>
    </row>
    <row r="354" spans="1:7" s="32" customFormat="1" ht="14.25" x14ac:dyDescent="0.15">
      <c r="A354" s="37" t="s">
        <v>441</v>
      </c>
      <c r="B354" s="36">
        <v>445200</v>
      </c>
      <c r="C354" s="25" t="s">
        <v>1174</v>
      </c>
      <c r="G354" s="32" t="str">
        <f t="shared" si="74"/>
        <v>insert into codemapdesc values (null,'行政区划','445200','揭阳市','');</v>
      </c>
    </row>
    <row r="355" spans="1:7" s="32" customFormat="1" ht="14.25" x14ac:dyDescent="0.15">
      <c r="A355" s="37" t="s">
        <v>441</v>
      </c>
      <c r="B355" s="36">
        <v>445201</v>
      </c>
      <c r="C355" s="25" t="s">
        <v>1017</v>
      </c>
      <c r="G355" s="32" t="str">
        <f t="shared" si="74"/>
        <v>insert into codemapdesc values (null,'行政区划','445201','市辖区','');</v>
      </c>
    </row>
    <row r="356" spans="1:7" s="32" customFormat="1" ht="14.25" x14ac:dyDescent="0.15">
      <c r="A356" s="37" t="s">
        <v>441</v>
      </c>
      <c r="B356" s="36">
        <v>445202</v>
      </c>
      <c r="C356" s="25" t="s">
        <v>1175</v>
      </c>
      <c r="G356" s="32" t="str">
        <f t="shared" si="74"/>
        <v>insert into codemapdesc values (null,'行政区划','445202','榕城区','');</v>
      </c>
    </row>
    <row r="357" spans="1:7" s="32" customFormat="1" ht="14.25" x14ac:dyDescent="0.15">
      <c r="A357" s="37" t="s">
        <v>441</v>
      </c>
      <c r="B357" s="36">
        <v>445221</v>
      </c>
      <c r="C357" s="25" t="s">
        <v>1176</v>
      </c>
      <c r="G357" s="32" t="str">
        <f t="shared" si="74"/>
        <v>insert into codemapdesc values (null,'行政区划','445221','揭东区','');</v>
      </c>
    </row>
    <row r="358" spans="1:7" s="32" customFormat="1" ht="14.25" x14ac:dyDescent="0.15">
      <c r="A358" s="37" t="s">
        <v>441</v>
      </c>
      <c r="B358" s="36">
        <v>445222</v>
      </c>
      <c r="C358" s="25" t="s">
        <v>1177</v>
      </c>
      <c r="G358" s="32" t="str">
        <f t="shared" ref="G358" si="75">"insert into codemapdesc values (null,'"&amp;A358&amp;"','"&amp;B358&amp;"','"&amp;C358&amp;"','"&amp;D358&amp;"');"</f>
        <v>insert into codemapdesc values (null,'行政区划','445222','揭西县','');</v>
      </c>
    </row>
    <row r="359" spans="1:7" s="32" customFormat="1" ht="14.25" x14ac:dyDescent="0.15">
      <c r="A359" s="37" t="s">
        <v>441</v>
      </c>
      <c r="B359" s="36">
        <v>445224</v>
      </c>
      <c r="C359" s="25" t="s">
        <v>1178</v>
      </c>
      <c r="G359" s="32" t="str">
        <f t="shared" ref="G359" si="76">"insert into codemapdesc values (null,'"&amp;A359&amp;"','"&amp;B359&amp;"','"&amp;C359&amp;"','"&amp;D359&amp;"');"</f>
        <v>insert into codemapdesc values (null,'行政区划','445224','惠来县','');</v>
      </c>
    </row>
    <row r="360" spans="1:7" s="32" customFormat="1" ht="14.25" x14ac:dyDescent="0.15">
      <c r="A360" s="37" t="s">
        <v>441</v>
      </c>
      <c r="B360" s="36">
        <v>445281</v>
      </c>
      <c r="C360" s="25" t="s">
        <v>1179</v>
      </c>
      <c r="G360" s="32" t="str">
        <f t="shared" ref="G360" si="77">"insert into codemapdesc values (null,'"&amp;A360&amp;"','"&amp;B360&amp;"','"&amp;C360&amp;"','"&amp;D360&amp;"');"</f>
        <v>insert into codemapdesc values (null,'行政区划','445281','普宁市','');</v>
      </c>
    </row>
    <row r="361" spans="1:7" s="32" customFormat="1" ht="14.25" x14ac:dyDescent="0.15">
      <c r="A361" s="37" t="s">
        <v>441</v>
      </c>
      <c r="B361" s="36">
        <v>445300</v>
      </c>
      <c r="C361" s="25" t="s">
        <v>1180</v>
      </c>
      <c r="G361" s="32" t="str">
        <f t="shared" ref="G361" si="78">"insert into codemapdesc values (null,'"&amp;A361&amp;"','"&amp;B361&amp;"','"&amp;C361&amp;"','"&amp;D361&amp;"');"</f>
        <v>insert into codemapdesc values (null,'行政区划','445300','云浮市','');</v>
      </c>
    </row>
    <row r="362" spans="1:7" s="32" customFormat="1" ht="14.25" x14ac:dyDescent="0.15">
      <c r="A362" s="37" t="s">
        <v>441</v>
      </c>
      <c r="B362" s="36">
        <v>445301</v>
      </c>
      <c r="C362" s="25" t="s">
        <v>1017</v>
      </c>
      <c r="G362" s="32" t="str">
        <f t="shared" ref="G362" si="79">"insert into codemapdesc values (null,'"&amp;A362&amp;"','"&amp;B362&amp;"','"&amp;C362&amp;"','"&amp;D362&amp;"');"</f>
        <v>insert into codemapdesc values (null,'行政区划','445301','市辖区','');</v>
      </c>
    </row>
    <row r="363" spans="1:7" s="32" customFormat="1" ht="14.25" x14ac:dyDescent="0.15">
      <c r="A363" s="37" t="s">
        <v>441</v>
      </c>
      <c r="B363" s="36">
        <v>445302</v>
      </c>
      <c r="C363" s="25" t="s">
        <v>1181</v>
      </c>
      <c r="G363" s="32" t="str">
        <f t="shared" ref="G363" si="80">"insert into codemapdesc values (null,'"&amp;A363&amp;"','"&amp;B363&amp;"','"&amp;C363&amp;"','"&amp;D363&amp;"');"</f>
        <v>insert into codemapdesc values (null,'行政区划','445302','云城区','');</v>
      </c>
    </row>
    <row r="364" spans="1:7" s="32" customFormat="1" ht="14.25" x14ac:dyDescent="0.15">
      <c r="A364" s="37" t="s">
        <v>441</v>
      </c>
      <c r="B364" s="36">
        <v>445303</v>
      </c>
      <c r="C364" s="25" t="s">
        <v>1182</v>
      </c>
      <c r="G364" s="32" t="str">
        <f t="shared" ref="G364" si="81">"insert into codemapdesc values (null,'"&amp;A364&amp;"','"&amp;B364&amp;"','"&amp;C364&amp;"','"&amp;D364&amp;"');"</f>
        <v>insert into codemapdesc values (null,'行政区划','445303','云浮市都杨港航管理分局','');</v>
      </c>
    </row>
    <row r="365" spans="1:7" s="32" customFormat="1" ht="14.25" x14ac:dyDescent="0.15">
      <c r="A365" s="37" t="s">
        <v>441</v>
      </c>
      <c r="B365" s="36">
        <v>445321</v>
      </c>
      <c r="C365" s="25" t="s">
        <v>1183</v>
      </c>
      <c r="G365" s="32" t="str">
        <f t="shared" ref="G365" si="82">"insert into codemapdesc values (null,'"&amp;A365&amp;"','"&amp;B365&amp;"','"&amp;C365&amp;"','"&amp;D365&amp;"');"</f>
        <v>insert into codemapdesc values (null,'行政区划','445321','新兴县','');</v>
      </c>
    </row>
    <row r="366" spans="1:7" s="32" customFormat="1" ht="14.25" x14ac:dyDescent="0.15">
      <c r="A366" s="37" t="s">
        <v>441</v>
      </c>
      <c r="B366" s="36">
        <v>445322</v>
      </c>
      <c r="C366" s="25" t="s">
        <v>1184</v>
      </c>
      <c r="G366" s="32" t="str">
        <f t="shared" ref="G366:G380" si="83">"insert into codemapdesc values (null,'"&amp;A366&amp;"','"&amp;B366&amp;"','"&amp;C366&amp;"','"&amp;D366&amp;"');"</f>
        <v>insert into codemapdesc values (null,'行政区划','445322','郁南县','');</v>
      </c>
    </row>
    <row r="367" spans="1:7" s="32" customFormat="1" ht="14.25" x14ac:dyDescent="0.15">
      <c r="A367" s="37" t="s">
        <v>441</v>
      </c>
      <c r="B367" s="36">
        <v>445323</v>
      </c>
      <c r="C367" s="25" t="s">
        <v>1185</v>
      </c>
      <c r="G367" s="32" t="str">
        <f t="shared" si="83"/>
        <v>insert into codemapdesc values (null,'行政区划','445323','云安县','');</v>
      </c>
    </row>
    <row r="368" spans="1:7" s="32" customFormat="1" ht="14.25" x14ac:dyDescent="0.15">
      <c r="A368" s="37" t="s">
        <v>441</v>
      </c>
      <c r="B368" s="36">
        <v>445381</v>
      </c>
      <c r="C368" s="25" t="s">
        <v>1186</v>
      </c>
      <c r="G368" s="32" t="str">
        <f t="shared" si="83"/>
        <v>insert into codemapdesc values (null,'行政区划','445381','罗定市','');</v>
      </c>
    </row>
    <row r="369" spans="1:7" s="32" customFormat="1" ht="14.25" x14ac:dyDescent="0.15">
      <c r="A369" s="37" t="s">
        <v>441</v>
      </c>
      <c r="B369" s="36">
        <v>445400</v>
      </c>
      <c r="C369" s="25" t="s">
        <v>1187</v>
      </c>
      <c r="G369" s="32" t="str">
        <f t="shared" si="83"/>
        <v>insert into codemapdesc values (null,'行政区划','445400','顺德区','');</v>
      </c>
    </row>
    <row r="370" spans="1:7" s="32" customFormat="1" ht="14.25" x14ac:dyDescent="0.15">
      <c r="A370" s="37" t="s">
        <v>441</v>
      </c>
      <c r="B370" s="36">
        <v>445401</v>
      </c>
      <c r="C370" s="25" t="s">
        <v>1188</v>
      </c>
      <c r="G370" s="32" t="str">
        <f t="shared" si="83"/>
        <v>insert into codemapdesc values (null,'行政区划','445401','大良街道','');</v>
      </c>
    </row>
    <row r="371" spans="1:7" s="32" customFormat="1" ht="14.25" x14ac:dyDescent="0.15">
      <c r="A371" s="37" t="s">
        <v>441</v>
      </c>
      <c r="B371" s="36">
        <v>445402</v>
      </c>
      <c r="C371" s="25" t="s">
        <v>1189</v>
      </c>
      <c r="G371" s="32" t="str">
        <f t="shared" si="83"/>
        <v>insert into codemapdesc values (null,'行政区划','445402','容桂街道','');</v>
      </c>
    </row>
    <row r="372" spans="1:7" s="32" customFormat="1" ht="14.25" x14ac:dyDescent="0.15">
      <c r="A372" s="37" t="s">
        <v>441</v>
      </c>
      <c r="B372" s="36">
        <v>445403</v>
      </c>
      <c r="C372" s="25" t="s">
        <v>1190</v>
      </c>
      <c r="G372" s="32" t="str">
        <f t="shared" si="83"/>
        <v>insert into codemapdesc values (null,'行政区划','445403','伦教街道','');</v>
      </c>
    </row>
    <row r="373" spans="1:7" s="32" customFormat="1" ht="14.25" x14ac:dyDescent="0.15">
      <c r="A373" s="37" t="s">
        <v>441</v>
      </c>
      <c r="B373" s="36">
        <v>445404</v>
      </c>
      <c r="C373" s="25" t="s">
        <v>1191</v>
      </c>
      <c r="G373" s="32" t="str">
        <f t="shared" si="83"/>
        <v>insert into codemapdesc values (null,'行政区划','445404','勒流街道','');</v>
      </c>
    </row>
    <row r="374" spans="1:7" s="32" customFormat="1" ht="14.25" x14ac:dyDescent="0.15">
      <c r="A374" s="37" t="s">
        <v>441</v>
      </c>
      <c r="B374" s="36">
        <v>445405</v>
      </c>
      <c r="C374" s="25" t="s">
        <v>1192</v>
      </c>
      <c r="G374" s="32" t="str">
        <f t="shared" si="83"/>
        <v>insert into codemapdesc values (null,'行政区划','445405','北滘镇','');</v>
      </c>
    </row>
    <row r="375" spans="1:7" s="32" customFormat="1" ht="14.25" x14ac:dyDescent="0.15">
      <c r="A375" s="37" t="s">
        <v>441</v>
      </c>
      <c r="B375" s="36">
        <v>445406</v>
      </c>
      <c r="C375" s="25" t="s">
        <v>1193</v>
      </c>
      <c r="G375" s="32" t="str">
        <f t="shared" si="83"/>
        <v>insert into codemapdesc values (null,'行政区划','445406','陈村镇','');</v>
      </c>
    </row>
    <row r="376" spans="1:7" s="32" customFormat="1" ht="14.25" x14ac:dyDescent="0.15">
      <c r="A376" s="37" t="s">
        <v>441</v>
      </c>
      <c r="B376" s="36">
        <v>445407</v>
      </c>
      <c r="C376" s="25" t="s">
        <v>1194</v>
      </c>
      <c r="G376" s="32" t="str">
        <f t="shared" si="83"/>
        <v>insert into codemapdesc values (null,'行政区划','445407','杏坛镇','');</v>
      </c>
    </row>
    <row r="377" spans="1:7" s="32" customFormat="1" ht="14.25" x14ac:dyDescent="0.15">
      <c r="A377" s="37" t="s">
        <v>441</v>
      </c>
      <c r="B377" s="36">
        <v>445408</v>
      </c>
      <c r="C377" s="25" t="s">
        <v>1195</v>
      </c>
      <c r="G377" s="32" t="str">
        <f t="shared" si="83"/>
        <v>insert into codemapdesc values (null,'行政区划','445408','龙江镇','');</v>
      </c>
    </row>
    <row r="378" spans="1:7" s="32" customFormat="1" ht="14.25" x14ac:dyDescent="0.15">
      <c r="A378" s="37" t="s">
        <v>441</v>
      </c>
      <c r="B378" s="36">
        <v>445409</v>
      </c>
      <c r="C378" s="25" t="s">
        <v>1196</v>
      </c>
      <c r="G378" s="32" t="str">
        <f t="shared" si="83"/>
        <v>insert into codemapdesc values (null,'行政区划','445409','乐从镇','');</v>
      </c>
    </row>
    <row r="379" spans="1:7" s="32" customFormat="1" ht="14.25" x14ac:dyDescent="0.15">
      <c r="A379" s="37" t="s">
        <v>441</v>
      </c>
      <c r="B379" s="36">
        <v>445410</v>
      </c>
      <c r="C379" s="25" t="s">
        <v>1197</v>
      </c>
      <c r="G379" s="32" t="str">
        <f t="shared" si="83"/>
        <v>insert into codemapdesc values (null,'行政区划','445410','均安镇','');</v>
      </c>
    </row>
    <row r="380" spans="1:7" s="32" customFormat="1" ht="14.25" x14ac:dyDescent="0.15">
      <c r="A380" s="32" t="s">
        <v>441</v>
      </c>
      <c r="B380" s="36">
        <v>810000</v>
      </c>
      <c r="C380" s="25" t="s">
        <v>1198</v>
      </c>
      <c r="G380" s="32" t="str">
        <f t="shared" si="83"/>
        <v>insert into codemapdesc values (null,'行政区划','810000','香港特别行政区','');</v>
      </c>
    </row>
    <row r="383" spans="1:7" s="32" customFormat="1" x14ac:dyDescent="0.15">
      <c r="B383" s="36"/>
      <c r="G383" s="37" t="str">
        <f>"delete from codemapdesc where id='"&amp;A385&amp;"';"</f>
        <v>delete from codemapdesc where id='第三方系统名称';</v>
      </c>
    </row>
    <row r="384" spans="1:7" s="32" customFormat="1" ht="14.25" x14ac:dyDescent="0.15">
      <c r="A384" s="32" t="s">
        <v>1199</v>
      </c>
      <c r="B384" s="36" t="s">
        <v>1200</v>
      </c>
      <c r="C384" s="25" t="s">
        <v>1201</v>
      </c>
      <c r="G384" s="32" t="str">
        <f t="shared" ref="G384:G386" si="84">"insert into codemapdesc values (null,'"&amp;A384&amp;"','"&amp;B384&amp;"','"&amp;C384&amp;"','"&amp;D384&amp;"');"</f>
        <v>insert into codemapdesc values (null,'第三方系统名称','GHXT','港航系统','');</v>
      </c>
    </row>
    <row r="385" spans="1:7" s="32" customFormat="1" ht="14.25" x14ac:dyDescent="0.15">
      <c r="A385" s="37" t="s">
        <v>1199</v>
      </c>
      <c r="B385" s="36" t="s">
        <v>1202</v>
      </c>
      <c r="C385" s="25" t="s">
        <v>1203</v>
      </c>
      <c r="G385" s="32" t="str">
        <f t="shared" si="84"/>
        <v>insert into codemapdesc values (null,'第三方系统名称','GKXT','港口系统','');</v>
      </c>
    </row>
    <row r="386" spans="1:7" s="32" customFormat="1" ht="14.25" x14ac:dyDescent="0.15">
      <c r="A386" s="37" t="s">
        <v>1199</v>
      </c>
      <c r="B386" s="36" t="s">
        <v>1204</v>
      </c>
      <c r="C386" s="25" t="s">
        <v>1205</v>
      </c>
      <c r="G386" s="32" t="str">
        <f t="shared" si="84"/>
        <v>insert into codemapdesc values (null,'第三方系统名称','ZFXT','执法系统','');</v>
      </c>
    </row>
    <row r="389" spans="1:7" s="32" customFormat="1" x14ac:dyDescent="0.15">
      <c r="A389" s="32" t="s">
        <v>405</v>
      </c>
      <c r="B389" s="36"/>
      <c r="G389" s="37" t="str">
        <f>"delete from codemapdesc where id='"&amp;A391&amp;"';"</f>
        <v>delete from codemapdesc where id='货物类型';</v>
      </c>
    </row>
    <row r="390" spans="1:7" s="32" customFormat="1" ht="14.25" x14ac:dyDescent="0.15">
      <c r="A390" s="32" t="s">
        <v>405</v>
      </c>
      <c r="B390" s="36" t="s">
        <v>1206</v>
      </c>
      <c r="C390" s="25" t="s">
        <v>1207</v>
      </c>
      <c r="G390" s="32" t="str">
        <f t="shared" ref="G390:G392" si="85">"insert into codemapdesc values (null,'"&amp;A390&amp;"','"&amp;B390&amp;"','"&amp;C390&amp;"','"&amp;D390&amp;"');"</f>
        <v>insert into codemapdesc values (null,'货物类型','001','沙子','');</v>
      </c>
    </row>
    <row r="391" spans="1:7" s="32" customFormat="1" ht="14.25" x14ac:dyDescent="0.15">
      <c r="A391" s="32" t="s">
        <v>405</v>
      </c>
      <c r="B391" s="36" t="s">
        <v>1208</v>
      </c>
      <c r="C391" s="25" t="s">
        <v>1209</v>
      </c>
      <c r="G391" s="32" t="str">
        <f t="shared" si="85"/>
        <v>insert into codemapdesc values (null,'货物类型','002','水泥','');</v>
      </c>
    </row>
    <row r="392" spans="1:7" s="32" customFormat="1" ht="14.25" x14ac:dyDescent="0.15">
      <c r="A392" s="32" t="s">
        <v>405</v>
      </c>
      <c r="B392" s="36" t="s">
        <v>1210</v>
      </c>
      <c r="C392" s="25" t="s">
        <v>1211</v>
      </c>
      <c r="G392" s="32" t="str">
        <f t="shared" si="85"/>
        <v>insert into codemapdesc values (null,'货物类型','003','煤','');</v>
      </c>
    </row>
    <row r="393" spans="1:7" s="32" customFormat="1" x14ac:dyDescent="0.15">
      <c r="A393" s="32" t="s">
        <v>405</v>
      </c>
      <c r="B393" s="32" t="s">
        <v>1212</v>
      </c>
      <c r="C393" s="32" t="s">
        <v>1213</v>
      </c>
      <c r="G393" s="32" t="str">
        <f t="shared" ref="G393:G394" si="86">"insert into codemapdesc values (null,'"&amp;A393&amp;"','"&amp;B393&amp;"','"&amp;C393&amp;"','"&amp;D393&amp;"');"</f>
        <v>insert into codemapdesc values (null,'货物类型','004','散货','');</v>
      </c>
    </row>
    <row r="394" spans="1:7" s="32" customFormat="1" x14ac:dyDescent="0.15">
      <c r="A394" s="32" t="s">
        <v>405</v>
      </c>
      <c r="B394" s="32" t="s">
        <v>1214</v>
      </c>
      <c r="C394" s="32" t="s">
        <v>966</v>
      </c>
      <c r="G394" s="32" t="str">
        <f t="shared" si="86"/>
        <v>insert into codemapdesc values (null,'货物类型','005','其他','');</v>
      </c>
    </row>
    <row r="396" spans="1:7" x14ac:dyDescent="0.15">
      <c r="A396" s="32" t="s">
        <v>1215</v>
      </c>
      <c r="G396" s="37" t="str">
        <f>"delete from codemapdesc where id='"&amp;A398&amp;"';"</f>
        <v>delete from codemapdesc where id='审批状态';</v>
      </c>
    </row>
    <row r="397" spans="1:7" s="32" customFormat="1" x14ac:dyDescent="0.15">
      <c r="A397" s="32" t="s">
        <v>1215</v>
      </c>
      <c r="B397" s="32">
        <v>-1</v>
      </c>
      <c r="C397" s="32" t="s">
        <v>1216</v>
      </c>
      <c r="G397" s="32" t="str">
        <f t="shared" ref="G397:G399" si="87">"insert into codemapdesc values (null,'"&amp;A397&amp;"','"&amp;B397&amp;"','"&amp;C397&amp;"','"&amp;D397&amp;"');"</f>
        <v>insert into codemapdesc values (null,'审批状态','-1','不通过','');</v>
      </c>
    </row>
    <row r="398" spans="1:7" s="32" customFormat="1" x14ac:dyDescent="0.15">
      <c r="A398" s="32" t="s">
        <v>1215</v>
      </c>
      <c r="B398" s="32">
        <v>0</v>
      </c>
      <c r="C398" s="32" t="s">
        <v>1217</v>
      </c>
      <c r="G398" s="32" t="str">
        <f t="shared" si="87"/>
        <v>insert into codemapdesc values (null,'审批状态','0','未审核','');</v>
      </c>
    </row>
    <row r="399" spans="1:7" s="32" customFormat="1" x14ac:dyDescent="0.15">
      <c r="A399" s="32" t="s">
        <v>1215</v>
      </c>
      <c r="B399" s="32">
        <v>1</v>
      </c>
      <c r="C399" s="32" t="s">
        <v>1218</v>
      </c>
      <c r="G399" s="32" t="str">
        <f t="shared" si="87"/>
        <v>insert into codemapdesc values (null,'审批状态','1','通过','');</v>
      </c>
    </row>
    <row r="401" spans="1:7" x14ac:dyDescent="0.15">
      <c r="A401" t="s">
        <v>1219</v>
      </c>
      <c r="G401" s="37" t="str">
        <f>"delete from codemapdesc where id='"&amp;A403&amp;"';"</f>
        <v>delete from codemapdesc where id='行政隶属';</v>
      </c>
    </row>
    <row r="402" spans="1:7" x14ac:dyDescent="0.15">
      <c r="A402" t="s">
        <v>1219</v>
      </c>
      <c r="B402" s="1" t="s">
        <v>1220</v>
      </c>
      <c r="C402" t="s">
        <v>1221</v>
      </c>
      <c r="D402">
        <v>6939844</v>
      </c>
      <c r="G402" s="32" t="str">
        <f t="shared" ref="G402" si="88">"insert into codemapdesc values (null,'"&amp;A402&amp;"','"&amp;B402&amp;"','"&amp;C402&amp;"','"&amp;D402&amp;"');"</f>
        <v>insert into codemapdesc values (null,'行政隶属','440000','广东省交通运输厅','6939844');</v>
      </c>
    </row>
    <row r="403" spans="1:7" x14ac:dyDescent="0.15">
      <c r="A403" t="s">
        <v>1219</v>
      </c>
      <c r="B403" s="1" t="s">
        <v>1222</v>
      </c>
      <c r="C403" t="s">
        <v>1223</v>
      </c>
      <c r="D403">
        <v>9</v>
      </c>
      <c r="G403" s="32" t="str">
        <f t="shared" ref="G403" si="89">"insert into codemapdesc values (null,'"&amp;A403&amp;"','"&amp;B403&amp;"','"&amp;C403&amp;"','"&amp;D403&amp;"');"</f>
        <v>insert into codemapdesc values (null,'行政隶属','440100','广州港务局','9');</v>
      </c>
    </row>
    <row r="404" spans="1:7" x14ac:dyDescent="0.15">
      <c r="A404" t="s">
        <v>1219</v>
      </c>
      <c r="B404" s="1" t="s">
        <v>1224</v>
      </c>
      <c r="C404" t="s">
        <v>1225</v>
      </c>
      <c r="D404">
        <v>9</v>
      </c>
      <c r="G404" s="32" t="str">
        <f t="shared" ref="G404" si="90">"insert into codemapdesc values (null,'"&amp;A404&amp;"','"&amp;B404&amp;"','"&amp;C404&amp;"','"&amp;D404&amp;"');"</f>
        <v>insert into codemapdesc values (null,'行政隶属','440112','广州港务局黄埔分局','9');</v>
      </c>
    </row>
    <row r="405" spans="1:7" x14ac:dyDescent="0.15">
      <c r="A405" t="s">
        <v>1219</v>
      </c>
      <c r="B405" s="1" t="s">
        <v>1226</v>
      </c>
      <c r="C405" t="s">
        <v>1227</v>
      </c>
      <c r="D405">
        <v>9</v>
      </c>
      <c r="G405" s="32" t="str">
        <f t="shared" ref="G405" si="91">"insert into codemapdesc values (null,'"&amp;A405&amp;"','"&amp;B405&amp;"','"&amp;C405&amp;"','"&amp;D405&amp;"');"</f>
        <v>insert into codemapdesc values (null,'行政隶属','440113','广州港务局番禺分局','9');</v>
      </c>
    </row>
    <row r="406" spans="1:7" x14ac:dyDescent="0.15">
      <c r="A406" t="s">
        <v>1219</v>
      </c>
      <c r="B406" s="1" t="s">
        <v>1228</v>
      </c>
      <c r="C406" t="s">
        <v>1229</v>
      </c>
      <c r="D406">
        <v>9</v>
      </c>
      <c r="G406" s="32" t="str">
        <f t="shared" ref="G406:G434" si="92">"insert into codemapdesc values (null,'"&amp;A406&amp;"','"&amp;B406&amp;"','"&amp;C406&amp;"','"&amp;D406&amp;"');"</f>
        <v>insert into codemapdesc values (null,'行政隶属','440114','广州港务局五和分局','9');</v>
      </c>
    </row>
    <row r="407" spans="1:7" x14ac:dyDescent="0.15">
      <c r="A407" t="s">
        <v>1219</v>
      </c>
      <c r="B407" s="1" t="s">
        <v>1230</v>
      </c>
      <c r="C407" t="s">
        <v>1231</v>
      </c>
      <c r="D407">
        <v>9</v>
      </c>
      <c r="G407" s="32" t="str">
        <f t="shared" si="92"/>
        <v>insert into codemapdesc values (null,'行政隶属','440115','广州港务局海港分局','9');</v>
      </c>
    </row>
    <row r="408" spans="1:7" x14ac:dyDescent="0.15">
      <c r="A408" t="s">
        <v>1219</v>
      </c>
      <c r="B408" s="1" t="s">
        <v>1232</v>
      </c>
      <c r="C408" t="s">
        <v>1233</v>
      </c>
      <c r="D408">
        <v>9</v>
      </c>
      <c r="G408" s="32" t="str">
        <f t="shared" si="92"/>
        <v>insert into codemapdesc values (null,'行政隶属','440140','广州港务局内港分局','9');</v>
      </c>
    </row>
    <row r="409" spans="1:7" x14ac:dyDescent="0.15">
      <c r="A409" t="s">
        <v>1219</v>
      </c>
      <c r="B409" s="1" t="s">
        <v>1234</v>
      </c>
      <c r="C409" t="s">
        <v>1235</v>
      </c>
      <c r="D409">
        <v>9</v>
      </c>
      <c r="G409" s="32" t="str">
        <f t="shared" si="92"/>
        <v>insert into codemapdesc values (null,'行政隶属','440183','增城','9');</v>
      </c>
    </row>
    <row r="410" spans="1:7" x14ac:dyDescent="0.15">
      <c r="A410" t="s">
        <v>1219</v>
      </c>
      <c r="B410" s="1" t="s">
        <v>1236</v>
      </c>
      <c r="C410" t="s">
        <v>1237</v>
      </c>
      <c r="D410">
        <v>9</v>
      </c>
      <c r="G410" s="32" t="str">
        <f t="shared" si="92"/>
        <v>insert into codemapdesc values (null,'行政隶属','440190','广州港务局新塘分局','9');</v>
      </c>
    </row>
    <row r="411" spans="1:7" x14ac:dyDescent="0.15">
      <c r="A411" t="s">
        <v>1219</v>
      </c>
      <c r="B411" s="1" t="s">
        <v>1238</v>
      </c>
      <c r="C411" t="s">
        <v>1239</v>
      </c>
      <c r="D411">
        <v>9</v>
      </c>
      <c r="G411" s="32" t="str">
        <f t="shared" si="92"/>
        <v>insert into codemapdesc values (null,'行政隶属','440200','韶关市交通运输局','9');</v>
      </c>
    </row>
    <row r="412" spans="1:7" x14ac:dyDescent="0.15">
      <c r="A412" t="s">
        <v>1219</v>
      </c>
      <c r="B412" s="1" t="s">
        <v>1240</v>
      </c>
      <c r="C412" t="s">
        <v>1241</v>
      </c>
      <c r="D412">
        <v>9</v>
      </c>
      <c r="G412" s="32" t="str">
        <f t="shared" si="92"/>
        <v>insert into codemapdesc values (null,'行政隶属','440224','仁化县交通运输局','9');</v>
      </c>
    </row>
    <row r="413" spans="1:7" x14ac:dyDescent="0.15">
      <c r="A413" t="s">
        <v>1219</v>
      </c>
      <c r="B413" s="1" t="s">
        <v>1242</v>
      </c>
      <c r="C413" t="s">
        <v>1243</v>
      </c>
      <c r="D413">
        <v>9</v>
      </c>
      <c r="G413" s="32" t="str">
        <f t="shared" si="92"/>
        <v>insert into codemapdesc values (null,'行政隶属','440232','乳源县交通运输局','9');</v>
      </c>
    </row>
    <row r="414" spans="1:7" x14ac:dyDescent="0.15">
      <c r="A414" t="s">
        <v>1219</v>
      </c>
      <c r="B414" s="1" t="s">
        <v>1244</v>
      </c>
      <c r="C414" t="s">
        <v>1245</v>
      </c>
      <c r="D414">
        <v>9</v>
      </c>
      <c r="G414" s="32" t="str">
        <f t="shared" si="92"/>
        <v>insert into codemapdesc values (null,'行政隶属','440281','乐昌市交通运输局','9');</v>
      </c>
    </row>
    <row r="415" spans="1:7" x14ac:dyDescent="0.15">
      <c r="A415" t="s">
        <v>1219</v>
      </c>
      <c r="B415" s="1" t="s">
        <v>1246</v>
      </c>
      <c r="C415" t="s">
        <v>1247</v>
      </c>
      <c r="D415">
        <v>9</v>
      </c>
      <c r="G415" s="32" t="str">
        <f t="shared" si="92"/>
        <v>insert into codemapdesc values (null,'行政隶属','440300','深圳市交通运输委员会','9');</v>
      </c>
    </row>
    <row r="416" spans="1:7" x14ac:dyDescent="0.15">
      <c r="A416" t="s">
        <v>1219</v>
      </c>
      <c r="B416" s="1" t="s">
        <v>1248</v>
      </c>
      <c r="C416" t="s">
        <v>1249</v>
      </c>
      <c r="D416">
        <v>9</v>
      </c>
      <c r="G416" s="32" t="str">
        <f t="shared" si="92"/>
        <v>insert into codemapdesc values (null,'行政隶属','440301','深圳市航务管理分局','9');</v>
      </c>
    </row>
    <row r="417" spans="1:7" x14ac:dyDescent="0.15">
      <c r="A417" t="s">
        <v>1219</v>
      </c>
      <c r="B417" s="1" t="s">
        <v>1250</v>
      </c>
      <c r="C417" t="s">
        <v>1251</v>
      </c>
      <c r="D417">
        <v>9</v>
      </c>
      <c r="G417" s="32" t="str">
        <f t="shared" si="92"/>
        <v>insert into codemapdesc values (null,'行政隶属','440306','深圳市交通运输委员会宝安交通运输局','9');</v>
      </c>
    </row>
    <row r="418" spans="1:7" x14ac:dyDescent="0.15">
      <c r="A418" t="s">
        <v>1219</v>
      </c>
      <c r="B418" s="1" t="s">
        <v>1252</v>
      </c>
      <c r="C418" t="s">
        <v>1253</v>
      </c>
      <c r="D418" t="s">
        <v>1254</v>
      </c>
      <c r="G418" s="32" t="str">
        <f t="shared" si="92"/>
        <v>insert into codemapdesc values (null,'行政隶属','440307','深圳市交通运输委员会龙岗交通运输局','69711586X');</v>
      </c>
    </row>
    <row r="419" spans="1:7" x14ac:dyDescent="0.15">
      <c r="A419" t="s">
        <v>1219</v>
      </c>
      <c r="B419" s="1" t="s">
        <v>1255</v>
      </c>
      <c r="C419" t="s">
        <v>1256</v>
      </c>
      <c r="D419">
        <v>9</v>
      </c>
      <c r="G419" s="32" t="str">
        <f t="shared" si="92"/>
        <v>insert into codemapdesc values (null,'行政隶属','440311','深圳市交通运输委员会西部交通运输局','9');</v>
      </c>
    </row>
    <row r="420" spans="1:7" x14ac:dyDescent="0.15">
      <c r="A420" t="s">
        <v>1219</v>
      </c>
      <c r="B420" s="1" t="s">
        <v>1257</v>
      </c>
      <c r="C420" t="s">
        <v>1258</v>
      </c>
      <c r="D420">
        <v>9</v>
      </c>
      <c r="G420" s="32" t="str">
        <f t="shared" si="92"/>
        <v>insert into codemapdesc values (null,'行政隶属','440312','深圳市交通运输委员会东部交通运输局','9');</v>
      </c>
    </row>
    <row r="421" spans="1:7" x14ac:dyDescent="0.15">
      <c r="A421" t="s">
        <v>1219</v>
      </c>
      <c r="B421" s="1" t="s">
        <v>1259</v>
      </c>
      <c r="C421" t="s">
        <v>1260</v>
      </c>
      <c r="D421">
        <v>9</v>
      </c>
      <c r="G421" s="32" t="str">
        <f t="shared" si="92"/>
        <v>insert into codemapdesc values (null,'行政隶属','440400','珠海交通运输局','9');</v>
      </c>
    </row>
    <row r="422" spans="1:7" x14ac:dyDescent="0.15">
      <c r="A422" t="s">
        <v>1219</v>
      </c>
      <c r="B422" s="1" t="s">
        <v>1261</v>
      </c>
      <c r="C422" t="s">
        <v>1262</v>
      </c>
      <c r="D422">
        <v>9</v>
      </c>
      <c r="G422" s="32" t="str">
        <f t="shared" si="92"/>
        <v>insert into codemapdesc values (null,'行政隶属','440500','汕头市交通运输局','9');</v>
      </c>
    </row>
    <row r="423" spans="1:7" x14ac:dyDescent="0.15">
      <c r="A423" t="s">
        <v>1219</v>
      </c>
      <c r="B423" s="1" t="s">
        <v>1263</v>
      </c>
      <c r="C423" t="s">
        <v>1264</v>
      </c>
      <c r="D423">
        <v>9</v>
      </c>
      <c r="G423" s="32" t="str">
        <f t="shared" si="92"/>
        <v>insert into codemapdesc values (null,'行政隶属','440501','汕头市航务管理所  ','9');</v>
      </c>
    </row>
    <row r="424" spans="1:7" x14ac:dyDescent="0.15">
      <c r="A424" t="s">
        <v>1219</v>
      </c>
      <c r="B424" s="1" t="s">
        <v>1265</v>
      </c>
      <c r="C424" t="s">
        <v>1266</v>
      </c>
      <c r="D424">
        <v>9</v>
      </c>
      <c r="G424" s="32" t="str">
        <f t="shared" si="92"/>
        <v>insert into codemapdesc values (null,'行政隶属','440513','汕头市潮阳区交通运输局','9');</v>
      </c>
    </row>
    <row r="425" spans="1:7" x14ac:dyDescent="0.15">
      <c r="A425" t="s">
        <v>1219</v>
      </c>
      <c r="B425" s="1" t="s">
        <v>1267</v>
      </c>
      <c r="C425" t="s">
        <v>1268</v>
      </c>
      <c r="D425">
        <v>9</v>
      </c>
      <c r="G425" s="32" t="str">
        <f t="shared" si="92"/>
        <v>insert into codemapdesc values (null,'行政隶属','440514','汕头市潮南区交通运输局','9');</v>
      </c>
    </row>
    <row r="426" spans="1:7" x14ac:dyDescent="0.15">
      <c r="A426" t="s">
        <v>1219</v>
      </c>
      <c r="B426" s="1" t="s">
        <v>1269</v>
      </c>
      <c r="C426" t="s">
        <v>1270</v>
      </c>
      <c r="D426">
        <v>9</v>
      </c>
      <c r="G426" s="32" t="str">
        <f t="shared" si="92"/>
        <v>insert into codemapdesc values (null,'行政隶属','440515','汕头市澄海区交通运输局','9');</v>
      </c>
    </row>
    <row r="427" spans="1:7" x14ac:dyDescent="0.15">
      <c r="A427" t="s">
        <v>1219</v>
      </c>
      <c r="B427" s="1" t="s">
        <v>1271</v>
      </c>
      <c r="C427" t="s">
        <v>1272</v>
      </c>
      <c r="D427">
        <v>9</v>
      </c>
      <c r="G427" s="32" t="str">
        <f t="shared" si="92"/>
        <v>insert into codemapdesc values (null,'行政隶属','440523','南澳县交通运输局','9');</v>
      </c>
    </row>
    <row r="428" spans="1:7" x14ac:dyDescent="0.15">
      <c r="A428" t="s">
        <v>1219</v>
      </c>
      <c r="B428" s="1" t="s">
        <v>1273</v>
      </c>
      <c r="C428" t="s">
        <v>1274</v>
      </c>
      <c r="D428">
        <v>9</v>
      </c>
      <c r="G428" s="32" t="str">
        <f t="shared" si="92"/>
        <v>insert into codemapdesc values (null,'行政隶属','440600','佛山市交通运输局','9');</v>
      </c>
    </row>
    <row r="429" spans="1:7" x14ac:dyDescent="0.15">
      <c r="A429" t="s">
        <v>1219</v>
      </c>
      <c r="B429" s="1" t="s">
        <v>1275</v>
      </c>
      <c r="C429" t="s">
        <v>1276</v>
      </c>
      <c r="D429">
        <v>9</v>
      </c>
      <c r="G429" s="32" t="str">
        <f t="shared" si="92"/>
        <v>insert into codemapdesc values (null,'行政隶属','440601','佛山市禅城区交通运输局','9');</v>
      </c>
    </row>
    <row r="430" spans="1:7" x14ac:dyDescent="0.15">
      <c r="A430" t="s">
        <v>1219</v>
      </c>
      <c r="B430" s="1" t="s">
        <v>1277</v>
      </c>
      <c r="C430" t="s">
        <v>1278</v>
      </c>
      <c r="D430">
        <v>9</v>
      </c>
      <c r="G430" s="32" t="str">
        <f t="shared" si="92"/>
        <v>insert into codemapdesc values (null,'行政隶属','440682','佛山市南海区环境运输和城市管理局','9');</v>
      </c>
    </row>
    <row r="431" spans="1:7" x14ac:dyDescent="0.15">
      <c r="A431" t="s">
        <v>1219</v>
      </c>
      <c r="B431" s="1" t="s">
        <v>1279</v>
      </c>
      <c r="C431" t="s">
        <v>1280</v>
      </c>
      <c r="D431">
        <v>9</v>
      </c>
      <c r="G431" s="32" t="str">
        <f t="shared" si="92"/>
        <v>insert into codemapdesc values (null,'行政隶属','440683','佛山市三水区环境运输和城市管理局','9');</v>
      </c>
    </row>
    <row r="432" spans="1:7" x14ac:dyDescent="0.15">
      <c r="A432" t="s">
        <v>1219</v>
      </c>
      <c r="B432" s="1" t="s">
        <v>1281</v>
      </c>
      <c r="C432" t="s">
        <v>1282</v>
      </c>
      <c r="D432">
        <v>9</v>
      </c>
      <c r="G432" s="32" t="str">
        <f t="shared" si="92"/>
        <v>insert into codemapdesc values (null,'行政隶属','440684','佛山市高明区环境运输和城市管理局','9');</v>
      </c>
    </row>
    <row r="433" spans="1:7" x14ac:dyDescent="0.15">
      <c r="A433" t="s">
        <v>1219</v>
      </c>
      <c r="B433" s="1" t="s">
        <v>1283</v>
      </c>
      <c r="C433" t="s">
        <v>1284</v>
      </c>
      <c r="D433">
        <v>9</v>
      </c>
      <c r="G433" s="32" t="str">
        <f t="shared" si="92"/>
        <v>insert into codemapdesc values (null,'行政隶属','440700','江门市交通运输局','9');</v>
      </c>
    </row>
    <row r="434" spans="1:7" x14ac:dyDescent="0.15">
      <c r="A434" t="s">
        <v>1219</v>
      </c>
      <c r="B434" s="1" t="s">
        <v>1285</v>
      </c>
      <c r="C434" t="s">
        <v>1286</v>
      </c>
      <c r="D434">
        <v>9</v>
      </c>
      <c r="G434" s="32" t="str">
        <f t="shared" si="92"/>
        <v>insert into codemapdesc values (null,'行政隶属','440702','江门市交通运输局市区港航管理分局','9');</v>
      </c>
    </row>
    <row r="435" spans="1:7" x14ac:dyDescent="0.15">
      <c r="A435" t="s">
        <v>1219</v>
      </c>
      <c r="B435" s="1" t="s">
        <v>1287</v>
      </c>
      <c r="C435" t="s">
        <v>1288</v>
      </c>
      <c r="D435">
        <v>9</v>
      </c>
      <c r="G435" s="32" t="str">
        <f t="shared" ref="G435" si="93">"insert into codemapdesc values (null,'"&amp;A435&amp;"','"&amp;B435&amp;"','"&amp;C435&amp;"','"&amp;D435&amp;"');"</f>
        <v>insert into codemapdesc values (null,'行政隶属','440781','江门市台山交通运输局','9');</v>
      </c>
    </row>
    <row r="436" spans="1:7" x14ac:dyDescent="0.15">
      <c r="A436" t="s">
        <v>1219</v>
      </c>
      <c r="B436" s="1" t="s">
        <v>1289</v>
      </c>
      <c r="C436" t="s">
        <v>1290</v>
      </c>
      <c r="D436">
        <v>9</v>
      </c>
      <c r="G436" s="32" t="str">
        <f t="shared" ref="G436" si="94">"insert into codemapdesc values (null,'"&amp;A436&amp;"','"&amp;B436&amp;"','"&amp;C436&amp;"','"&amp;D436&amp;"');"</f>
        <v>insert into codemapdesc values (null,'行政隶属','440782','江门市新会港航分局','9');</v>
      </c>
    </row>
    <row r="437" spans="1:7" x14ac:dyDescent="0.15">
      <c r="A437" t="s">
        <v>1219</v>
      </c>
      <c r="B437" s="1" t="s">
        <v>1291</v>
      </c>
      <c r="C437" t="s">
        <v>1292</v>
      </c>
      <c r="D437">
        <v>9</v>
      </c>
      <c r="G437" s="32" t="str">
        <f t="shared" ref="G437" si="95">"insert into codemapdesc values (null,'"&amp;A437&amp;"','"&amp;B437&amp;"','"&amp;C437&amp;"','"&amp;D437&amp;"');"</f>
        <v>insert into codemapdesc values (null,'行政隶属','440783','江门市开平交通运输局','9');</v>
      </c>
    </row>
    <row r="438" spans="1:7" x14ac:dyDescent="0.15">
      <c r="A438" t="s">
        <v>1219</v>
      </c>
      <c r="B438" s="1" t="s">
        <v>1293</v>
      </c>
      <c r="C438" t="s">
        <v>1294</v>
      </c>
      <c r="D438">
        <v>9</v>
      </c>
      <c r="G438" s="32" t="str">
        <f t="shared" ref="G438:G465" si="96">"insert into codemapdesc values (null,'"&amp;A438&amp;"','"&amp;B438&amp;"','"&amp;C438&amp;"','"&amp;D438&amp;"');"</f>
        <v>insert into codemapdesc values (null,'行政隶属','440784','江门市鹤山交通运输局','9');</v>
      </c>
    </row>
    <row r="439" spans="1:7" x14ac:dyDescent="0.15">
      <c r="A439" t="s">
        <v>1219</v>
      </c>
      <c r="B439" s="1" t="s">
        <v>1295</v>
      </c>
      <c r="C439" t="s">
        <v>1296</v>
      </c>
      <c r="D439">
        <v>9</v>
      </c>
      <c r="G439" s="32" t="str">
        <f t="shared" si="96"/>
        <v>insert into codemapdesc values (null,'行政隶属','440785','江门市恩平交通运输局','9');</v>
      </c>
    </row>
    <row r="440" spans="1:7" x14ac:dyDescent="0.15">
      <c r="A440" t="s">
        <v>1219</v>
      </c>
      <c r="B440" s="1" t="s">
        <v>1297</v>
      </c>
      <c r="C440" t="s">
        <v>1298</v>
      </c>
      <c r="D440">
        <v>9</v>
      </c>
      <c r="G440" s="32" t="str">
        <f t="shared" si="96"/>
        <v>insert into codemapdesc values (null,'行政隶属','440786','江门市新会港航管理分局','9');</v>
      </c>
    </row>
    <row r="441" spans="1:7" x14ac:dyDescent="0.15">
      <c r="A441" t="s">
        <v>1219</v>
      </c>
      <c r="B441" s="1" t="s">
        <v>1299</v>
      </c>
      <c r="C441" t="s">
        <v>1300</v>
      </c>
      <c r="D441">
        <v>9</v>
      </c>
      <c r="G441" s="32" t="str">
        <f t="shared" si="96"/>
        <v>insert into codemapdesc values (null,'行政隶属','440800','湛江市交通运输局水运管理处','9');</v>
      </c>
    </row>
    <row r="442" spans="1:7" x14ac:dyDescent="0.15">
      <c r="A442" t="s">
        <v>1219</v>
      </c>
      <c r="B442" s="1" t="s">
        <v>1301</v>
      </c>
      <c r="C442" t="s">
        <v>1302</v>
      </c>
      <c r="D442">
        <v>9</v>
      </c>
      <c r="G442" s="32" t="str">
        <f t="shared" si="96"/>
        <v>insert into codemapdesc values (null,'行政隶属','440802','赤坎区交通运输局','9');</v>
      </c>
    </row>
    <row r="443" spans="1:7" x14ac:dyDescent="0.15">
      <c r="A443" t="s">
        <v>1219</v>
      </c>
      <c r="B443" s="1" t="s">
        <v>1303</v>
      </c>
      <c r="C443" t="s">
        <v>1304</v>
      </c>
      <c r="D443">
        <v>9</v>
      </c>
      <c r="G443" s="32" t="str">
        <f t="shared" si="96"/>
        <v>insert into codemapdesc values (null,'行政隶属','440803','霞山区交通运输局','9');</v>
      </c>
    </row>
    <row r="444" spans="1:7" x14ac:dyDescent="0.15">
      <c r="A444" t="s">
        <v>1219</v>
      </c>
      <c r="B444" s="1" t="s">
        <v>1305</v>
      </c>
      <c r="C444" t="s">
        <v>1306</v>
      </c>
      <c r="D444">
        <v>9</v>
      </c>
      <c r="G444" s="32" t="str">
        <f t="shared" si="96"/>
        <v>insert into codemapdesc values (null,'行政隶属','440804','坡头区交通运输局','9');</v>
      </c>
    </row>
    <row r="445" spans="1:7" x14ac:dyDescent="0.15">
      <c r="A445" t="s">
        <v>1219</v>
      </c>
      <c r="B445" s="1" t="s">
        <v>1307</v>
      </c>
      <c r="C445" t="s">
        <v>1308</v>
      </c>
      <c r="D445">
        <v>9</v>
      </c>
      <c r="G445" s="32" t="str">
        <f t="shared" si="96"/>
        <v>insert into codemapdesc values (null,'行政隶属','440811','麻章区交通运输局','9');</v>
      </c>
    </row>
    <row r="446" spans="1:7" x14ac:dyDescent="0.15">
      <c r="A446" t="s">
        <v>1219</v>
      </c>
      <c r="B446" s="1" t="s">
        <v>1309</v>
      </c>
      <c r="C446" t="s">
        <v>1310</v>
      </c>
      <c r="D446">
        <v>9</v>
      </c>
      <c r="G446" s="32" t="str">
        <f t="shared" si="96"/>
        <v>insert into codemapdesc values (null,'行政隶属','440823','遂溪县交通运输局','9');</v>
      </c>
    </row>
    <row r="447" spans="1:7" x14ac:dyDescent="0.15">
      <c r="A447" t="s">
        <v>1219</v>
      </c>
      <c r="B447" s="1" t="s">
        <v>1311</v>
      </c>
      <c r="C447" t="s">
        <v>1312</v>
      </c>
      <c r="D447">
        <v>9</v>
      </c>
      <c r="G447" s="32" t="str">
        <f t="shared" si="96"/>
        <v>insert into codemapdesc values (null,'行政隶属','440825','徐闻县交通运输局','9');</v>
      </c>
    </row>
    <row r="448" spans="1:7" x14ac:dyDescent="0.15">
      <c r="A448" t="s">
        <v>1219</v>
      </c>
      <c r="B448" s="1" t="s">
        <v>1313</v>
      </c>
      <c r="C448" t="s">
        <v>1314</v>
      </c>
      <c r="D448">
        <v>9</v>
      </c>
      <c r="G448" s="32" t="str">
        <f t="shared" si="96"/>
        <v>insert into codemapdesc values (null,'行政隶属','440881','廉江市交通运输局','9');</v>
      </c>
    </row>
    <row r="449" spans="1:7" x14ac:dyDescent="0.15">
      <c r="A449" t="s">
        <v>1219</v>
      </c>
      <c r="B449" s="1" t="s">
        <v>1315</v>
      </c>
      <c r="C449" t="s">
        <v>1316</v>
      </c>
      <c r="D449">
        <v>9</v>
      </c>
      <c r="G449" s="32" t="str">
        <f t="shared" si="96"/>
        <v>insert into codemapdesc values (null,'行政隶属','440882','雷州市交通运输局','9');</v>
      </c>
    </row>
    <row r="450" spans="1:7" x14ac:dyDescent="0.15">
      <c r="A450" t="s">
        <v>1219</v>
      </c>
      <c r="B450" s="1" t="s">
        <v>1317</v>
      </c>
      <c r="C450" t="s">
        <v>1318</v>
      </c>
      <c r="D450">
        <v>9</v>
      </c>
      <c r="G450" s="32" t="str">
        <f t="shared" si="96"/>
        <v>insert into codemapdesc values (null,'行政隶属','440883','吴川市交通运输局','9');</v>
      </c>
    </row>
    <row r="451" spans="1:7" x14ac:dyDescent="0.15">
      <c r="A451" t="s">
        <v>1219</v>
      </c>
      <c r="B451" s="1" t="s">
        <v>1319</v>
      </c>
      <c r="C451" t="s">
        <v>1320</v>
      </c>
      <c r="D451">
        <v>9</v>
      </c>
      <c r="G451" s="32" t="str">
        <f t="shared" si="96"/>
        <v>insert into codemapdesc values (null,'行政隶属','440900','茂名市港航管理局','9');</v>
      </c>
    </row>
    <row r="452" spans="1:7" x14ac:dyDescent="0.15">
      <c r="A452" t="s">
        <v>1219</v>
      </c>
      <c r="B452" s="1" t="s">
        <v>1321</v>
      </c>
      <c r="C452" t="s">
        <v>1322</v>
      </c>
      <c r="D452">
        <v>9</v>
      </c>
      <c r="G452" s="32" t="str">
        <f t="shared" si="96"/>
        <v>insert into codemapdesc values (null,'行政隶属','440902','茂南区交通运输局','9');</v>
      </c>
    </row>
    <row r="453" spans="1:7" x14ac:dyDescent="0.15">
      <c r="A453" t="s">
        <v>1219</v>
      </c>
      <c r="B453" s="1" t="s">
        <v>1323</v>
      </c>
      <c r="C453" t="s">
        <v>1324</v>
      </c>
      <c r="D453">
        <v>9</v>
      </c>
      <c r="G453" s="32" t="str">
        <f t="shared" si="96"/>
        <v>insert into codemapdesc values (null,'行政隶属','440903','茂港区交通运输局','9');</v>
      </c>
    </row>
    <row r="454" spans="1:7" x14ac:dyDescent="0.15">
      <c r="A454" t="s">
        <v>1219</v>
      </c>
      <c r="B454" s="1" t="s">
        <v>1325</v>
      </c>
      <c r="C454" t="s">
        <v>1326</v>
      </c>
      <c r="D454">
        <v>9</v>
      </c>
      <c r="G454" s="32" t="str">
        <f t="shared" si="96"/>
        <v>insert into codemapdesc values (null,'行政隶属','440923','电白区交通运输局','9');</v>
      </c>
    </row>
    <row r="455" spans="1:7" x14ac:dyDescent="0.15">
      <c r="A455" t="s">
        <v>1219</v>
      </c>
      <c r="B455" s="1" t="s">
        <v>1327</v>
      </c>
      <c r="C455" t="s">
        <v>1328</v>
      </c>
      <c r="D455">
        <v>9</v>
      </c>
      <c r="G455" s="32" t="str">
        <f t="shared" si="96"/>
        <v>insert into codemapdesc values (null,'行政隶属','440981','高州市交通运输局','9');</v>
      </c>
    </row>
    <row r="456" spans="1:7" x14ac:dyDescent="0.15">
      <c r="A456" t="s">
        <v>1219</v>
      </c>
      <c r="B456" s="1" t="s">
        <v>1329</v>
      </c>
      <c r="C456" t="s">
        <v>1330</v>
      </c>
      <c r="D456">
        <v>9</v>
      </c>
      <c r="G456" s="32" t="str">
        <f t="shared" si="96"/>
        <v>insert into codemapdesc values (null,'行政隶属','440982','化州市交通运输局','9');</v>
      </c>
    </row>
    <row r="457" spans="1:7" x14ac:dyDescent="0.15">
      <c r="A457" t="s">
        <v>1219</v>
      </c>
      <c r="B457" s="1" t="s">
        <v>1331</v>
      </c>
      <c r="C457" t="s">
        <v>1332</v>
      </c>
      <c r="D457">
        <v>9</v>
      </c>
      <c r="G457" s="32" t="str">
        <f t="shared" si="96"/>
        <v>insert into codemapdesc values (null,'行政隶属','440983','信宜市交通运输局','9');</v>
      </c>
    </row>
    <row r="458" spans="1:7" x14ac:dyDescent="0.15">
      <c r="A458" t="s">
        <v>1219</v>
      </c>
      <c r="B458" s="1" t="s">
        <v>1333</v>
      </c>
      <c r="C458" t="s">
        <v>1334</v>
      </c>
      <c r="D458">
        <v>9</v>
      </c>
      <c r="G458" s="32" t="str">
        <f t="shared" si="96"/>
        <v>insert into codemapdesc values (null,'行政隶属','441200','肇庆市交通运输局','9');</v>
      </c>
    </row>
    <row r="459" spans="1:7" x14ac:dyDescent="0.15">
      <c r="A459" t="s">
        <v>1219</v>
      </c>
      <c r="B459" s="1" t="s">
        <v>1335</v>
      </c>
      <c r="C459" t="s">
        <v>1336</v>
      </c>
      <c r="D459">
        <v>9</v>
      </c>
      <c r="G459" s="32" t="str">
        <f t="shared" si="96"/>
        <v>insert into codemapdesc values (null,'行政隶属','441202','肇庆市港航管理局城区管理所','9');</v>
      </c>
    </row>
    <row r="460" spans="1:7" x14ac:dyDescent="0.15">
      <c r="A460" t="s">
        <v>1219</v>
      </c>
      <c r="B460" s="1" t="s">
        <v>1337</v>
      </c>
      <c r="C460" t="s">
        <v>1338</v>
      </c>
      <c r="D460">
        <v>9</v>
      </c>
      <c r="G460" s="32" t="str">
        <f t="shared" si="96"/>
        <v>insert into codemapdesc values (null,'行政隶属','441203','肇庆市港航管理局鼎湖管理所','9');</v>
      </c>
    </row>
    <row r="461" spans="1:7" x14ac:dyDescent="0.15">
      <c r="A461" t="s">
        <v>1219</v>
      </c>
      <c r="B461" s="1" t="s">
        <v>1339</v>
      </c>
      <c r="C461" t="s">
        <v>1340</v>
      </c>
      <c r="D461">
        <v>9</v>
      </c>
      <c r="G461" s="32" t="str">
        <f t="shared" si="96"/>
        <v>insert into codemapdesc values (null,'行政隶属','441223','广宁县交通运输局','9');</v>
      </c>
    </row>
    <row r="462" spans="1:7" x14ac:dyDescent="0.15">
      <c r="A462" t="s">
        <v>1219</v>
      </c>
      <c r="B462" s="1" t="s">
        <v>1341</v>
      </c>
      <c r="C462" t="s">
        <v>1342</v>
      </c>
      <c r="D462">
        <v>9</v>
      </c>
      <c r="G462" s="32" t="str">
        <f t="shared" si="96"/>
        <v>insert into codemapdesc values (null,'行政隶属','441224','怀集县交通运输局','9');</v>
      </c>
    </row>
    <row r="463" spans="1:7" x14ac:dyDescent="0.15">
      <c r="A463" t="s">
        <v>1219</v>
      </c>
      <c r="B463" s="1" t="s">
        <v>1343</v>
      </c>
      <c r="C463" t="s">
        <v>1344</v>
      </c>
      <c r="D463">
        <v>9</v>
      </c>
      <c r="G463" s="32" t="str">
        <f t="shared" si="96"/>
        <v>insert into codemapdesc values (null,'行政隶属','441225','封开县交通运输局','9');</v>
      </c>
    </row>
    <row r="464" spans="1:7" x14ac:dyDescent="0.15">
      <c r="A464" t="s">
        <v>1219</v>
      </c>
      <c r="B464" s="1" t="s">
        <v>1345</v>
      </c>
      <c r="C464" t="s">
        <v>1346</v>
      </c>
      <c r="D464">
        <v>9</v>
      </c>
      <c r="G464" s="32" t="str">
        <f t="shared" si="96"/>
        <v>insert into codemapdesc values (null,'行政隶属','441226','德庆县交通运输局','9');</v>
      </c>
    </row>
    <row r="465" spans="1:7" x14ac:dyDescent="0.15">
      <c r="A465" t="s">
        <v>1219</v>
      </c>
      <c r="B465" s="1" t="s">
        <v>1347</v>
      </c>
      <c r="C465" t="s">
        <v>1348</v>
      </c>
      <c r="D465">
        <v>9</v>
      </c>
      <c r="G465" s="32" t="str">
        <f t="shared" si="96"/>
        <v>insert into codemapdesc values (null,'行政隶属','441283','高要市交通运输局','9');</v>
      </c>
    </row>
    <row r="466" spans="1:7" x14ac:dyDescent="0.15">
      <c r="A466" t="s">
        <v>1219</v>
      </c>
      <c r="B466" s="1" t="s">
        <v>1349</v>
      </c>
      <c r="C466" t="s">
        <v>1350</v>
      </c>
      <c r="D466">
        <v>9</v>
      </c>
      <c r="G466" s="32" t="str">
        <f t="shared" ref="G466" si="97">"insert into codemapdesc values (null,'"&amp;A466&amp;"','"&amp;B466&amp;"','"&amp;C466&amp;"','"&amp;D466&amp;"');"</f>
        <v>insert into codemapdesc values (null,'行政隶属','441284','四会市交通运输局','9');</v>
      </c>
    </row>
    <row r="467" spans="1:7" x14ac:dyDescent="0.15">
      <c r="A467" t="s">
        <v>1219</v>
      </c>
      <c r="B467" s="1" t="s">
        <v>1351</v>
      </c>
      <c r="C467" t="s">
        <v>1352</v>
      </c>
      <c r="D467">
        <v>9</v>
      </c>
      <c r="G467" s="32" t="str">
        <f t="shared" ref="G467" si="98">"insert into codemapdesc values (null,'"&amp;A467&amp;"','"&amp;B467&amp;"','"&amp;C467&amp;"','"&amp;D467&amp;"');"</f>
        <v>insert into codemapdesc values (null,'行政隶属','441300','惠州市交通运输局','9');</v>
      </c>
    </row>
    <row r="468" spans="1:7" x14ac:dyDescent="0.15">
      <c r="A468" t="s">
        <v>1219</v>
      </c>
      <c r="B468" s="1" t="s">
        <v>1353</v>
      </c>
      <c r="C468" t="s">
        <v>1354</v>
      </c>
      <c r="D468">
        <v>9</v>
      </c>
      <c r="G468" s="32" t="str">
        <f t="shared" ref="G468" si="99">"insert into codemapdesc values (null,'"&amp;A468&amp;"','"&amp;B468&amp;"','"&amp;C468&amp;"','"&amp;D468&amp;"');"</f>
        <v>insert into codemapdesc values (null,'行政隶属','441302','惠州市交通管理总站','9');</v>
      </c>
    </row>
    <row r="469" spans="1:7" x14ac:dyDescent="0.15">
      <c r="A469" t="s">
        <v>1219</v>
      </c>
      <c r="B469" s="1" t="s">
        <v>1355</v>
      </c>
      <c r="C469" t="s">
        <v>1356</v>
      </c>
      <c r="D469">
        <v>9</v>
      </c>
      <c r="G469" s="32" t="str">
        <f t="shared" ref="G469" si="100">"insert into codemapdesc values (null,'"&amp;A469&amp;"','"&amp;B469&amp;"','"&amp;C469&amp;"','"&amp;D469&amp;"');"</f>
        <v>insert into codemapdesc values (null,'行政隶属','441322','博罗县交通运输局','9');</v>
      </c>
    </row>
    <row r="470" spans="1:7" x14ac:dyDescent="0.15">
      <c r="A470" t="s">
        <v>1219</v>
      </c>
      <c r="B470" s="1" t="s">
        <v>1357</v>
      </c>
      <c r="C470" t="s">
        <v>1358</v>
      </c>
      <c r="D470">
        <v>9</v>
      </c>
      <c r="G470" s="32" t="str">
        <f t="shared" ref="G470:G498" si="101">"insert into codemapdesc values (null,'"&amp;A470&amp;"','"&amp;B470&amp;"','"&amp;C470&amp;"','"&amp;D470&amp;"');"</f>
        <v>insert into codemapdesc values (null,'行政隶属','441323','惠东县交通运输局','9');</v>
      </c>
    </row>
    <row r="471" spans="1:7" x14ac:dyDescent="0.15">
      <c r="A471" t="s">
        <v>1219</v>
      </c>
      <c r="B471" s="1" t="s">
        <v>1359</v>
      </c>
      <c r="C471" t="s">
        <v>1360</v>
      </c>
      <c r="D471">
        <v>9</v>
      </c>
      <c r="G471" s="32" t="str">
        <f t="shared" si="101"/>
        <v>insert into codemapdesc values (null,'行政隶属','441324','龙门县交通运输局','9');</v>
      </c>
    </row>
    <row r="472" spans="1:7" x14ac:dyDescent="0.15">
      <c r="A472" t="s">
        <v>1219</v>
      </c>
      <c r="B472" s="1" t="s">
        <v>1361</v>
      </c>
      <c r="C472" t="s">
        <v>1362</v>
      </c>
      <c r="D472">
        <v>9</v>
      </c>
      <c r="G472" s="32" t="str">
        <f t="shared" si="101"/>
        <v>insert into codemapdesc values (null,'行政隶属','441327','大亚湾经济技术开发区交通运输局','9');</v>
      </c>
    </row>
    <row r="473" spans="1:7" x14ac:dyDescent="0.15">
      <c r="A473" t="s">
        <v>1219</v>
      </c>
      <c r="B473" s="1" t="s">
        <v>1363</v>
      </c>
      <c r="C473" t="s">
        <v>1364</v>
      </c>
      <c r="D473">
        <v>9</v>
      </c>
      <c r="G473" s="32" t="str">
        <f t="shared" si="101"/>
        <v>insert into codemapdesc values (null,'行政隶属','441381','惠阳区交通运输局','9');</v>
      </c>
    </row>
    <row r="474" spans="1:7" x14ac:dyDescent="0.15">
      <c r="A474" t="s">
        <v>1219</v>
      </c>
      <c r="B474" s="1" t="s">
        <v>1365</v>
      </c>
      <c r="C474" t="s">
        <v>1366</v>
      </c>
      <c r="D474">
        <v>9</v>
      </c>
      <c r="G474" s="32" t="str">
        <f t="shared" si="101"/>
        <v>insert into codemapdesc values (null,'行政隶属','441400','梅州市交通运输局','9');</v>
      </c>
    </row>
    <row r="475" spans="1:7" x14ac:dyDescent="0.15">
      <c r="A475" t="s">
        <v>1219</v>
      </c>
      <c r="B475" s="1" t="s">
        <v>1367</v>
      </c>
      <c r="C475" t="s">
        <v>1368</v>
      </c>
      <c r="D475">
        <v>9</v>
      </c>
      <c r="G475" s="32" t="str">
        <f t="shared" si="101"/>
        <v>insert into codemapdesc values (null,'行政隶属','441402','梅江区交通运输局','9');</v>
      </c>
    </row>
    <row r="476" spans="1:7" x14ac:dyDescent="0.15">
      <c r="A476" t="s">
        <v>1219</v>
      </c>
      <c r="B476" s="1" t="s">
        <v>1369</v>
      </c>
      <c r="C476" t="s">
        <v>1370</v>
      </c>
      <c r="D476">
        <v>9</v>
      </c>
      <c r="G476" s="32" t="str">
        <f t="shared" si="101"/>
        <v>insert into codemapdesc values (null,'行政隶属','441421','梅县交通运输局','9');</v>
      </c>
    </row>
    <row r="477" spans="1:7" x14ac:dyDescent="0.15">
      <c r="A477" t="s">
        <v>1219</v>
      </c>
      <c r="B477" s="1" t="s">
        <v>1371</v>
      </c>
      <c r="C477" t="s">
        <v>1372</v>
      </c>
      <c r="D477">
        <v>9</v>
      </c>
      <c r="G477" s="32" t="str">
        <f t="shared" si="101"/>
        <v>insert into codemapdesc values (null,'行政隶属','441422','大埔县交通运输局','9');</v>
      </c>
    </row>
    <row r="478" spans="1:7" x14ac:dyDescent="0.15">
      <c r="A478" t="s">
        <v>1219</v>
      </c>
      <c r="B478" s="1" t="s">
        <v>1373</v>
      </c>
      <c r="C478" t="s">
        <v>1374</v>
      </c>
      <c r="D478">
        <v>9</v>
      </c>
      <c r="G478" s="32" t="str">
        <f t="shared" si="101"/>
        <v>insert into codemapdesc values (null,'行政隶属','441423','丰顺县交通运输局','9');</v>
      </c>
    </row>
    <row r="479" spans="1:7" x14ac:dyDescent="0.15">
      <c r="A479" t="s">
        <v>1219</v>
      </c>
      <c r="B479" s="1" t="s">
        <v>1375</v>
      </c>
      <c r="C479" t="s">
        <v>1376</v>
      </c>
      <c r="D479">
        <v>9</v>
      </c>
      <c r="G479" s="32" t="str">
        <f t="shared" si="101"/>
        <v>insert into codemapdesc values (null,'行政隶属','441424','五华县交通运输局','9');</v>
      </c>
    </row>
    <row r="480" spans="1:7" x14ac:dyDescent="0.15">
      <c r="A480" t="s">
        <v>1219</v>
      </c>
      <c r="B480" s="1" t="s">
        <v>1377</v>
      </c>
      <c r="C480" t="s">
        <v>1378</v>
      </c>
      <c r="D480">
        <v>9</v>
      </c>
      <c r="G480" s="32" t="str">
        <f t="shared" si="101"/>
        <v>insert into codemapdesc values (null,'行政隶属','441426','平远县交通运输局','9');</v>
      </c>
    </row>
    <row r="481" spans="1:7" x14ac:dyDescent="0.15">
      <c r="A481" t="s">
        <v>1219</v>
      </c>
      <c r="B481" s="1" t="s">
        <v>1379</v>
      </c>
      <c r="C481" t="s">
        <v>1380</v>
      </c>
      <c r="D481">
        <v>9</v>
      </c>
      <c r="G481" s="32" t="str">
        <f t="shared" si="101"/>
        <v>insert into codemapdesc values (null,'行政隶属','441427','蕉岭县交通运输局','9');</v>
      </c>
    </row>
    <row r="482" spans="1:7" x14ac:dyDescent="0.15">
      <c r="A482" t="s">
        <v>1219</v>
      </c>
      <c r="B482" s="1" t="s">
        <v>1381</v>
      </c>
      <c r="C482" t="s">
        <v>1382</v>
      </c>
      <c r="D482">
        <v>9</v>
      </c>
      <c r="G482" s="32" t="str">
        <f t="shared" si="101"/>
        <v>insert into codemapdesc values (null,'行政隶属','441481','兴宁市交通运输局','9');</v>
      </c>
    </row>
    <row r="483" spans="1:7" x14ac:dyDescent="0.15">
      <c r="A483" t="s">
        <v>1219</v>
      </c>
      <c r="B483" s="1" t="s">
        <v>1383</v>
      </c>
      <c r="C483" t="s">
        <v>1384</v>
      </c>
      <c r="D483">
        <v>9</v>
      </c>
      <c r="G483" s="32" t="str">
        <f t="shared" si="101"/>
        <v>insert into codemapdesc values (null,'行政隶属','441500','汕尾市交通运输局','9');</v>
      </c>
    </row>
    <row r="484" spans="1:7" x14ac:dyDescent="0.15">
      <c r="A484" t="s">
        <v>1219</v>
      </c>
      <c r="B484" s="1" t="s">
        <v>1385</v>
      </c>
      <c r="C484" t="s">
        <v>1386</v>
      </c>
      <c r="D484">
        <v>9</v>
      </c>
      <c r="G484" s="32" t="str">
        <f t="shared" si="101"/>
        <v>insert into codemapdesc values (null,'行政隶属','441502','红海湾交通运输局','9');</v>
      </c>
    </row>
    <row r="485" spans="1:7" x14ac:dyDescent="0.15">
      <c r="A485" t="s">
        <v>1219</v>
      </c>
      <c r="B485" s="1" t="s">
        <v>1387</v>
      </c>
      <c r="C485" t="s">
        <v>1388</v>
      </c>
      <c r="D485">
        <v>9</v>
      </c>
      <c r="G485" s="32" t="str">
        <f t="shared" si="101"/>
        <v>insert into codemapdesc values (null,'行政隶属','441521','海丰县交通运输局','9');</v>
      </c>
    </row>
    <row r="486" spans="1:7" x14ac:dyDescent="0.15">
      <c r="A486" t="s">
        <v>1219</v>
      </c>
      <c r="B486" s="1" t="s">
        <v>1389</v>
      </c>
      <c r="C486" t="s">
        <v>1390</v>
      </c>
      <c r="D486">
        <v>9</v>
      </c>
      <c r="G486" s="32" t="str">
        <f t="shared" si="101"/>
        <v>insert into codemapdesc values (null,'行政隶属','441523','陆河县交通运输局','9');</v>
      </c>
    </row>
    <row r="487" spans="1:7" x14ac:dyDescent="0.15">
      <c r="A487" t="s">
        <v>1219</v>
      </c>
      <c r="B487" s="1" t="s">
        <v>1391</v>
      </c>
      <c r="C487" t="s">
        <v>1392</v>
      </c>
      <c r="D487">
        <v>9</v>
      </c>
      <c r="G487" s="32" t="str">
        <f t="shared" si="101"/>
        <v>insert into codemapdesc values (null,'行政隶属','441581','陆丰市交通运输局','9');</v>
      </c>
    </row>
    <row r="488" spans="1:7" x14ac:dyDescent="0.15">
      <c r="A488" t="s">
        <v>1219</v>
      </c>
      <c r="B488" s="1" t="s">
        <v>1393</v>
      </c>
      <c r="C488" t="s">
        <v>1394</v>
      </c>
      <c r="D488">
        <v>9</v>
      </c>
      <c r="G488" s="32" t="str">
        <f t="shared" si="101"/>
        <v>insert into codemapdesc values (null,'行政隶属','441600','河源市交通运输局','9');</v>
      </c>
    </row>
    <row r="489" spans="1:7" x14ac:dyDescent="0.15">
      <c r="A489" t="s">
        <v>1219</v>
      </c>
      <c r="B489" s="1" t="s">
        <v>1395</v>
      </c>
      <c r="C489" t="s">
        <v>1396</v>
      </c>
      <c r="D489">
        <v>9</v>
      </c>
      <c r="G489" s="32" t="str">
        <f t="shared" si="101"/>
        <v>insert into codemapdesc values (null,'行政隶属','441602','源城区交通运输局','9');</v>
      </c>
    </row>
    <row r="490" spans="1:7" x14ac:dyDescent="0.15">
      <c r="A490" t="s">
        <v>1219</v>
      </c>
      <c r="B490" s="1" t="s">
        <v>1397</v>
      </c>
      <c r="C490" t="s">
        <v>1398</v>
      </c>
      <c r="D490">
        <v>9</v>
      </c>
      <c r="G490" s="32" t="str">
        <f t="shared" si="101"/>
        <v>insert into codemapdesc values (null,'行政隶属','441621','紫金县交通运输局','9');</v>
      </c>
    </row>
    <row r="491" spans="1:7" x14ac:dyDescent="0.15">
      <c r="A491" t="s">
        <v>1219</v>
      </c>
      <c r="B491" s="1" t="s">
        <v>1399</v>
      </c>
      <c r="C491" t="s">
        <v>1400</v>
      </c>
      <c r="D491">
        <v>9</v>
      </c>
      <c r="G491" s="32" t="str">
        <f t="shared" si="101"/>
        <v>insert into codemapdesc values (null,'行政隶属','441622','龙川县交通运输局','9');</v>
      </c>
    </row>
    <row r="492" spans="1:7" x14ac:dyDescent="0.15">
      <c r="A492" t="s">
        <v>1219</v>
      </c>
      <c r="B492" s="1" t="s">
        <v>1401</v>
      </c>
      <c r="C492" t="s">
        <v>1402</v>
      </c>
      <c r="D492">
        <v>9</v>
      </c>
      <c r="G492" s="32" t="str">
        <f t="shared" si="101"/>
        <v>insert into codemapdesc values (null,'行政隶属','441623','连平县交通运输局','9');</v>
      </c>
    </row>
    <row r="493" spans="1:7" x14ac:dyDescent="0.15">
      <c r="A493" t="s">
        <v>1219</v>
      </c>
      <c r="B493" s="1" t="s">
        <v>1403</v>
      </c>
      <c r="C493" t="s">
        <v>1404</v>
      </c>
      <c r="D493">
        <v>9</v>
      </c>
      <c r="G493" s="32" t="str">
        <f t="shared" si="101"/>
        <v>insert into codemapdesc values (null,'行政隶属','441624','和平县交通运输局','9');</v>
      </c>
    </row>
    <row r="494" spans="1:7" x14ac:dyDescent="0.15">
      <c r="A494" t="s">
        <v>1219</v>
      </c>
      <c r="B494" s="1" t="s">
        <v>1405</v>
      </c>
      <c r="C494" t="s">
        <v>1406</v>
      </c>
      <c r="D494">
        <v>9</v>
      </c>
      <c r="G494" s="32" t="str">
        <f t="shared" si="101"/>
        <v>insert into codemapdesc values (null,'行政隶属','441625','东源县交通运输局','9');</v>
      </c>
    </row>
    <row r="495" spans="1:7" x14ac:dyDescent="0.15">
      <c r="A495" t="s">
        <v>1219</v>
      </c>
      <c r="B495" s="1" t="s">
        <v>1407</v>
      </c>
      <c r="C495" t="s">
        <v>1408</v>
      </c>
      <c r="D495" t="s">
        <v>1409</v>
      </c>
      <c r="G495" s="32" t="str">
        <f t="shared" si="101"/>
        <v>insert into codemapdesc values (null,'行政隶属','441700','阳江市交通运输局','00728064X');</v>
      </c>
    </row>
    <row r="496" spans="1:7" x14ac:dyDescent="0.15">
      <c r="A496" t="s">
        <v>1219</v>
      </c>
      <c r="B496" s="1" t="s">
        <v>1410</v>
      </c>
      <c r="C496" t="s">
        <v>1411</v>
      </c>
      <c r="D496">
        <v>9</v>
      </c>
      <c r="G496" s="32" t="str">
        <f t="shared" si="101"/>
        <v>insert into codemapdesc values (null,'行政隶属','441702','江城区交通运输局','9');</v>
      </c>
    </row>
    <row r="497" spans="1:7" x14ac:dyDescent="0.15">
      <c r="A497" t="s">
        <v>1219</v>
      </c>
      <c r="B497" s="1" t="s">
        <v>1412</v>
      </c>
      <c r="C497" t="s">
        <v>1413</v>
      </c>
      <c r="D497">
        <v>9</v>
      </c>
      <c r="G497" s="32" t="str">
        <f t="shared" si="101"/>
        <v>insert into codemapdesc values (null,'行政隶属','441721','阳西县交通运输局','9');</v>
      </c>
    </row>
    <row r="498" spans="1:7" x14ac:dyDescent="0.15">
      <c r="A498" t="s">
        <v>1219</v>
      </c>
      <c r="B498" s="1" t="s">
        <v>1414</v>
      </c>
      <c r="C498" t="s">
        <v>1415</v>
      </c>
      <c r="D498">
        <v>9</v>
      </c>
      <c r="G498" s="32" t="str">
        <f t="shared" si="101"/>
        <v>insert into codemapdesc values (null,'行政隶属','441723','阳东县交通运输局','9');</v>
      </c>
    </row>
    <row r="499" spans="1:7" x14ac:dyDescent="0.15">
      <c r="A499" t="s">
        <v>1219</v>
      </c>
      <c r="B499" s="1" t="s">
        <v>1416</v>
      </c>
      <c r="C499" t="s">
        <v>1417</v>
      </c>
      <c r="D499">
        <v>9</v>
      </c>
      <c r="G499" s="32" t="str">
        <f t="shared" ref="G499" si="102">"insert into codemapdesc values (null,'"&amp;A499&amp;"','"&amp;B499&amp;"','"&amp;C499&amp;"','"&amp;D499&amp;"');"</f>
        <v>insert into codemapdesc values (null,'行政隶属','441781','阳春市交通运输局','9');</v>
      </c>
    </row>
    <row r="500" spans="1:7" x14ac:dyDescent="0.15">
      <c r="A500" t="s">
        <v>1219</v>
      </c>
      <c r="B500" s="1" t="s">
        <v>1418</v>
      </c>
      <c r="C500" t="s">
        <v>1419</v>
      </c>
      <c r="D500">
        <v>9</v>
      </c>
      <c r="G500" s="32" t="str">
        <f t="shared" ref="G500" si="103">"insert into codemapdesc values (null,'"&amp;A500&amp;"','"&amp;B500&amp;"','"&amp;C500&amp;"','"&amp;D500&amp;"');"</f>
        <v>insert into codemapdesc values (null,'行政隶属','441800','清远市交通运输局','9');</v>
      </c>
    </row>
    <row r="501" spans="1:7" x14ac:dyDescent="0.15">
      <c r="A501" t="s">
        <v>1219</v>
      </c>
      <c r="B501" s="1" t="s">
        <v>1420</v>
      </c>
      <c r="C501" t="s">
        <v>1421</v>
      </c>
      <c r="D501">
        <v>9</v>
      </c>
      <c r="G501" s="32" t="str">
        <f t="shared" ref="G501" si="104">"insert into codemapdesc values (null,'"&amp;A501&amp;"','"&amp;B501&amp;"','"&amp;C501&amp;"','"&amp;D501&amp;"');"</f>
        <v>insert into codemapdesc values (null,'行政隶属','441802','清城区交通运输局','9');</v>
      </c>
    </row>
    <row r="502" spans="1:7" x14ac:dyDescent="0.15">
      <c r="A502" t="s">
        <v>1219</v>
      </c>
      <c r="B502" s="1" t="s">
        <v>1422</v>
      </c>
      <c r="C502" t="s">
        <v>1423</v>
      </c>
      <c r="D502">
        <v>9</v>
      </c>
      <c r="G502" s="32" t="str">
        <f t="shared" ref="G502:G529" si="105">"insert into codemapdesc values (null,'"&amp;A502&amp;"','"&amp;B502&amp;"','"&amp;C502&amp;"','"&amp;D502&amp;"');"</f>
        <v>insert into codemapdesc values (null,'行政隶属','441821','佛冈县交通运输局','9');</v>
      </c>
    </row>
    <row r="503" spans="1:7" x14ac:dyDescent="0.15">
      <c r="A503" t="s">
        <v>1219</v>
      </c>
      <c r="B503" s="1" t="s">
        <v>1424</v>
      </c>
      <c r="C503" t="s">
        <v>1425</v>
      </c>
      <c r="D503">
        <v>9</v>
      </c>
      <c r="G503" s="32" t="str">
        <f t="shared" si="105"/>
        <v>insert into codemapdesc values (null,'行政隶属','441823','阳山县交通运输局','9');</v>
      </c>
    </row>
    <row r="504" spans="1:7" x14ac:dyDescent="0.15">
      <c r="A504" t="s">
        <v>1219</v>
      </c>
      <c r="B504" s="1" t="s">
        <v>1426</v>
      </c>
      <c r="C504" t="s">
        <v>1427</v>
      </c>
      <c r="D504">
        <v>9</v>
      </c>
      <c r="G504" s="32" t="str">
        <f t="shared" si="105"/>
        <v>insert into codemapdesc values (null,'行政隶属','441825','连山县交通运输局','9');</v>
      </c>
    </row>
    <row r="505" spans="1:7" x14ac:dyDescent="0.15">
      <c r="A505" t="s">
        <v>1219</v>
      </c>
      <c r="B505" s="1" t="s">
        <v>1428</v>
      </c>
      <c r="C505" t="s">
        <v>1429</v>
      </c>
      <c r="D505">
        <v>9</v>
      </c>
      <c r="G505" s="32" t="str">
        <f t="shared" si="105"/>
        <v>insert into codemapdesc values (null,'行政隶属','441826','连南县交通运输局','9');</v>
      </c>
    </row>
    <row r="506" spans="1:7" x14ac:dyDescent="0.15">
      <c r="A506" t="s">
        <v>1219</v>
      </c>
      <c r="B506" s="1" t="s">
        <v>1430</v>
      </c>
      <c r="C506" t="s">
        <v>1431</v>
      </c>
      <c r="D506">
        <v>9</v>
      </c>
      <c r="G506" s="32" t="str">
        <f t="shared" si="105"/>
        <v>insert into codemapdesc values (null,'行政隶属','441827','清新县交通运输局','9');</v>
      </c>
    </row>
    <row r="507" spans="1:7" x14ac:dyDescent="0.15">
      <c r="A507" t="s">
        <v>1219</v>
      </c>
      <c r="B507" s="1" t="s">
        <v>1432</v>
      </c>
      <c r="C507" t="s">
        <v>1433</v>
      </c>
      <c r="D507">
        <v>9</v>
      </c>
      <c r="G507" s="32" t="str">
        <f t="shared" si="105"/>
        <v>insert into codemapdesc values (null,'行政隶属','441881','英德市交通运输局','9');</v>
      </c>
    </row>
    <row r="508" spans="1:7" x14ac:dyDescent="0.15">
      <c r="A508" t="s">
        <v>1219</v>
      </c>
      <c r="B508" s="1" t="s">
        <v>1434</v>
      </c>
      <c r="C508" t="s">
        <v>1435</v>
      </c>
      <c r="D508">
        <v>9</v>
      </c>
      <c r="G508" s="32" t="str">
        <f t="shared" si="105"/>
        <v>insert into codemapdesc values (null,'行政隶属','441882','连州市交通运输局','9');</v>
      </c>
    </row>
    <row r="509" spans="1:7" x14ac:dyDescent="0.15">
      <c r="A509" t="s">
        <v>1219</v>
      </c>
      <c r="B509" s="1" t="s">
        <v>1436</v>
      </c>
      <c r="C509" t="s">
        <v>1437</v>
      </c>
      <c r="D509">
        <v>9</v>
      </c>
      <c r="G509" s="32" t="str">
        <f t="shared" si="105"/>
        <v>insert into codemapdesc values (null,'行政隶属','441900','东莞市交通运输局','9');</v>
      </c>
    </row>
    <row r="510" spans="1:7" x14ac:dyDescent="0.15">
      <c r="A510" t="s">
        <v>1219</v>
      </c>
      <c r="B510" s="1" t="s">
        <v>1438</v>
      </c>
      <c r="C510" t="s">
        <v>1439</v>
      </c>
      <c r="D510">
        <v>9</v>
      </c>
      <c r="G510" s="32" t="str">
        <f t="shared" si="105"/>
        <v>insert into codemapdesc values (null,'行政隶属','441901','东莞市莞城分局','9');</v>
      </c>
    </row>
    <row r="511" spans="1:7" x14ac:dyDescent="0.15">
      <c r="A511" t="s">
        <v>1219</v>
      </c>
      <c r="B511" s="1" t="s">
        <v>1440</v>
      </c>
      <c r="C511" t="s">
        <v>1441</v>
      </c>
      <c r="D511">
        <v>9</v>
      </c>
      <c r="G511" s="32" t="str">
        <f t="shared" si="105"/>
        <v>insert into codemapdesc values (null,'行政隶属','441902','东莞市南城分局','9');</v>
      </c>
    </row>
    <row r="512" spans="1:7" x14ac:dyDescent="0.15">
      <c r="A512" t="s">
        <v>1219</v>
      </c>
      <c r="B512" s="1" t="s">
        <v>1442</v>
      </c>
      <c r="C512" t="s">
        <v>1443</v>
      </c>
      <c r="D512">
        <v>9</v>
      </c>
      <c r="G512" s="32" t="str">
        <f t="shared" si="105"/>
        <v>insert into codemapdesc values (null,'行政隶属','441903','东莞市万江分局','9');</v>
      </c>
    </row>
    <row r="513" spans="1:7" x14ac:dyDescent="0.15">
      <c r="A513" t="s">
        <v>1219</v>
      </c>
      <c r="B513" s="1" t="s">
        <v>1444</v>
      </c>
      <c r="C513" t="s">
        <v>1445</v>
      </c>
      <c r="D513">
        <v>9</v>
      </c>
      <c r="G513" s="32" t="str">
        <f t="shared" si="105"/>
        <v>insert into codemapdesc values (null,'行政隶属','441904','东莞市东城分局','9');</v>
      </c>
    </row>
    <row r="514" spans="1:7" x14ac:dyDescent="0.15">
      <c r="A514" t="s">
        <v>1219</v>
      </c>
      <c r="B514" s="1" t="s">
        <v>1446</v>
      </c>
      <c r="C514" t="s">
        <v>1447</v>
      </c>
      <c r="D514">
        <v>9</v>
      </c>
      <c r="G514" s="32" t="str">
        <f t="shared" si="105"/>
        <v>insert into codemapdesc values (null,'行政隶属','441905','东莞市石碣分局','9');</v>
      </c>
    </row>
    <row r="515" spans="1:7" x14ac:dyDescent="0.15">
      <c r="A515" t="s">
        <v>1219</v>
      </c>
      <c r="B515" s="1" t="s">
        <v>1448</v>
      </c>
      <c r="C515" t="s">
        <v>1449</v>
      </c>
      <c r="D515">
        <v>9</v>
      </c>
      <c r="G515" s="32" t="str">
        <f t="shared" si="105"/>
        <v>insert into codemapdesc values (null,'行政隶属','441906','东莞市石龙分局','9');</v>
      </c>
    </row>
    <row r="516" spans="1:7" x14ac:dyDescent="0.15">
      <c r="A516" t="s">
        <v>1219</v>
      </c>
      <c r="B516" s="1" t="s">
        <v>1450</v>
      </c>
      <c r="C516" t="s">
        <v>1451</v>
      </c>
      <c r="D516">
        <v>9</v>
      </c>
      <c r="G516" s="32" t="str">
        <f t="shared" si="105"/>
        <v>insert into codemapdesc values (null,'行政隶属','441907','东莞市茶山分局','9');</v>
      </c>
    </row>
    <row r="517" spans="1:7" x14ac:dyDescent="0.15">
      <c r="A517" t="s">
        <v>1219</v>
      </c>
      <c r="B517" s="1" t="s">
        <v>1452</v>
      </c>
      <c r="C517" t="s">
        <v>1453</v>
      </c>
      <c r="D517">
        <v>9</v>
      </c>
      <c r="G517" s="32" t="str">
        <f t="shared" si="105"/>
        <v>insert into codemapdesc values (null,'行政隶属','441908','东莞市石排分局','9');</v>
      </c>
    </row>
    <row r="518" spans="1:7" x14ac:dyDescent="0.15">
      <c r="A518" t="s">
        <v>1219</v>
      </c>
      <c r="B518" s="1" t="s">
        <v>1454</v>
      </c>
      <c r="C518" t="s">
        <v>1455</v>
      </c>
      <c r="D518">
        <v>9</v>
      </c>
      <c r="G518" s="32" t="str">
        <f t="shared" si="105"/>
        <v>insert into codemapdesc values (null,'行政隶属','441909','东莞市企石分局','9');</v>
      </c>
    </row>
    <row r="519" spans="1:7" x14ac:dyDescent="0.15">
      <c r="A519" t="s">
        <v>1219</v>
      </c>
      <c r="B519" s="1" t="s">
        <v>1456</v>
      </c>
      <c r="C519" t="s">
        <v>1457</v>
      </c>
      <c r="D519">
        <v>9</v>
      </c>
      <c r="G519" s="32" t="str">
        <f t="shared" si="105"/>
        <v>insert into codemapdesc values (null,'行政隶属','441910','东莞市横沥分局','9');</v>
      </c>
    </row>
    <row r="520" spans="1:7" x14ac:dyDescent="0.15">
      <c r="A520" t="s">
        <v>1219</v>
      </c>
      <c r="B520" s="1" t="s">
        <v>1458</v>
      </c>
      <c r="C520" t="s">
        <v>1459</v>
      </c>
      <c r="D520">
        <v>9</v>
      </c>
      <c r="G520" s="32" t="str">
        <f t="shared" si="105"/>
        <v>insert into codemapdesc values (null,'行政隶属','441911','东莞市桥头分局','9');</v>
      </c>
    </row>
    <row r="521" spans="1:7" x14ac:dyDescent="0.15">
      <c r="A521" t="s">
        <v>1219</v>
      </c>
      <c r="B521" s="1" t="s">
        <v>1460</v>
      </c>
      <c r="C521" t="s">
        <v>1461</v>
      </c>
      <c r="D521">
        <v>9</v>
      </c>
      <c r="G521" s="32" t="str">
        <f t="shared" si="105"/>
        <v>insert into codemapdesc values (null,'行政隶属','441912','东莞市谢岗分局','9');</v>
      </c>
    </row>
    <row r="522" spans="1:7" x14ac:dyDescent="0.15">
      <c r="A522" t="s">
        <v>1219</v>
      </c>
      <c r="B522" s="1" t="s">
        <v>1462</v>
      </c>
      <c r="C522" t="s">
        <v>1463</v>
      </c>
      <c r="D522">
        <v>9</v>
      </c>
      <c r="G522" s="32" t="str">
        <f t="shared" si="105"/>
        <v>insert into codemapdesc values (null,'行政隶属','441913','东莞市东坑分局','9');</v>
      </c>
    </row>
    <row r="523" spans="1:7" x14ac:dyDescent="0.15">
      <c r="A523" t="s">
        <v>1219</v>
      </c>
      <c r="B523" s="1" t="s">
        <v>1464</v>
      </c>
      <c r="C523" t="s">
        <v>1465</v>
      </c>
      <c r="D523">
        <v>9</v>
      </c>
      <c r="G523" s="32" t="str">
        <f t="shared" si="105"/>
        <v>insert into codemapdesc values (null,'行政隶属','441914','东莞市常平分局','9');</v>
      </c>
    </row>
    <row r="524" spans="1:7" x14ac:dyDescent="0.15">
      <c r="A524" t="s">
        <v>1219</v>
      </c>
      <c r="B524" s="1" t="s">
        <v>1466</v>
      </c>
      <c r="C524" t="s">
        <v>1467</v>
      </c>
      <c r="D524">
        <v>9</v>
      </c>
      <c r="G524" s="32" t="str">
        <f t="shared" si="105"/>
        <v>insert into codemapdesc values (null,'行政隶属','441915','东莞市寮步分局','9');</v>
      </c>
    </row>
    <row r="525" spans="1:7" x14ac:dyDescent="0.15">
      <c r="A525" t="s">
        <v>1219</v>
      </c>
      <c r="B525" s="1" t="s">
        <v>1468</v>
      </c>
      <c r="C525" t="s">
        <v>1469</v>
      </c>
      <c r="D525">
        <v>9</v>
      </c>
      <c r="G525" s="32" t="str">
        <f t="shared" si="105"/>
        <v>insert into codemapdesc values (null,'行政隶属','441916','东莞市大朗分局','9');</v>
      </c>
    </row>
    <row r="526" spans="1:7" x14ac:dyDescent="0.15">
      <c r="A526" t="s">
        <v>1219</v>
      </c>
      <c r="B526" s="1" t="s">
        <v>1470</v>
      </c>
      <c r="C526" t="s">
        <v>1471</v>
      </c>
      <c r="D526">
        <v>9</v>
      </c>
      <c r="G526" s="32" t="str">
        <f t="shared" si="105"/>
        <v>insert into codemapdesc values (null,'行政隶属','441917','东莞市黄江分局','9');</v>
      </c>
    </row>
    <row r="527" spans="1:7" x14ac:dyDescent="0.15">
      <c r="A527" t="s">
        <v>1219</v>
      </c>
      <c r="B527" s="1" t="s">
        <v>1472</v>
      </c>
      <c r="C527" t="s">
        <v>1473</v>
      </c>
      <c r="D527">
        <v>9</v>
      </c>
      <c r="G527" s="32" t="str">
        <f t="shared" si="105"/>
        <v>insert into codemapdesc values (null,'行政隶属','441918','东莞市清溪分局','9');</v>
      </c>
    </row>
    <row r="528" spans="1:7" x14ac:dyDescent="0.15">
      <c r="A528" t="s">
        <v>1219</v>
      </c>
      <c r="B528" s="1" t="s">
        <v>1474</v>
      </c>
      <c r="C528" t="s">
        <v>1475</v>
      </c>
      <c r="D528">
        <v>9</v>
      </c>
      <c r="G528" s="32" t="str">
        <f t="shared" si="105"/>
        <v>insert into codemapdesc values (null,'行政隶属','441919','东莞市塘厦分局','9');</v>
      </c>
    </row>
    <row r="529" spans="1:7" x14ac:dyDescent="0.15">
      <c r="A529" t="s">
        <v>1219</v>
      </c>
      <c r="B529" s="1" t="s">
        <v>1476</v>
      </c>
      <c r="C529" t="s">
        <v>1477</v>
      </c>
      <c r="D529">
        <v>9</v>
      </c>
      <c r="G529" s="32" t="str">
        <f t="shared" si="105"/>
        <v>insert into codemapdesc values (null,'行政隶属','441920','东莞市凤岗分局','9');</v>
      </c>
    </row>
    <row r="530" spans="1:7" x14ac:dyDescent="0.15">
      <c r="A530" t="s">
        <v>1219</v>
      </c>
      <c r="B530" s="1" t="s">
        <v>1478</v>
      </c>
      <c r="C530" t="s">
        <v>1479</v>
      </c>
      <c r="D530">
        <v>9</v>
      </c>
      <c r="G530" s="32" t="str">
        <f t="shared" ref="G530" si="106">"insert into codemapdesc values (null,'"&amp;A530&amp;"','"&amp;B530&amp;"','"&amp;C530&amp;"','"&amp;D530&amp;"');"</f>
        <v>insert into codemapdesc values (null,'行政隶属','441921','东莞市长安分局','9');</v>
      </c>
    </row>
    <row r="531" spans="1:7" x14ac:dyDescent="0.15">
      <c r="A531" t="s">
        <v>1219</v>
      </c>
      <c r="B531" s="1" t="s">
        <v>1480</v>
      </c>
      <c r="C531" t="s">
        <v>1481</v>
      </c>
      <c r="D531">
        <v>9</v>
      </c>
      <c r="G531" s="32" t="str">
        <f t="shared" ref="G531" si="107">"insert into codemapdesc values (null,'"&amp;A531&amp;"','"&amp;B531&amp;"','"&amp;C531&amp;"','"&amp;D531&amp;"');"</f>
        <v>insert into codemapdesc values (null,'行政隶属','441922','东莞市虎门分局','9');</v>
      </c>
    </row>
    <row r="532" spans="1:7" x14ac:dyDescent="0.15">
      <c r="A532" t="s">
        <v>1219</v>
      </c>
      <c r="B532" s="1" t="s">
        <v>1482</v>
      </c>
      <c r="C532" t="s">
        <v>1483</v>
      </c>
      <c r="D532">
        <v>9</v>
      </c>
      <c r="G532" s="32" t="str">
        <f t="shared" ref="G532" si="108">"insert into codemapdesc values (null,'"&amp;A532&amp;"','"&amp;B532&amp;"','"&amp;C532&amp;"','"&amp;D532&amp;"');"</f>
        <v>insert into codemapdesc values (null,'行政隶属','441923','东莞市厚街分局','9');</v>
      </c>
    </row>
    <row r="533" spans="1:7" x14ac:dyDescent="0.15">
      <c r="A533" t="s">
        <v>1219</v>
      </c>
      <c r="B533" s="1" t="s">
        <v>1484</v>
      </c>
      <c r="C533" t="s">
        <v>1485</v>
      </c>
      <c r="D533">
        <v>9</v>
      </c>
      <c r="G533" s="32" t="str">
        <f t="shared" ref="G533" si="109">"insert into codemapdesc values (null,'"&amp;A533&amp;"','"&amp;B533&amp;"','"&amp;C533&amp;"','"&amp;D533&amp;"');"</f>
        <v>insert into codemapdesc values (null,'行政隶属','441924','东莞市沙田分局','9');</v>
      </c>
    </row>
    <row r="534" spans="1:7" x14ac:dyDescent="0.15">
      <c r="A534" t="s">
        <v>1219</v>
      </c>
      <c r="B534" s="1" t="s">
        <v>1486</v>
      </c>
      <c r="C534" t="s">
        <v>1487</v>
      </c>
      <c r="D534">
        <v>9</v>
      </c>
      <c r="G534" s="32" t="str">
        <f t="shared" ref="G534:G577" si="110">"insert into codemapdesc values (null,'"&amp;A534&amp;"','"&amp;B534&amp;"','"&amp;C534&amp;"','"&amp;D534&amp;"');"</f>
        <v>insert into codemapdesc values (null,'行政隶属','441925','东莞市道滘分局','9');</v>
      </c>
    </row>
    <row r="535" spans="1:7" x14ac:dyDescent="0.15">
      <c r="A535" t="s">
        <v>1219</v>
      </c>
      <c r="B535" s="1" t="s">
        <v>1488</v>
      </c>
      <c r="C535" t="s">
        <v>1489</v>
      </c>
      <c r="D535">
        <v>9</v>
      </c>
      <c r="G535" s="32" t="str">
        <f t="shared" si="110"/>
        <v>insert into codemapdesc values (null,'行政隶属','441926','东莞市洪梅分局','9');</v>
      </c>
    </row>
    <row r="536" spans="1:7" x14ac:dyDescent="0.15">
      <c r="A536" t="s">
        <v>1219</v>
      </c>
      <c r="B536" s="1" t="s">
        <v>1490</v>
      </c>
      <c r="C536" t="s">
        <v>1491</v>
      </c>
      <c r="D536">
        <v>9</v>
      </c>
      <c r="G536" s="32" t="str">
        <f t="shared" si="110"/>
        <v>insert into codemapdesc values (null,'行政隶属','441927','东莞市麻涌分局','9');</v>
      </c>
    </row>
    <row r="537" spans="1:7" x14ac:dyDescent="0.15">
      <c r="A537" t="s">
        <v>1219</v>
      </c>
      <c r="B537" s="1" t="s">
        <v>1492</v>
      </c>
      <c r="C537" t="s">
        <v>1493</v>
      </c>
      <c r="D537">
        <v>9</v>
      </c>
      <c r="G537" s="32" t="str">
        <f t="shared" si="110"/>
        <v>insert into codemapdesc values (null,'行政隶属','441928','东莞市中堂分局','9');</v>
      </c>
    </row>
    <row r="538" spans="1:7" x14ac:dyDescent="0.15">
      <c r="A538" t="s">
        <v>1219</v>
      </c>
      <c r="B538" s="1" t="s">
        <v>1494</v>
      </c>
      <c r="C538" t="s">
        <v>1495</v>
      </c>
      <c r="D538">
        <v>9</v>
      </c>
      <c r="G538" s="32" t="str">
        <f t="shared" si="110"/>
        <v>insert into codemapdesc values (null,'行政隶属','441929','东莞市高埗分局','9');</v>
      </c>
    </row>
    <row r="539" spans="1:7" x14ac:dyDescent="0.15">
      <c r="A539" t="s">
        <v>1219</v>
      </c>
      <c r="B539" s="1" t="s">
        <v>1496</v>
      </c>
      <c r="C539" t="s">
        <v>1497</v>
      </c>
      <c r="D539">
        <v>9</v>
      </c>
      <c r="G539" s="32" t="str">
        <f t="shared" si="110"/>
        <v>insert into codemapdesc values (null,'行政隶属','441930','东莞市樟木头分局','9');</v>
      </c>
    </row>
    <row r="540" spans="1:7" x14ac:dyDescent="0.15">
      <c r="A540" t="s">
        <v>1219</v>
      </c>
      <c r="B540" s="1" t="s">
        <v>1498</v>
      </c>
      <c r="C540" t="s">
        <v>1499</v>
      </c>
      <c r="D540">
        <v>9</v>
      </c>
      <c r="G540" s="32" t="str">
        <f t="shared" si="110"/>
        <v>insert into codemapdesc values (null,'行政隶属','441931','东莞市大岭山分局','9');</v>
      </c>
    </row>
    <row r="541" spans="1:7" x14ac:dyDescent="0.15">
      <c r="A541" t="s">
        <v>1219</v>
      </c>
      <c r="B541" s="1" t="s">
        <v>1500</v>
      </c>
      <c r="C541" t="s">
        <v>1501</v>
      </c>
      <c r="D541">
        <v>9</v>
      </c>
      <c r="G541" s="32" t="str">
        <f t="shared" si="110"/>
        <v>insert into codemapdesc values (null,'行政隶属','441932','东莞市望牛墩分局','9');</v>
      </c>
    </row>
    <row r="542" spans="1:7" x14ac:dyDescent="0.15">
      <c r="A542" t="s">
        <v>1219</v>
      </c>
      <c r="B542" s="1" t="s">
        <v>1502</v>
      </c>
      <c r="C542" t="s">
        <v>1503</v>
      </c>
      <c r="D542">
        <v>9</v>
      </c>
      <c r="G542" s="32" t="str">
        <f t="shared" si="110"/>
        <v>insert into codemapdesc values (null,'行政隶属','441933','松山湖分局','9');</v>
      </c>
    </row>
    <row r="543" spans="1:7" x14ac:dyDescent="0.15">
      <c r="A543" t="s">
        <v>1219</v>
      </c>
      <c r="B543" s="1" t="s">
        <v>1504</v>
      </c>
      <c r="C543" t="s">
        <v>1505</v>
      </c>
      <c r="D543">
        <v>9</v>
      </c>
      <c r="G543" s="32" t="str">
        <f t="shared" si="110"/>
        <v>insert into codemapdesc values (null,'行政隶属','441934','虎门港管委会交通口岸科','9');</v>
      </c>
    </row>
    <row r="544" spans="1:7" x14ac:dyDescent="0.15">
      <c r="A544" t="s">
        <v>1219</v>
      </c>
      <c r="B544" s="1" t="s">
        <v>1506</v>
      </c>
      <c r="C544" t="s">
        <v>1507</v>
      </c>
      <c r="D544">
        <v>9</v>
      </c>
      <c r="G544" s="32" t="str">
        <f t="shared" si="110"/>
        <v>insert into codemapdesc values (null,'行政隶属','442000','中山市交通运输局','9');</v>
      </c>
    </row>
    <row r="545" spans="1:7" x14ac:dyDescent="0.15">
      <c r="A545" t="s">
        <v>1219</v>
      </c>
      <c r="B545" s="1" t="s">
        <v>1508</v>
      </c>
      <c r="C545" t="s">
        <v>1509</v>
      </c>
      <c r="D545">
        <v>9</v>
      </c>
      <c r="G545" s="32" t="str">
        <f t="shared" si="110"/>
        <v>insert into codemapdesc values (null,'行政隶属','442001','中山市港航管理局中山港分局','9');</v>
      </c>
    </row>
    <row r="546" spans="1:7" x14ac:dyDescent="0.15">
      <c r="A546" t="s">
        <v>1219</v>
      </c>
      <c r="B546" s="1" t="s">
        <v>1510</v>
      </c>
      <c r="C546" t="s">
        <v>1511</v>
      </c>
      <c r="D546">
        <v>9</v>
      </c>
      <c r="G546" s="32" t="str">
        <f t="shared" si="110"/>
        <v>insert into codemapdesc values (null,'行政隶属','442002','中山市港航管理局神湾港分局','9');</v>
      </c>
    </row>
    <row r="547" spans="1:7" x14ac:dyDescent="0.15">
      <c r="A547" t="s">
        <v>1219</v>
      </c>
      <c r="B547" s="1" t="s">
        <v>1512</v>
      </c>
      <c r="C547" t="s">
        <v>1513</v>
      </c>
      <c r="D547">
        <v>9</v>
      </c>
      <c r="G547" s="32" t="str">
        <f t="shared" si="110"/>
        <v>insert into codemapdesc values (null,'行政隶属','442003','中山市港航管理局小榄港分局','9');</v>
      </c>
    </row>
    <row r="548" spans="1:7" x14ac:dyDescent="0.15">
      <c r="A548" t="s">
        <v>1219</v>
      </c>
      <c r="B548" s="1" t="s">
        <v>1514</v>
      </c>
      <c r="C548" t="s">
        <v>1515</v>
      </c>
      <c r="D548">
        <v>9</v>
      </c>
      <c r="G548" s="32" t="str">
        <f t="shared" si="110"/>
        <v>insert into codemapdesc values (null,'行政隶属','445100','潮州市交通运输局','9');</v>
      </c>
    </row>
    <row r="549" spans="1:7" x14ac:dyDescent="0.15">
      <c r="A549" t="s">
        <v>1219</v>
      </c>
      <c r="B549" s="1" t="s">
        <v>1516</v>
      </c>
      <c r="C549" t="s">
        <v>1517</v>
      </c>
      <c r="D549">
        <v>9</v>
      </c>
      <c r="G549" s="32" t="str">
        <f t="shared" si="110"/>
        <v>insert into codemapdesc values (null,'行政隶属','445102','湘桥区交通运输局','9');</v>
      </c>
    </row>
    <row r="550" spans="1:7" x14ac:dyDescent="0.15">
      <c r="A550" t="s">
        <v>1219</v>
      </c>
      <c r="B550" s="1" t="s">
        <v>1518</v>
      </c>
      <c r="C550" t="s">
        <v>1519</v>
      </c>
      <c r="D550">
        <v>9</v>
      </c>
      <c r="G550" s="32" t="str">
        <f t="shared" si="110"/>
        <v>insert into codemapdesc values (null,'行政隶属','445121','潮安区交通运输局','9');</v>
      </c>
    </row>
    <row r="551" spans="1:7" x14ac:dyDescent="0.15">
      <c r="A551" t="s">
        <v>1219</v>
      </c>
      <c r="B551" s="1" t="s">
        <v>1520</v>
      </c>
      <c r="C551" t="s">
        <v>1521</v>
      </c>
      <c r="D551">
        <v>9</v>
      </c>
      <c r="G551" s="32" t="str">
        <f t="shared" si="110"/>
        <v>insert into codemapdesc values (null,'行政隶属','445122','饶平县交通运输局','9');</v>
      </c>
    </row>
    <row r="552" spans="1:7" x14ac:dyDescent="0.15">
      <c r="A552" t="s">
        <v>1219</v>
      </c>
      <c r="B552" s="1" t="s">
        <v>1522</v>
      </c>
      <c r="C552" t="s">
        <v>1523</v>
      </c>
      <c r="D552">
        <v>9</v>
      </c>
      <c r="G552" s="32" t="str">
        <f t="shared" si="110"/>
        <v>insert into codemapdesc values (null,'行政隶属','445200','揭阳市交通运输局','9');</v>
      </c>
    </row>
    <row r="553" spans="1:7" x14ac:dyDescent="0.15">
      <c r="A553" t="s">
        <v>1219</v>
      </c>
      <c r="B553" s="1" t="s">
        <v>1524</v>
      </c>
      <c r="C553" t="s">
        <v>1525</v>
      </c>
      <c r="D553">
        <v>9</v>
      </c>
      <c r="G553" s="32" t="str">
        <f t="shared" si="110"/>
        <v>insert into codemapdesc values (null,'行政隶属','445202','榕城区交通运输局','9');</v>
      </c>
    </row>
    <row r="554" spans="1:7" x14ac:dyDescent="0.15">
      <c r="A554" t="s">
        <v>1219</v>
      </c>
      <c r="B554" s="1" t="s">
        <v>1526</v>
      </c>
      <c r="C554" t="s">
        <v>1527</v>
      </c>
      <c r="D554">
        <v>9</v>
      </c>
      <c r="G554" s="32" t="str">
        <f t="shared" si="110"/>
        <v>insert into codemapdesc values (null,'行政隶属','445221','揭东区交通运输局','9');</v>
      </c>
    </row>
    <row r="555" spans="1:7" x14ac:dyDescent="0.15">
      <c r="A555" t="s">
        <v>1219</v>
      </c>
      <c r="B555" s="1" t="s">
        <v>1528</v>
      </c>
      <c r="C555" t="s">
        <v>1529</v>
      </c>
      <c r="D555">
        <v>9</v>
      </c>
      <c r="G555" s="32" t="str">
        <f t="shared" si="110"/>
        <v>insert into codemapdesc values (null,'行政隶属','445222','揭西县交通运输局','9');</v>
      </c>
    </row>
    <row r="556" spans="1:7" x14ac:dyDescent="0.15">
      <c r="A556" t="s">
        <v>1219</v>
      </c>
      <c r="B556" s="1" t="s">
        <v>1530</v>
      </c>
      <c r="C556" t="s">
        <v>1531</v>
      </c>
      <c r="D556">
        <v>9</v>
      </c>
      <c r="G556" s="32" t="str">
        <f t="shared" si="110"/>
        <v>insert into codemapdesc values (null,'行政隶属','445224','惠来县交通运输局','9');</v>
      </c>
    </row>
    <row r="557" spans="1:7" x14ac:dyDescent="0.15">
      <c r="A557" t="s">
        <v>1219</v>
      </c>
      <c r="B557" s="1" t="s">
        <v>1532</v>
      </c>
      <c r="C557" t="s">
        <v>1533</v>
      </c>
      <c r="D557">
        <v>9</v>
      </c>
      <c r="G557" s="32" t="str">
        <f t="shared" si="110"/>
        <v>insert into codemapdesc values (null,'行政隶属','445281','普宁市交通运输局','9');</v>
      </c>
    </row>
    <row r="558" spans="1:7" x14ac:dyDescent="0.15">
      <c r="A558" t="s">
        <v>1219</v>
      </c>
      <c r="B558" s="1" t="s">
        <v>1534</v>
      </c>
      <c r="C558" t="s">
        <v>1535</v>
      </c>
      <c r="D558">
        <v>9</v>
      </c>
      <c r="G558" s="32" t="str">
        <f t="shared" si="110"/>
        <v>insert into codemapdesc values (null,'行政隶属','445300','云浮市交通运输局','9');</v>
      </c>
    </row>
    <row r="559" spans="1:7" x14ac:dyDescent="0.15">
      <c r="A559" t="s">
        <v>1219</v>
      </c>
      <c r="B559" s="1" t="s">
        <v>1536</v>
      </c>
      <c r="C559" t="s">
        <v>1537</v>
      </c>
      <c r="D559">
        <v>9</v>
      </c>
      <c r="G559" s="32" t="str">
        <f t="shared" si="110"/>
        <v>insert into codemapdesc values (null,'行政隶属','445301','云浮市市区总站六都管理局','9');</v>
      </c>
    </row>
    <row r="560" spans="1:7" x14ac:dyDescent="0.15">
      <c r="A560" t="s">
        <v>1219</v>
      </c>
      <c r="B560" s="1" t="s">
        <v>1538</v>
      </c>
      <c r="C560" t="s">
        <v>1539</v>
      </c>
      <c r="D560">
        <v>9</v>
      </c>
      <c r="G560" s="32" t="str">
        <f t="shared" si="110"/>
        <v>insert into codemapdesc values (null,'行政隶属','445303','云浮市港航管理局都杨港航管理分局 ','9');</v>
      </c>
    </row>
    <row r="561" spans="1:7" x14ac:dyDescent="0.15">
      <c r="A561" t="s">
        <v>1219</v>
      </c>
      <c r="B561" s="1" t="s">
        <v>1540</v>
      </c>
      <c r="C561" t="s">
        <v>1541</v>
      </c>
      <c r="D561">
        <v>9</v>
      </c>
      <c r="G561" s="32" t="str">
        <f t="shared" si="110"/>
        <v>insert into codemapdesc values (null,'行政隶属','445321','云浮市新兴县交通运输局','9');</v>
      </c>
    </row>
    <row r="562" spans="1:7" x14ac:dyDescent="0.15">
      <c r="A562" t="s">
        <v>1219</v>
      </c>
      <c r="B562" s="1" t="s">
        <v>1542</v>
      </c>
      <c r="C562" t="s">
        <v>1543</v>
      </c>
      <c r="D562">
        <v>9</v>
      </c>
      <c r="G562" s="32" t="str">
        <f t="shared" si="110"/>
        <v>insert into codemapdesc values (null,'行政隶属','445322','云浮市郁南县交通运输局','9');</v>
      </c>
    </row>
    <row r="563" spans="1:7" x14ac:dyDescent="0.15">
      <c r="A563" t="s">
        <v>1219</v>
      </c>
      <c r="B563" s="1" t="s">
        <v>1544</v>
      </c>
      <c r="C563" t="s">
        <v>1545</v>
      </c>
      <c r="D563">
        <v>9</v>
      </c>
      <c r="G563" s="32" t="str">
        <f t="shared" si="110"/>
        <v>insert into codemapdesc values (null,'行政隶属','445381','云浮市罗定县交通运输局','9');</v>
      </c>
    </row>
    <row r="564" spans="1:7" x14ac:dyDescent="0.15">
      <c r="A564" t="s">
        <v>1219</v>
      </c>
      <c r="B564" s="1" t="s">
        <v>1546</v>
      </c>
      <c r="C564" t="s">
        <v>1547</v>
      </c>
      <c r="D564">
        <v>9</v>
      </c>
      <c r="G564" s="32" t="str">
        <f t="shared" si="110"/>
        <v>insert into codemapdesc values (null,'行政隶属','445400','佛山市顺德区环境运输和城市管理局','9');</v>
      </c>
    </row>
    <row r="565" spans="1:7" x14ac:dyDescent="0.15">
      <c r="A565" t="s">
        <v>1219</v>
      </c>
      <c r="B565" s="1" t="s">
        <v>1548</v>
      </c>
      <c r="C565" t="s">
        <v>1549</v>
      </c>
      <c r="D565">
        <v>9</v>
      </c>
      <c r="G565" s="32" t="str">
        <f t="shared" si="110"/>
        <v>insert into codemapdesc values (null,'行政隶属','445401','大良街道分局','9');</v>
      </c>
    </row>
    <row r="566" spans="1:7" x14ac:dyDescent="0.15">
      <c r="A566" t="s">
        <v>1219</v>
      </c>
      <c r="B566" s="1" t="s">
        <v>1550</v>
      </c>
      <c r="C566" t="s">
        <v>1551</v>
      </c>
      <c r="D566">
        <v>9</v>
      </c>
      <c r="G566" s="32" t="str">
        <f t="shared" si="110"/>
        <v>insert into codemapdesc values (null,'行政隶属','445402','容桂街道分局','9');</v>
      </c>
    </row>
    <row r="567" spans="1:7" x14ac:dyDescent="0.15">
      <c r="A567" t="s">
        <v>1219</v>
      </c>
      <c r="B567" s="1" t="s">
        <v>1552</v>
      </c>
      <c r="C567" t="s">
        <v>1553</v>
      </c>
      <c r="D567">
        <v>9</v>
      </c>
      <c r="G567" s="32" t="str">
        <f t="shared" si="110"/>
        <v>insert into codemapdesc values (null,'行政隶属','445403','伦教街道分局','9');</v>
      </c>
    </row>
    <row r="568" spans="1:7" x14ac:dyDescent="0.15">
      <c r="A568" t="s">
        <v>1219</v>
      </c>
      <c r="B568" s="1" t="s">
        <v>1554</v>
      </c>
      <c r="C568" t="s">
        <v>1555</v>
      </c>
      <c r="D568">
        <v>9</v>
      </c>
      <c r="G568" s="32" t="str">
        <f t="shared" si="110"/>
        <v>insert into codemapdesc values (null,'行政隶属','445404','勒流街道分局','9');</v>
      </c>
    </row>
    <row r="569" spans="1:7" x14ac:dyDescent="0.15">
      <c r="A569" t="s">
        <v>1219</v>
      </c>
      <c r="B569" s="1" t="s">
        <v>1556</v>
      </c>
      <c r="C569" t="s">
        <v>1557</v>
      </c>
      <c r="D569">
        <v>9</v>
      </c>
      <c r="G569" s="32" t="str">
        <f t="shared" si="110"/>
        <v>insert into codemapdesc values (null,'行政隶属','445405','北滘镇分局','9');</v>
      </c>
    </row>
    <row r="570" spans="1:7" x14ac:dyDescent="0.15">
      <c r="A570" t="s">
        <v>1219</v>
      </c>
      <c r="B570" s="1" t="s">
        <v>1558</v>
      </c>
      <c r="C570" t="s">
        <v>1559</v>
      </c>
      <c r="D570">
        <v>9</v>
      </c>
      <c r="G570" s="32" t="str">
        <f t="shared" si="110"/>
        <v>insert into codemapdesc values (null,'行政隶属','445406','陈村镇分局','9');</v>
      </c>
    </row>
    <row r="571" spans="1:7" x14ac:dyDescent="0.15">
      <c r="A571" t="s">
        <v>1219</v>
      </c>
      <c r="B571" s="1" t="s">
        <v>1560</v>
      </c>
      <c r="C571" t="s">
        <v>1561</v>
      </c>
      <c r="D571">
        <v>9</v>
      </c>
      <c r="G571" s="32" t="str">
        <f t="shared" si="110"/>
        <v>insert into codemapdesc values (null,'行政隶属','445407','杏坛镇分局','9');</v>
      </c>
    </row>
    <row r="572" spans="1:7" x14ac:dyDescent="0.15">
      <c r="A572" t="s">
        <v>1219</v>
      </c>
      <c r="B572" s="1" t="s">
        <v>1562</v>
      </c>
      <c r="C572" t="s">
        <v>1563</v>
      </c>
      <c r="D572">
        <v>9</v>
      </c>
      <c r="G572" s="32" t="str">
        <f t="shared" si="110"/>
        <v>insert into codemapdesc values (null,'行政隶属','445408','龙江镇分局','9');</v>
      </c>
    </row>
    <row r="573" spans="1:7" x14ac:dyDescent="0.15">
      <c r="A573" t="s">
        <v>1219</v>
      </c>
      <c r="B573" s="1" t="s">
        <v>1564</v>
      </c>
      <c r="C573" t="s">
        <v>1565</v>
      </c>
      <c r="D573">
        <v>9</v>
      </c>
      <c r="G573" s="32" t="str">
        <f t="shared" si="110"/>
        <v>insert into codemapdesc values (null,'行政隶属','445409','乐从镇分局','9');</v>
      </c>
    </row>
    <row r="574" spans="1:7" x14ac:dyDescent="0.15">
      <c r="A574" t="s">
        <v>1219</v>
      </c>
      <c r="B574" s="1" t="s">
        <v>1566</v>
      </c>
      <c r="C574" t="s">
        <v>1567</v>
      </c>
      <c r="D574">
        <v>9</v>
      </c>
      <c r="G574" s="32" t="str">
        <f t="shared" si="110"/>
        <v>insert into codemapdesc values (null,'行政隶属','445410','均安镇分局','9');</v>
      </c>
    </row>
    <row r="575" spans="1:7" x14ac:dyDescent="0.15">
      <c r="A575" t="s">
        <v>1219</v>
      </c>
      <c r="B575" s="1" t="s">
        <v>1568</v>
      </c>
      <c r="C575" t="s">
        <v>1198</v>
      </c>
      <c r="D575">
        <v>9</v>
      </c>
      <c r="G575" s="32" t="str">
        <f t="shared" si="110"/>
        <v>insert into codemapdesc values (null,'行政隶属','810000','香港特别行政区','9');</v>
      </c>
    </row>
    <row r="576" spans="1:7" x14ac:dyDescent="0.15">
      <c r="A576" t="s">
        <v>1219</v>
      </c>
      <c r="B576" s="1" t="s">
        <v>1569</v>
      </c>
      <c r="C576" t="s">
        <v>1569</v>
      </c>
      <c r="D576">
        <v>9</v>
      </c>
      <c r="G576" s="32" t="str">
        <f t="shared" si="110"/>
        <v>insert into codemapdesc values (null,'行政隶属','交通运输部','交通运输部','9');</v>
      </c>
    </row>
    <row r="577" spans="1:7" x14ac:dyDescent="0.15">
      <c r="A577" t="s">
        <v>1219</v>
      </c>
      <c r="B577" s="1" t="s">
        <v>1570</v>
      </c>
      <c r="C577" t="s">
        <v>1570</v>
      </c>
      <c r="D577">
        <v>9</v>
      </c>
      <c r="G577" s="32" t="str">
        <f t="shared" si="110"/>
        <v>insert into codemapdesc values (null,'行政隶属','珠江航务管理局','珠江航务管理局','9');</v>
      </c>
    </row>
    <row r="580" spans="1:7" x14ac:dyDescent="0.15">
      <c r="A580" t="s">
        <v>928</v>
      </c>
      <c r="G580" s="37" t="str">
        <f>"delete from codemapdesc where id='"&amp;A582&amp;"';"</f>
        <v>delete from codemapdesc where id='经济类型';</v>
      </c>
    </row>
    <row r="581" spans="1:7" x14ac:dyDescent="0.15">
      <c r="A581" t="s">
        <v>928</v>
      </c>
      <c r="B581" s="1" t="s">
        <v>1571</v>
      </c>
      <c r="C581" t="s">
        <v>1572</v>
      </c>
      <c r="D581">
        <v>1</v>
      </c>
      <c r="G581" s="32" t="str">
        <f t="shared" ref="G581" si="111">"insert into codemapdesc values (null,'"&amp;A581&amp;"','"&amp;B581&amp;"','"&amp;C581&amp;"','"&amp;D581&amp;"');"</f>
        <v>insert into codemapdesc values (null,'经济类型','100','内资企业','1');</v>
      </c>
    </row>
    <row r="582" spans="1:7" x14ac:dyDescent="0.15">
      <c r="A582" t="s">
        <v>928</v>
      </c>
      <c r="B582" s="1" t="s">
        <v>1573</v>
      </c>
      <c r="C582" t="s">
        <v>929</v>
      </c>
      <c r="D582">
        <v>1</v>
      </c>
      <c r="G582" s="32" t="str">
        <f t="shared" ref="G582" si="112">"insert into codemapdesc values (null,'"&amp;A582&amp;"','"&amp;B582&amp;"','"&amp;C582&amp;"','"&amp;D582&amp;"');"</f>
        <v>insert into codemapdesc values (null,'经济类型','110','国有企业','1');</v>
      </c>
    </row>
    <row r="583" spans="1:7" x14ac:dyDescent="0.15">
      <c r="A583" t="s">
        <v>928</v>
      </c>
      <c r="B583" s="1" t="s">
        <v>1574</v>
      </c>
      <c r="C583" t="s">
        <v>932</v>
      </c>
      <c r="D583">
        <v>1</v>
      </c>
      <c r="G583" s="32" t="str">
        <f t="shared" ref="G583" si="113">"insert into codemapdesc values (null,'"&amp;A583&amp;"','"&amp;B583&amp;"','"&amp;C583&amp;"','"&amp;D583&amp;"');"</f>
        <v>insert into codemapdesc values (null,'经济类型','120','集体企业','1');</v>
      </c>
    </row>
    <row r="584" spans="1:7" x14ac:dyDescent="0.15">
      <c r="A584" t="s">
        <v>928</v>
      </c>
      <c r="B584" s="1" t="s">
        <v>1575</v>
      </c>
      <c r="C584" t="s">
        <v>1576</v>
      </c>
      <c r="D584">
        <v>1</v>
      </c>
      <c r="G584" s="32" t="str">
        <f t="shared" ref="G584" si="114">"insert into codemapdesc values (null,'"&amp;A584&amp;"','"&amp;B584&amp;"','"&amp;C584&amp;"','"&amp;D584&amp;"');"</f>
        <v>insert into codemapdesc values (null,'经济类型','130','股份合作企业','1');</v>
      </c>
    </row>
    <row r="585" spans="1:7" x14ac:dyDescent="0.15">
      <c r="A585" t="s">
        <v>928</v>
      </c>
      <c r="B585" s="1" t="s">
        <v>1577</v>
      </c>
      <c r="C585" t="s">
        <v>930</v>
      </c>
      <c r="D585">
        <v>1</v>
      </c>
      <c r="G585" s="32" t="str">
        <f t="shared" ref="G585:G612" si="115">"insert into codemapdesc values (null,'"&amp;A585&amp;"','"&amp;B585&amp;"','"&amp;C585&amp;"','"&amp;D585&amp;"');"</f>
        <v>insert into codemapdesc values (null,'经济类型','140','联营企业','1');</v>
      </c>
    </row>
    <row r="586" spans="1:7" x14ac:dyDescent="0.15">
      <c r="A586" t="s">
        <v>928</v>
      </c>
      <c r="B586" s="1" t="s">
        <v>1578</v>
      </c>
      <c r="C586" t="s">
        <v>933</v>
      </c>
      <c r="D586">
        <v>1</v>
      </c>
      <c r="G586" s="32" t="str">
        <f t="shared" si="115"/>
        <v>insert into codemapdesc values (null,'经济类型','141','国有联营企业','1');</v>
      </c>
    </row>
    <row r="587" spans="1:7" x14ac:dyDescent="0.15">
      <c r="A587" t="s">
        <v>928</v>
      </c>
      <c r="B587" s="1" t="s">
        <v>1579</v>
      </c>
      <c r="C587" t="s">
        <v>934</v>
      </c>
      <c r="D587">
        <v>1</v>
      </c>
      <c r="G587" s="32" t="str">
        <f t="shared" si="115"/>
        <v>insert into codemapdesc values (null,'经济类型','142','集体联营企业','1');</v>
      </c>
    </row>
    <row r="588" spans="1:7" x14ac:dyDescent="0.15">
      <c r="A588" t="s">
        <v>928</v>
      </c>
      <c r="B588" s="1" t="s">
        <v>1580</v>
      </c>
      <c r="C588" t="s">
        <v>935</v>
      </c>
      <c r="D588">
        <v>1</v>
      </c>
      <c r="G588" s="32" t="str">
        <f t="shared" si="115"/>
        <v>insert into codemapdesc values (null,'经济类型','143','国有与集体联营企业','1');</v>
      </c>
    </row>
    <row r="589" spans="1:7" x14ac:dyDescent="0.15">
      <c r="A589" t="s">
        <v>928</v>
      </c>
      <c r="B589" s="1" t="s">
        <v>1581</v>
      </c>
      <c r="C589" t="s">
        <v>1582</v>
      </c>
      <c r="D589">
        <v>1</v>
      </c>
      <c r="G589" s="32" t="str">
        <f t="shared" si="115"/>
        <v>insert into codemapdesc values (null,'经济类型','144','其他联营企业','1');</v>
      </c>
    </row>
    <row r="590" spans="1:7" x14ac:dyDescent="0.15">
      <c r="A590" t="s">
        <v>928</v>
      </c>
      <c r="B590" s="1" t="s">
        <v>1583</v>
      </c>
      <c r="C590" t="s">
        <v>931</v>
      </c>
      <c r="D590">
        <v>1</v>
      </c>
      <c r="G590" s="32" t="str">
        <f t="shared" si="115"/>
        <v>insert into codemapdesc values (null,'经济类型','150','有限责任公司','1');</v>
      </c>
    </row>
    <row r="591" spans="1:7" x14ac:dyDescent="0.15">
      <c r="A591" t="s">
        <v>928</v>
      </c>
      <c r="B591" s="1" t="s">
        <v>1584</v>
      </c>
      <c r="C591" t="s">
        <v>1585</v>
      </c>
      <c r="D591">
        <v>1</v>
      </c>
      <c r="G591" s="32" t="str">
        <f t="shared" si="115"/>
        <v>insert into codemapdesc values (null,'经济类型','151','国有独资公司','1');</v>
      </c>
    </row>
    <row r="592" spans="1:7" x14ac:dyDescent="0.15">
      <c r="A592" t="s">
        <v>928</v>
      </c>
      <c r="B592" s="1" t="s">
        <v>1586</v>
      </c>
      <c r="C592" t="s">
        <v>1587</v>
      </c>
      <c r="D592">
        <v>1</v>
      </c>
      <c r="G592" s="32" t="str">
        <f t="shared" si="115"/>
        <v>insert into codemapdesc values (null,'经济类型','154','其他有限公司','1');</v>
      </c>
    </row>
    <row r="593" spans="1:7" x14ac:dyDescent="0.15">
      <c r="A593" t="s">
        <v>928</v>
      </c>
      <c r="B593" s="1" t="s">
        <v>1588</v>
      </c>
      <c r="C593" t="s">
        <v>1589</v>
      </c>
      <c r="D593">
        <v>1</v>
      </c>
      <c r="G593" s="32" t="str">
        <f t="shared" si="115"/>
        <v>insert into codemapdesc values (null,'经济类型','160','股份有限公司','1');</v>
      </c>
    </row>
    <row r="594" spans="1:7" x14ac:dyDescent="0.15">
      <c r="A594" t="s">
        <v>928</v>
      </c>
      <c r="B594" s="1" t="s">
        <v>1590</v>
      </c>
      <c r="C594" t="s">
        <v>1591</v>
      </c>
      <c r="D594">
        <v>1</v>
      </c>
      <c r="G594" s="32" t="str">
        <f t="shared" si="115"/>
        <v>insert into codemapdesc values (null,'经济类型','170','私营企业','1');</v>
      </c>
    </row>
    <row r="595" spans="1:7" x14ac:dyDescent="0.15">
      <c r="A595" t="s">
        <v>928</v>
      </c>
      <c r="B595" s="1" t="s">
        <v>1592</v>
      </c>
      <c r="C595" t="s">
        <v>1593</v>
      </c>
      <c r="D595">
        <v>1</v>
      </c>
      <c r="G595" s="32" t="str">
        <f t="shared" si="115"/>
        <v>insert into codemapdesc values (null,'经济类型','171','私营独资企业','1');</v>
      </c>
    </row>
    <row r="596" spans="1:7" x14ac:dyDescent="0.15">
      <c r="A596" t="s">
        <v>928</v>
      </c>
      <c r="B596" s="1" t="s">
        <v>1594</v>
      </c>
      <c r="C596" t="s">
        <v>1595</v>
      </c>
      <c r="D596">
        <v>1</v>
      </c>
      <c r="G596" s="32" t="str">
        <f t="shared" si="115"/>
        <v>insert into codemapdesc values (null,'经济类型','172','私营合伙企业','1');</v>
      </c>
    </row>
    <row r="597" spans="1:7" x14ac:dyDescent="0.15">
      <c r="A597" t="s">
        <v>928</v>
      </c>
      <c r="B597" s="1" t="s">
        <v>1596</v>
      </c>
      <c r="C597" t="s">
        <v>1597</v>
      </c>
      <c r="D597">
        <v>1</v>
      </c>
      <c r="G597" s="32" t="str">
        <f t="shared" si="115"/>
        <v>insert into codemapdesc values (null,'经济类型','173','私营有限责任公司','1');</v>
      </c>
    </row>
    <row r="598" spans="1:7" x14ac:dyDescent="0.15">
      <c r="A598" t="s">
        <v>928</v>
      </c>
      <c r="B598" s="1" t="s">
        <v>1598</v>
      </c>
      <c r="C598" t="s">
        <v>1599</v>
      </c>
      <c r="D598">
        <v>1</v>
      </c>
      <c r="G598" s="32" t="str">
        <f t="shared" si="115"/>
        <v>insert into codemapdesc values (null,'经济类型','174','私营股价有限公司','1');</v>
      </c>
    </row>
    <row r="599" spans="1:7" x14ac:dyDescent="0.15">
      <c r="A599" t="s">
        <v>928</v>
      </c>
      <c r="B599" s="1" t="s">
        <v>1600</v>
      </c>
      <c r="C599" t="s">
        <v>1601</v>
      </c>
      <c r="D599">
        <v>1</v>
      </c>
      <c r="G599" s="32" t="str">
        <f t="shared" si="115"/>
        <v>insert into codemapdesc values (null,'经济类型','190','其他企业','1');</v>
      </c>
    </row>
    <row r="600" spans="1:7" x14ac:dyDescent="0.15">
      <c r="A600" t="s">
        <v>928</v>
      </c>
      <c r="B600" s="1" t="s">
        <v>1602</v>
      </c>
      <c r="C600" t="s">
        <v>1603</v>
      </c>
      <c r="D600">
        <v>1</v>
      </c>
      <c r="G600" s="32" t="str">
        <f t="shared" si="115"/>
        <v>insert into codemapdesc values (null,'经济类型','200','港澳台商投资企业','1');</v>
      </c>
    </row>
    <row r="601" spans="1:7" x14ac:dyDescent="0.15">
      <c r="A601" t="s">
        <v>928</v>
      </c>
      <c r="B601" s="1" t="s">
        <v>1604</v>
      </c>
      <c r="C601" t="s">
        <v>1605</v>
      </c>
      <c r="D601">
        <v>1</v>
      </c>
      <c r="G601" s="32" t="str">
        <f t="shared" si="115"/>
        <v>insert into codemapdesc values (null,'经济类型','210','合资经营企业（港澳台）','1');</v>
      </c>
    </row>
    <row r="602" spans="1:7" x14ac:dyDescent="0.15">
      <c r="A602" t="s">
        <v>928</v>
      </c>
      <c r="B602" s="1" t="s">
        <v>1606</v>
      </c>
      <c r="C602" t="s">
        <v>1607</v>
      </c>
      <c r="D602">
        <v>1</v>
      </c>
      <c r="G602" s="32" t="str">
        <f t="shared" si="115"/>
        <v>insert into codemapdesc values (null,'经济类型','220','合作经营企业（港澳台）','1');</v>
      </c>
    </row>
    <row r="603" spans="1:7" x14ac:dyDescent="0.15">
      <c r="A603" t="s">
        <v>928</v>
      </c>
      <c r="B603" s="1" t="s">
        <v>1608</v>
      </c>
      <c r="C603" t="s">
        <v>1609</v>
      </c>
      <c r="D603">
        <v>1</v>
      </c>
      <c r="G603" s="32" t="str">
        <f t="shared" si="115"/>
        <v>insert into codemapdesc values (null,'经济类型','230','港澳台商独资经营企业','1');</v>
      </c>
    </row>
    <row r="604" spans="1:7" x14ac:dyDescent="0.15">
      <c r="A604" t="s">
        <v>928</v>
      </c>
      <c r="B604" s="1" t="s">
        <v>1610</v>
      </c>
      <c r="C604" t="s">
        <v>1611</v>
      </c>
      <c r="D604">
        <v>1</v>
      </c>
      <c r="G604" s="32" t="str">
        <f t="shared" si="115"/>
        <v>insert into codemapdesc values (null,'经济类型','240','港澳台商投资股价有限公司','1');</v>
      </c>
    </row>
    <row r="605" spans="1:7" x14ac:dyDescent="0.15">
      <c r="A605" t="s">
        <v>928</v>
      </c>
      <c r="B605" s="1" t="s">
        <v>1612</v>
      </c>
      <c r="C605" t="s">
        <v>1613</v>
      </c>
      <c r="D605">
        <v>1</v>
      </c>
      <c r="G605" s="32" t="str">
        <f t="shared" si="115"/>
        <v>insert into codemapdesc values (null,'经济类型','300','外商投资公司','1');</v>
      </c>
    </row>
    <row r="606" spans="1:7" x14ac:dyDescent="0.15">
      <c r="A606" t="s">
        <v>928</v>
      </c>
      <c r="B606" s="1" t="s">
        <v>1614</v>
      </c>
      <c r="C606" t="s">
        <v>1615</v>
      </c>
      <c r="D606">
        <v>1</v>
      </c>
      <c r="G606" s="32" t="str">
        <f t="shared" si="115"/>
        <v>insert into codemapdesc values (null,'经济类型','310','中外合资经营企业','1');</v>
      </c>
    </row>
    <row r="607" spans="1:7" x14ac:dyDescent="0.15">
      <c r="A607" t="s">
        <v>928</v>
      </c>
      <c r="B607" s="1" t="s">
        <v>1616</v>
      </c>
      <c r="C607" t="s">
        <v>1617</v>
      </c>
      <c r="D607">
        <v>1</v>
      </c>
      <c r="G607" s="32" t="str">
        <f t="shared" si="115"/>
        <v>insert into codemapdesc values (null,'经济类型','320','中外合作经营企业','1');</v>
      </c>
    </row>
    <row r="608" spans="1:7" x14ac:dyDescent="0.15">
      <c r="A608" t="s">
        <v>928</v>
      </c>
      <c r="B608" s="1" t="s">
        <v>1618</v>
      </c>
      <c r="C608" t="s">
        <v>1619</v>
      </c>
      <c r="D608">
        <v>1</v>
      </c>
      <c r="G608" s="32" t="str">
        <f t="shared" si="115"/>
        <v>insert into codemapdesc values (null,'经济类型','330','外资企业（含港、澳、台）','1');</v>
      </c>
    </row>
    <row r="609" spans="1:7" x14ac:dyDescent="0.15">
      <c r="A609" t="s">
        <v>928</v>
      </c>
      <c r="B609" s="1" t="s">
        <v>1620</v>
      </c>
      <c r="C609" t="s">
        <v>1621</v>
      </c>
      <c r="D609">
        <v>1</v>
      </c>
      <c r="G609" s="32" t="str">
        <f t="shared" si="115"/>
        <v>insert into codemapdesc values (null,'经济类型','340','外商投资股价有限公司','1');</v>
      </c>
    </row>
    <row r="610" spans="1:7" x14ac:dyDescent="0.15">
      <c r="A610" t="s">
        <v>928</v>
      </c>
      <c r="B610" s="1" t="s">
        <v>1622</v>
      </c>
      <c r="C610" t="s">
        <v>1623</v>
      </c>
      <c r="D610">
        <v>1</v>
      </c>
      <c r="G610" s="32" t="str">
        <f t="shared" si="115"/>
        <v>insert into codemapdesc values (null,'经济类型','600','全民所有制','1');</v>
      </c>
    </row>
    <row r="611" spans="1:7" x14ac:dyDescent="0.15">
      <c r="A611" t="s">
        <v>928</v>
      </c>
      <c r="B611" s="1" t="s">
        <v>1624</v>
      </c>
      <c r="C611" t="s">
        <v>1625</v>
      </c>
      <c r="D611">
        <v>1</v>
      </c>
      <c r="G611" s="32" t="str">
        <f t="shared" si="115"/>
        <v>insert into codemapdesc values (null,'经济类型','610','自然人','1');</v>
      </c>
    </row>
    <row r="612" spans="1:7" x14ac:dyDescent="0.15">
      <c r="A612" t="s">
        <v>928</v>
      </c>
      <c r="B612" s="1" t="s">
        <v>1626</v>
      </c>
      <c r="C612" t="s">
        <v>1627</v>
      </c>
      <c r="D612">
        <v>1</v>
      </c>
      <c r="G612" s="32" t="str">
        <f t="shared" si="115"/>
        <v>insert into codemapdesc values (null,'经济类型','999','个体','1');</v>
      </c>
    </row>
    <row r="615" spans="1:7" x14ac:dyDescent="0.15">
      <c r="A615" t="s">
        <v>731</v>
      </c>
      <c r="G615" s="37" t="str">
        <f>"delete from codemapdesc where id='"&amp;A617&amp;"';"</f>
        <v>delete from codemapdesc where id='用户类型';</v>
      </c>
    </row>
    <row r="616" spans="1:7" x14ac:dyDescent="0.15">
      <c r="A616" t="s">
        <v>731</v>
      </c>
      <c r="B616" s="1" t="s">
        <v>1206</v>
      </c>
      <c r="C616" s="3" t="s">
        <v>1628</v>
      </c>
      <c r="G616" s="32" t="str">
        <f t="shared" ref="G616" si="116">"insert into codemapdesc values (null,'"&amp;A616&amp;"','"&amp;B616&amp;"','"&amp;C616&amp;"','"&amp;D616&amp;"');"</f>
        <v>insert into codemapdesc values (null,'用户类型','001','系统管理员','');</v>
      </c>
    </row>
    <row r="617" spans="1:7" x14ac:dyDescent="0.15">
      <c r="A617" t="s">
        <v>731</v>
      </c>
      <c r="B617" s="1" t="s">
        <v>1629</v>
      </c>
      <c r="C617" t="s">
        <v>1630</v>
      </c>
      <c r="G617" s="32" t="str">
        <f t="shared" ref="G617" si="117">"insert into codemapdesc values (null,'"&amp;A617&amp;"','"&amp;B617&amp;"','"&amp;C617&amp;"','"&amp;D617&amp;"');"</f>
        <v>insert into codemapdesc values (null,'用户类型','HuiYuan','会员','');</v>
      </c>
    </row>
    <row r="618" spans="1:7" x14ac:dyDescent="0.15">
      <c r="A618" t="s">
        <v>731</v>
      </c>
      <c r="B618" s="4" t="s">
        <v>995</v>
      </c>
      <c r="C618" t="s">
        <v>996</v>
      </c>
      <c r="G618" s="32" t="str">
        <f t="shared" ref="G618:G623" si="118">"insert into codemapdesc values (null,'"&amp;A618&amp;"','"&amp;B618&amp;"','"&amp;C618&amp;"','"&amp;D618&amp;"');"</f>
        <v>insert into codemapdesc values (null,'用户类型','GHGLBM','港航管理部门','');</v>
      </c>
    </row>
    <row r="619" spans="1:7" x14ac:dyDescent="0.15">
      <c r="A619" t="s">
        <v>731</v>
      </c>
      <c r="B619" s="4" t="s">
        <v>997</v>
      </c>
      <c r="C619" t="s">
        <v>998</v>
      </c>
      <c r="G619" s="32" t="str">
        <f t="shared" si="118"/>
        <v>insert into codemapdesc values (null,'用户类型','GKGLBM','港口管理部门','');</v>
      </c>
    </row>
    <row r="620" spans="1:7" x14ac:dyDescent="0.15">
      <c r="A620" t="s">
        <v>731</v>
      </c>
      <c r="B620" s="4" t="s">
        <v>999</v>
      </c>
      <c r="C620" t="s">
        <v>1000</v>
      </c>
      <c r="G620" s="32" t="str">
        <f t="shared" si="118"/>
        <v>insert into codemapdesc values (null,'用户类型','ZFGLBM','执法管理部门','');</v>
      </c>
    </row>
    <row r="621" spans="1:7" x14ac:dyDescent="0.15">
      <c r="A621" t="s">
        <v>731</v>
      </c>
      <c r="B621" s="4" t="s">
        <v>989</v>
      </c>
      <c r="C621" s="3" t="s">
        <v>990</v>
      </c>
      <c r="G621" s="32" t="str">
        <f t="shared" si="118"/>
        <v>insert into codemapdesc values (null,'用户类型','GHXTSYQY','港航水运企业','');</v>
      </c>
    </row>
    <row r="622" spans="1:7" x14ac:dyDescent="0.15">
      <c r="A622" t="s">
        <v>731</v>
      </c>
      <c r="B622" s="4" t="s">
        <v>991</v>
      </c>
      <c r="C622" s="3" t="s">
        <v>1631</v>
      </c>
      <c r="G622" s="32" t="str">
        <f t="shared" si="118"/>
        <v>insert into codemapdesc values (null,'用户类型','GHXTQTQY','港航服务业','');</v>
      </c>
    </row>
    <row r="623" spans="1:7" x14ac:dyDescent="0.15">
      <c r="A623" t="s">
        <v>731</v>
      </c>
      <c r="B623" s="4" t="s">
        <v>993</v>
      </c>
      <c r="C623" s="3" t="s">
        <v>415</v>
      </c>
      <c r="G623" s="32" t="str">
        <f t="shared" si="118"/>
        <v>insert into codemapdesc values (null,'用户类型','GKXTQY','港口企业','');</v>
      </c>
    </row>
    <row r="624" spans="1:7" x14ac:dyDescent="0.15">
      <c r="B624" s="4"/>
      <c r="C624" s="3"/>
      <c r="G624" s="32"/>
    </row>
    <row r="625" spans="1:7" x14ac:dyDescent="0.15">
      <c r="A625" t="s">
        <v>712</v>
      </c>
      <c r="G625" s="37" t="str">
        <f>"delete from codemapdesc where id='"&amp;A627&amp;"';"</f>
        <v>delete from codemapdesc where id='航线类型';</v>
      </c>
    </row>
    <row r="626" spans="1:7" x14ac:dyDescent="0.15">
      <c r="A626" t="s">
        <v>712</v>
      </c>
      <c r="B626" s="1" t="s">
        <v>376</v>
      </c>
      <c r="C626" t="s">
        <v>1632</v>
      </c>
      <c r="G626" s="32" t="str">
        <f t="shared" ref="G626:G627" si="119">"insert into codemapdesc values (null,'"&amp;A626&amp;"','"&amp;B626&amp;"','"&amp;C626&amp;"','"&amp;D626&amp;"');"</f>
        <v>insert into codemapdesc values (null,'航线类型','1','定期航线','');</v>
      </c>
    </row>
    <row r="627" spans="1:7" x14ac:dyDescent="0.15">
      <c r="A627" t="s">
        <v>712</v>
      </c>
      <c r="B627" s="1" t="s">
        <v>974</v>
      </c>
      <c r="C627" t="s">
        <v>1633</v>
      </c>
      <c r="G627" s="32" t="str">
        <f t="shared" si="119"/>
        <v>insert into codemapdesc values (null,'航线类型','2','不定期航线','');</v>
      </c>
    </row>
    <row r="629" spans="1:7" x14ac:dyDescent="0.15">
      <c r="A629" t="s">
        <v>793</v>
      </c>
      <c r="G629" t="s">
        <v>1634</v>
      </c>
    </row>
    <row r="630" spans="1:7" x14ac:dyDescent="0.15">
      <c r="A630" t="s">
        <v>793</v>
      </c>
      <c r="B630" s="1" t="s">
        <v>1635</v>
      </c>
      <c r="C630" t="s">
        <v>1635</v>
      </c>
      <c r="G630" t="s">
        <v>1636</v>
      </c>
    </row>
    <row r="631" spans="1:7" x14ac:dyDescent="0.15">
      <c r="A631" t="s">
        <v>793</v>
      </c>
      <c r="B631" s="1" t="s">
        <v>1637</v>
      </c>
      <c r="C631" t="s">
        <v>1637</v>
      </c>
      <c r="G631" t="s">
        <v>1638</v>
      </c>
    </row>
    <row r="632" spans="1:7" x14ac:dyDescent="0.15">
      <c r="A632" t="s">
        <v>793</v>
      </c>
      <c r="B632" s="1" t="s">
        <v>1639</v>
      </c>
      <c r="C632" t="s">
        <v>1639</v>
      </c>
      <c r="G632" t="s">
        <v>1640</v>
      </c>
    </row>
    <row r="635" spans="1:7" x14ac:dyDescent="0.15">
      <c r="A635" t="s">
        <v>826</v>
      </c>
      <c r="G635" s="37" t="str">
        <f>"delete from codemapdesc where id='"&amp;A637&amp;"';"</f>
        <v>delete from codemapdesc where id='码头类型';</v>
      </c>
    </row>
    <row r="636" spans="1:7" x14ac:dyDescent="0.15">
      <c r="A636" t="s">
        <v>826</v>
      </c>
      <c r="B636" s="1" t="s">
        <v>1641</v>
      </c>
      <c r="C636" t="s">
        <v>1641</v>
      </c>
      <c r="G636" s="32" t="str">
        <f t="shared" ref="G636:G646" si="120">"insert into codemapdesc values (null,'"&amp;A636&amp;"','"&amp;B636&amp;"','"&amp;C636&amp;"','"&amp;D636&amp;"');"</f>
        <v>insert into codemapdesc values (null,'码头类型','集装箱','集装箱','');</v>
      </c>
    </row>
    <row r="637" spans="1:7" x14ac:dyDescent="0.15">
      <c r="A637" t="s">
        <v>826</v>
      </c>
      <c r="B637" s="1" t="s">
        <v>1642</v>
      </c>
      <c r="C637" t="s">
        <v>1642</v>
      </c>
      <c r="G637" s="32" t="str">
        <f t="shared" si="120"/>
        <v>insert into codemapdesc values (null,'码头类型','危险品','危险品','');</v>
      </c>
    </row>
    <row r="638" spans="1:7" x14ac:dyDescent="0.15">
      <c r="A638" t="s">
        <v>826</v>
      </c>
      <c r="B638" s="1" t="s">
        <v>1643</v>
      </c>
      <c r="C638" t="s">
        <v>1643</v>
      </c>
      <c r="G638" s="32" t="str">
        <f t="shared" si="120"/>
        <v>insert into codemapdesc values (null,'码头类型','砂石','砂石','');</v>
      </c>
    </row>
    <row r="639" spans="1:7" x14ac:dyDescent="0.15">
      <c r="A639" t="s">
        <v>826</v>
      </c>
      <c r="B639" s="1" t="s">
        <v>966</v>
      </c>
      <c r="C639" t="s">
        <v>966</v>
      </c>
      <c r="G639" s="32" t="str">
        <f t="shared" si="120"/>
        <v>insert into codemapdesc values (null,'码头类型','其他','其他','');</v>
      </c>
    </row>
    <row r="640" spans="1:7" x14ac:dyDescent="0.15">
      <c r="G640" s="32"/>
    </row>
    <row r="641" spans="1:7" x14ac:dyDescent="0.15">
      <c r="A641" t="s">
        <v>405</v>
      </c>
      <c r="G641" s="37" t="str">
        <f>"delete from codemapdesc where id='"&amp;A643&amp;"';"</f>
        <v>delete from codemapdesc where id='货物类型';</v>
      </c>
    </row>
    <row r="642" spans="1:7" x14ac:dyDescent="0.15">
      <c r="A642" t="s">
        <v>405</v>
      </c>
      <c r="B642" s="1" t="s">
        <v>1206</v>
      </c>
      <c r="C642" t="s">
        <v>1207</v>
      </c>
      <c r="G642" s="32" t="str">
        <f t="shared" si="120"/>
        <v>insert into codemapdesc values (null,'货物类型','001','沙子','');</v>
      </c>
    </row>
    <row r="643" spans="1:7" x14ac:dyDescent="0.15">
      <c r="A643" t="s">
        <v>405</v>
      </c>
      <c r="B643" s="1" t="s">
        <v>1208</v>
      </c>
      <c r="C643" t="s">
        <v>1209</v>
      </c>
      <c r="G643" s="32" t="str">
        <f t="shared" si="120"/>
        <v>insert into codemapdesc values (null,'货物类型','002','水泥','');</v>
      </c>
    </row>
    <row r="644" spans="1:7" x14ac:dyDescent="0.15">
      <c r="A644" t="s">
        <v>405</v>
      </c>
      <c r="B644" s="1" t="s">
        <v>1210</v>
      </c>
      <c r="C644" t="s">
        <v>1211</v>
      </c>
      <c r="G644" s="32" t="str">
        <f t="shared" si="120"/>
        <v>insert into codemapdesc values (null,'货物类型','003','煤','');</v>
      </c>
    </row>
    <row r="645" spans="1:7" x14ac:dyDescent="0.15">
      <c r="A645" t="s">
        <v>405</v>
      </c>
      <c r="B645" s="1" t="s">
        <v>1212</v>
      </c>
      <c r="C645" t="s">
        <v>1213</v>
      </c>
      <c r="G645" s="32" t="str">
        <f t="shared" si="120"/>
        <v>insert into codemapdesc values (null,'货物类型','004','散货','');</v>
      </c>
    </row>
    <row r="646" spans="1:7" x14ac:dyDescent="0.15">
      <c r="A646" t="s">
        <v>405</v>
      </c>
      <c r="B646" s="1" t="s">
        <v>1214</v>
      </c>
      <c r="C646" t="s">
        <v>966</v>
      </c>
      <c r="G646" s="32" t="str">
        <f t="shared" si="120"/>
        <v>insert into codemapdesc values (null,'货物类型','005','其他','');</v>
      </c>
    </row>
    <row r="648" spans="1:7" x14ac:dyDescent="0.15">
      <c r="A648" t="s">
        <v>1644</v>
      </c>
      <c r="G648" s="37" t="str">
        <f>"delete from codemapdesc where id='"&amp;A650&amp;"';"</f>
        <v>delete from codemapdesc where id='航线船舶类型';</v>
      </c>
    </row>
    <row r="649" spans="1:7" x14ac:dyDescent="0.15">
      <c r="A649" t="s">
        <v>1644</v>
      </c>
      <c r="B649" s="1" t="s">
        <v>1206</v>
      </c>
      <c r="C649" s="1" t="s">
        <v>1645</v>
      </c>
      <c r="G649" s="32" t="str">
        <f t="shared" ref="G649:G653" si="121">"insert into codemapdesc values (null,'"&amp;A649&amp;"','"&amp;B649&amp;"','"&amp;C649&amp;"','"&amp;D649&amp;"');"</f>
        <v>insert into codemapdesc values (null,'航线船舶类型','001','砂石船','');</v>
      </c>
    </row>
    <row r="650" spans="1:7" x14ac:dyDescent="0.15">
      <c r="A650" t="s">
        <v>1644</v>
      </c>
      <c r="B650" s="1" t="s">
        <v>1208</v>
      </c>
      <c r="C650" s="1" t="s">
        <v>913</v>
      </c>
      <c r="G650" s="32" t="str">
        <f t="shared" si="121"/>
        <v>insert into codemapdesc values (null,'航线船舶类型','002','货船','');</v>
      </c>
    </row>
    <row r="651" spans="1:7" x14ac:dyDescent="0.15">
      <c r="A651" t="s">
        <v>1644</v>
      </c>
      <c r="B651" s="1" t="s">
        <v>1210</v>
      </c>
      <c r="C651" s="1" t="s">
        <v>910</v>
      </c>
      <c r="G651" s="32" t="str">
        <f t="shared" si="121"/>
        <v>insert into codemapdesc values (null,'航线船舶类型','003','客船','');</v>
      </c>
    </row>
    <row r="652" spans="1:7" x14ac:dyDescent="0.15">
      <c r="A652" t="s">
        <v>1644</v>
      </c>
      <c r="B652" s="1" t="s">
        <v>1212</v>
      </c>
      <c r="C652" s="1" t="s">
        <v>911</v>
      </c>
      <c r="G652" s="32" t="str">
        <f t="shared" si="121"/>
        <v>insert into codemapdesc values (null,'航线船舶类型','004','危险品船','');</v>
      </c>
    </row>
    <row r="653" spans="1:7" x14ac:dyDescent="0.15">
      <c r="A653" t="s">
        <v>1644</v>
      </c>
      <c r="B653" s="1" t="s">
        <v>1214</v>
      </c>
      <c r="C653" s="1" t="s">
        <v>966</v>
      </c>
      <c r="G653" s="32" t="str">
        <f t="shared" si="121"/>
        <v>insert into codemapdesc values (null,'航线船舶类型','005','其他','');</v>
      </c>
    </row>
    <row r="655" spans="1:7" x14ac:dyDescent="0.15">
      <c r="G655" s="38" t="str">
        <f>"delete from codemapdesc where id='"&amp;A657&amp;"';"</f>
        <v>delete from codemapdesc where id='物流状态';</v>
      </c>
    </row>
    <row r="656" spans="1:7" x14ac:dyDescent="0.15">
      <c r="A656" s="19" t="s">
        <v>899</v>
      </c>
      <c r="B656" s="13" t="s">
        <v>376</v>
      </c>
      <c r="C656" s="13" t="s">
        <v>1646</v>
      </c>
      <c r="G656" s="39" t="str">
        <f t="shared" ref="G656:G658" si="122">"insert into codemapdesc values (null,'"&amp;A656&amp;"','"&amp;B656&amp;"','"&amp;C656&amp;"','"&amp;D656&amp;"');"</f>
        <v>insert into codemapdesc values (null,'物流状态','1','陆运','');</v>
      </c>
    </row>
    <row r="657" spans="1:7" x14ac:dyDescent="0.15">
      <c r="A657" s="19" t="s">
        <v>899</v>
      </c>
      <c r="B657" s="13" t="s">
        <v>974</v>
      </c>
      <c r="C657" s="13" t="s">
        <v>1647</v>
      </c>
      <c r="G657" s="39" t="str">
        <f t="shared" si="122"/>
        <v>insert into codemapdesc values (null,'物流状态','2','水运','');</v>
      </c>
    </row>
    <row r="658" spans="1:7" x14ac:dyDescent="0.15">
      <c r="A658" s="19" t="s">
        <v>899</v>
      </c>
      <c r="B658" s="13" t="s">
        <v>976</v>
      </c>
      <c r="C658" s="13" t="s">
        <v>1648</v>
      </c>
      <c r="G658" s="39" t="str">
        <f t="shared" si="122"/>
        <v>insert into codemapdesc values (null,'物流状态','3','码头中转','');</v>
      </c>
    </row>
    <row r="661" spans="1:7" x14ac:dyDescent="0.15">
      <c r="G661" s="38" t="str">
        <f>"delete from codemapdesc where id='"&amp;A663&amp;"';"</f>
        <v>delete from codemapdesc where id='车辆状态';</v>
      </c>
    </row>
    <row r="662" spans="1:7" x14ac:dyDescent="0.15">
      <c r="A662" t="s">
        <v>2249</v>
      </c>
      <c r="B662" s="1" t="s">
        <v>2254</v>
      </c>
      <c r="C662" t="s">
        <v>2254</v>
      </c>
      <c r="G662" s="39" t="str">
        <f t="shared" ref="G662:G677" si="123">"insert into codemapdesc values (null,'"&amp;A662&amp;"','"&amp;B662&amp;"','"&amp;C662&amp;"','"&amp;D662&amp;"');"</f>
        <v>insert into codemapdesc values (null,'车辆状态','临时停用','临时停用','');</v>
      </c>
    </row>
    <row r="663" spans="1:7" x14ac:dyDescent="0.15">
      <c r="A663" t="s">
        <v>2249</v>
      </c>
      <c r="B663" s="1" t="s">
        <v>2255</v>
      </c>
      <c r="C663" t="s">
        <v>2255</v>
      </c>
      <c r="G663" s="39" t="str">
        <f t="shared" si="123"/>
        <v>insert into codemapdesc values (null,'车辆状态','使用','使用','');</v>
      </c>
    </row>
    <row r="664" spans="1:7" x14ac:dyDescent="0.15">
      <c r="A664" t="s">
        <v>2249</v>
      </c>
      <c r="B664" s="1" t="s">
        <v>2256</v>
      </c>
      <c r="C664" t="s">
        <v>2256</v>
      </c>
      <c r="G664" s="39" t="str">
        <f t="shared" si="123"/>
        <v>insert into codemapdesc values (null,'车辆状态','删除','删除','');</v>
      </c>
    </row>
    <row r="665" spans="1:7" x14ac:dyDescent="0.15">
      <c r="A665" t="s">
        <v>2249</v>
      </c>
      <c r="B665" s="1" t="s">
        <v>2257</v>
      </c>
      <c r="C665" t="s">
        <v>2257</v>
      </c>
      <c r="G665" s="39" t="str">
        <f t="shared" si="123"/>
        <v>insert into codemapdesc values (null,'车辆状态','失效','失效','');</v>
      </c>
    </row>
    <row r="666" spans="1:7" x14ac:dyDescent="0.15">
      <c r="A666" t="s">
        <v>2249</v>
      </c>
      <c r="B666" s="1" t="s">
        <v>2258</v>
      </c>
      <c r="C666" t="s">
        <v>2258</v>
      </c>
      <c r="G666" s="39" t="str">
        <f t="shared" si="123"/>
        <v>insert into codemapdesc values (null,'车辆状态','屏蔽','屏蔽','');</v>
      </c>
    </row>
    <row r="667" spans="1:7" x14ac:dyDescent="0.15">
      <c r="A667" t="s">
        <v>2249</v>
      </c>
      <c r="B667" s="1" t="s">
        <v>2259</v>
      </c>
      <c r="C667" t="s">
        <v>2259</v>
      </c>
      <c r="G667" s="39" t="str">
        <f t="shared" si="123"/>
        <v>insert into codemapdesc values (null,'车辆状态','待营运','待营运','');</v>
      </c>
    </row>
    <row r="668" spans="1:7" x14ac:dyDescent="0.15">
      <c r="A668" t="s">
        <v>2249</v>
      </c>
      <c r="B668" s="1" t="s">
        <v>2260</v>
      </c>
      <c r="C668" t="s">
        <v>2260</v>
      </c>
      <c r="G668" s="39" t="str">
        <f t="shared" si="123"/>
        <v>insert into codemapdesc values (null,'车辆状态','报停','报停','');</v>
      </c>
    </row>
    <row r="669" spans="1:7" x14ac:dyDescent="0.15">
      <c r="A669" t="s">
        <v>2249</v>
      </c>
      <c r="B669" s="1" t="s">
        <v>2261</v>
      </c>
      <c r="C669" t="s">
        <v>2261</v>
      </c>
      <c r="G669" s="39" t="str">
        <f t="shared" si="123"/>
        <v>insert into codemapdesc values (null,'车辆状态','报废','报废','');</v>
      </c>
    </row>
    <row r="670" spans="1:7" x14ac:dyDescent="0.15">
      <c r="A670" t="s">
        <v>2249</v>
      </c>
      <c r="B670" s="1" t="s">
        <v>2262</v>
      </c>
      <c r="C670" t="s">
        <v>2262</v>
      </c>
      <c r="G670" s="39" t="str">
        <f t="shared" si="123"/>
        <v>insert into codemapdesc values (null,'车辆状态','接近报废','接近报废','');</v>
      </c>
    </row>
    <row r="671" spans="1:7" x14ac:dyDescent="0.15">
      <c r="A671" t="s">
        <v>2249</v>
      </c>
      <c r="B671" s="1" t="s">
        <v>2263</v>
      </c>
      <c r="C671" t="s">
        <v>2263</v>
      </c>
      <c r="G671" s="39" t="str">
        <f t="shared" si="123"/>
        <v>insert into codemapdesc values (null,'车辆状态','歇业','歇业','');</v>
      </c>
    </row>
    <row r="672" spans="1:7" x14ac:dyDescent="0.15">
      <c r="A672" t="s">
        <v>2249</v>
      </c>
      <c r="B672" s="1" t="s">
        <v>2264</v>
      </c>
      <c r="C672" t="s">
        <v>2264</v>
      </c>
      <c r="G672" s="39" t="str">
        <f t="shared" si="123"/>
        <v>insert into codemapdesc values (null,'车辆状态','注销','注销','');</v>
      </c>
    </row>
    <row r="673" spans="1:7" x14ac:dyDescent="0.15">
      <c r="A673" t="s">
        <v>2249</v>
      </c>
      <c r="B673" s="1" t="s">
        <v>2265</v>
      </c>
      <c r="C673" t="s">
        <v>2265</v>
      </c>
      <c r="G673" s="39" t="str">
        <f t="shared" si="123"/>
        <v>insert into codemapdesc values (null,'车辆状态','营运','营运','');</v>
      </c>
    </row>
    <row r="674" spans="1:7" x14ac:dyDescent="0.15">
      <c r="A674" t="s">
        <v>2249</v>
      </c>
      <c r="B674" s="1" t="s">
        <v>2266</v>
      </c>
      <c r="C674" t="s">
        <v>2266</v>
      </c>
      <c r="G674" s="39" t="str">
        <f t="shared" si="123"/>
        <v>insert into codemapdesc values (null,'车辆状态','被抢','被抢','');</v>
      </c>
    </row>
    <row r="675" spans="1:7" x14ac:dyDescent="0.15">
      <c r="A675" t="s">
        <v>2249</v>
      </c>
      <c r="B675" s="1" t="s">
        <v>2267</v>
      </c>
      <c r="C675" t="s">
        <v>2267</v>
      </c>
      <c r="G675" s="39" t="str">
        <f t="shared" si="123"/>
        <v>insert into codemapdesc values (null,'车辆状态','被盗','被盗','');</v>
      </c>
    </row>
    <row r="676" spans="1:7" x14ac:dyDescent="0.15">
      <c r="A676" t="s">
        <v>2249</v>
      </c>
      <c r="B676" s="1" t="s">
        <v>2268</v>
      </c>
      <c r="C676" t="s">
        <v>2268</v>
      </c>
      <c r="G676" s="39" t="str">
        <f t="shared" si="123"/>
        <v>insert into codemapdesc values (null,'车辆状态','转出','转出','');</v>
      </c>
    </row>
    <row r="677" spans="1:7" x14ac:dyDescent="0.15">
      <c r="A677" t="s">
        <v>2249</v>
      </c>
      <c r="B677" s="1" t="s">
        <v>2269</v>
      </c>
      <c r="C677" t="s">
        <v>2269</v>
      </c>
      <c r="G677" s="39" t="str">
        <f t="shared" si="123"/>
        <v>insert into codemapdesc values (null,'车辆状态','过户','过户','');</v>
      </c>
    </row>
    <row r="680" spans="1:7" x14ac:dyDescent="0.15">
      <c r="G680" s="38" t="str">
        <f>"delete from codemapdesc where id='"&amp;A682&amp;"';"</f>
        <v>delete from codemapdesc where id='经营状态';</v>
      </c>
    </row>
    <row r="681" spans="1:7" x14ac:dyDescent="0.15">
      <c r="A681" t="s">
        <v>2270</v>
      </c>
      <c r="B681" s="1" t="s">
        <v>2271</v>
      </c>
      <c r="C681" s="1" t="s">
        <v>2271</v>
      </c>
      <c r="G681" s="39" t="str">
        <f t="shared" ref="G681:G698" si="124">"insert into codemapdesc values (null,'"&amp;A681&amp;"','"&amp;B681&amp;"','"&amp;C681&amp;"','"&amp;D681&amp;"');"</f>
        <v>insert into codemapdesc values (null,'经营状态','停业','停业','');</v>
      </c>
    </row>
    <row r="682" spans="1:7" x14ac:dyDescent="0.15">
      <c r="A682" t="s">
        <v>2270</v>
      </c>
      <c r="B682" s="1" t="s">
        <v>2272</v>
      </c>
      <c r="C682" s="1" t="s">
        <v>2272</v>
      </c>
      <c r="G682" s="39" t="str">
        <f t="shared" si="124"/>
        <v>insert into codemapdesc values (null,'经营状态','开业','开业','');</v>
      </c>
    </row>
    <row r="683" spans="1:7" x14ac:dyDescent="0.15">
      <c r="A683" t="s">
        <v>2270</v>
      </c>
      <c r="B683" s="1" t="s">
        <v>2273</v>
      </c>
      <c r="C683" s="1" t="s">
        <v>2273</v>
      </c>
      <c r="G683" s="39" t="str">
        <f t="shared" si="124"/>
        <v>insert into codemapdesc values (null,'经营状态','待开业','待开业','');</v>
      </c>
    </row>
    <row r="684" spans="1:7" x14ac:dyDescent="0.15">
      <c r="A684" t="s">
        <v>2270</v>
      </c>
      <c r="B684" s="1" t="s">
        <v>2274</v>
      </c>
      <c r="C684" s="1" t="s">
        <v>2274</v>
      </c>
      <c r="G684" s="39" t="str">
        <f t="shared" si="124"/>
        <v>insert into codemapdesc values (null,'经营状态','整改','整改','');</v>
      </c>
    </row>
    <row r="685" spans="1:7" x14ac:dyDescent="0.15">
      <c r="A685" t="s">
        <v>2270</v>
      </c>
      <c r="B685" s="1" t="s">
        <v>2263</v>
      </c>
      <c r="C685" s="1" t="s">
        <v>2263</v>
      </c>
      <c r="G685" s="39" t="str">
        <f t="shared" si="124"/>
        <v>insert into codemapdesc values (null,'经营状态','歇业','歇业','');</v>
      </c>
    </row>
    <row r="686" spans="1:7" x14ac:dyDescent="0.15">
      <c r="A686" t="s">
        <v>2270</v>
      </c>
      <c r="B686" s="1" t="s">
        <v>2264</v>
      </c>
      <c r="C686" s="1" t="s">
        <v>2264</v>
      </c>
      <c r="G686" s="39" t="str">
        <f t="shared" si="124"/>
        <v>insert into codemapdesc values (null,'经营状态','注销','注销','');</v>
      </c>
    </row>
    <row r="687" spans="1:7" x14ac:dyDescent="0.15">
      <c r="A687" t="s">
        <v>2277</v>
      </c>
      <c r="B687" s="1" t="s">
        <v>2275</v>
      </c>
      <c r="C687" s="1" t="s">
        <v>2275</v>
      </c>
      <c r="G687" s="39" t="str">
        <f t="shared" si="124"/>
        <v>insert into codemapdesc values (null,'经营状态','立项','立项','');</v>
      </c>
    </row>
    <row r="688" spans="1:7" x14ac:dyDescent="0.15">
      <c r="A688" t="s">
        <v>2270</v>
      </c>
      <c r="B688" s="1" t="s">
        <v>2276</v>
      </c>
      <c r="C688" s="1" t="s">
        <v>2276</v>
      </c>
      <c r="G688" s="39" t="str">
        <f t="shared" si="124"/>
        <v>insert into codemapdesc values (null,'经营状态','营业','营业','');</v>
      </c>
    </row>
    <row r="690" spans="1:7" x14ac:dyDescent="0.15">
      <c r="A690" s="52" t="s">
        <v>2295</v>
      </c>
      <c r="B690" s="51" t="s">
        <v>2296</v>
      </c>
      <c r="C690" s="51" t="s">
        <v>2296</v>
      </c>
      <c r="G690" s="39" t="str">
        <f t="shared" si="124"/>
        <v>insert into codemapdesc values (null,'省','广东省','广东省','');</v>
      </c>
    </row>
    <row r="691" spans="1:7" x14ac:dyDescent="0.15">
      <c r="A691" s="52" t="s">
        <v>2295</v>
      </c>
      <c r="B691" s="51" t="s">
        <v>2297</v>
      </c>
      <c r="C691" s="51" t="s">
        <v>2297</v>
      </c>
      <c r="G691" s="39" t="str">
        <f t="shared" si="124"/>
        <v>insert into codemapdesc values (null,'省','广西省','广西省','');</v>
      </c>
    </row>
    <row r="692" spans="1:7" x14ac:dyDescent="0.15">
      <c r="A692" s="52" t="s">
        <v>2295</v>
      </c>
      <c r="B692" s="51" t="s">
        <v>2298</v>
      </c>
      <c r="C692" s="51" t="s">
        <v>2298</v>
      </c>
      <c r="G692" s="39" t="str">
        <f t="shared" si="124"/>
        <v>insert into codemapdesc values (null,'省','海南省','海南省','');</v>
      </c>
    </row>
    <row r="693" spans="1:7" x14ac:dyDescent="0.15">
      <c r="A693" s="52" t="s">
        <v>2295</v>
      </c>
      <c r="B693" s="51" t="s">
        <v>2299</v>
      </c>
      <c r="C693" s="51" t="s">
        <v>2299</v>
      </c>
      <c r="G693" s="39" t="str">
        <f t="shared" si="124"/>
        <v>insert into codemapdesc values (null,'省','福建省','福建省','');</v>
      </c>
    </row>
    <row r="695" spans="1:7" x14ac:dyDescent="0.15">
      <c r="A695" s="52" t="s">
        <v>2300</v>
      </c>
      <c r="B695" s="51" t="s">
        <v>2301</v>
      </c>
      <c r="C695" s="51" t="s">
        <v>2301</v>
      </c>
      <c r="G695" s="39" t="str">
        <f t="shared" si="124"/>
        <v>insert into codemapdesc values (null,'市','广州市','广州市','');</v>
      </c>
    </row>
    <row r="696" spans="1:7" x14ac:dyDescent="0.15">
      <c r="A696" s="52" t="s">
        <v>2300</v>
      </c>
      <c r="B696" s="51" t="s">
        <v>2302</v>
      </c>
      <c r="C696" s="51" t="s">
        <v>2302</v>
      </c>
      <c r="G696" s="39" t="str">
        <f t="shared" si="124"/>
        <v>insert into codemapdesc values (null,'市','深圳市','深圳市','');</v>
      </c>
    </row>
    <row r="697" spans="1:7" x14ac:dyDescent="0.15">
      <c r="A697" s="52" t="s">
        <v>2300</v>
      </c>
      <c r="B697" s="51" t="s">
        <v>2303</v>
      </c>
      <c r="C697" s="51" t="s">
        <v>2303</v>
      </c>
      <c r="G697" s="39" t="str">
        <f t="shared" si="124"/>
        <v>insert into codemapdesc values (null,'市','珠海市','珠海市','');</v>
      </c>
    </row>
    <row r="698" spans="1:7" x14ac:dyDescent="0.15">
      <c r="A698" s="52" t="s">
        <v>2300</v>
      </c>
      <c r="B698" s="51" t="s">
        <v>2304</v>
      </c>
      <c r="C698" s="51" t="s">
        <v>2304</v>
      </c>
      <c r="G698" s="39" t="str">
        <f t="shared" si="124"/>
        <v>insert into codemapdesc values (null,'市','湛江市','湛江市','');</v>
      </c>
    </row>
  </sheetData>
  <phoneticPr fontId="7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67" workbookViewId="0">
      <selection activeCell="D90" sqref="D90"/>
    </sheetView>
  </sheetViews>
  <sheetFormatPr defaultColWidth="9" defaultRowHeight="13.5" x14ac:dyDescent="0.15"/>
  <cols>
    <col min="1" max="1" width="9" style="1"/>
    <col min="2" max="2" width="43" style="1" customWidth="1"/>
    <col min="3" max="3" width="11.625" style="1" customWidth="1"/>
    <col min="4" max="4" width="87.75" style="1" customWidth="1"/>
    <col min="5" max="6" width="9" style="1"/>
    <col min="7" max="7" width="12.375" style="1" customWidth="1"/>
    <col min="8" max="8" width="9" style="11"/>
    <col min="9" max="9" width="15.75" style="11" customWidth="1"/>
    <col min="10" max="16384" width="9" style="1"/>
  </cols>
  <sheetData>
    <row r="1" spans="1:9" x14ac:dyDescent="0.15">
      <c r="A1" s="1" t="s">
        <v>1649</v>
      </c>
      <c r="B1" s="1" t="s">
        <v>1650</v>
      </c>
      <c r="F1" s="12"/>
    </row>
    <row r="2" spans="1:9" x14ac:dyDescent="0.15">
      <c r="B2" s="1" t="s">
        <v>1651</v>
      </c>
      <c r="F2" s="12"/>
    </row>
    <row r="3" spans="1:9" ht="14.25" x14ac:dyDescent="0.15">
      <c r="A3" s="2" t="s">
        <v>1652</v>
      </c>
      <c r="F3" s="12"/>
    </row>
    <row r="4" spans="1:9" x14ac:dyDescent="0.15">
      <c r="A4" s="1" t="s">
        <v>121</v>
      </c>
      <c r="F4" s="12"/>
    </row>
    <row r="5" spans="1:9" x14ac:dyDescent="0.15">
      <c r="A5" s="1" t="s">
        <v>1653</v>
      </c>
      <c r="B5" s="1" t="s">
        <v>127</v>
      </c>
      <c r="C5" s="1" t="s">
        <v>1654</v>
      </c>
      <c r="D5" s="13" t="s">
        <v>1655</v>
      </c>
      <c r="E5" s="1" t="s">
        <v>1656</v>
      </c>
      <c r="F5" s="12" t="s">
        <v>1657</v>
      </c>
      <c r="G5" s="13" t="s">
        <v>1658</v>
      </c>
    </row>
    <row r="6" spans="1:9" x14ac:dyDescent="0.15">
      <c r="A6" s="1" t="s">
        <v>56</v>
      </c>
      <c r="B6" s="1" t="s">
        <v>126</v>
      </c>
      <c r="C6" s="1" t="s">
        <v>128</v>
      </c>
      <c r="D6" s="1" t="s">
        <v>130</v>
      </c>
      <c r="E6" s="1" t="s">
        <v>1659</v>
      </c>
      <c r="F6" s="12" t="s">
        <v>1660</v>
      </c>
      <c r="G6" s="13" t="s">
        <v>1661</v>
      </c>
    </row>
    <row r="7" spans="1:9" x14ac:dyDescent="0.15">
      <c r="F7" s="12"/>
    </row>
    <row r="8" spans="1:9" x14ac:dyDescent="0.15">
      <c r="F8" s="12"/>
      <c r="I8" s="20" t="s">
        <v>1662</v>
      </c>
    </row>
    <row r="9" spans="1:9" ht="14.25" x14ac:dyDescent="0.15">
      <c r="B9" s="13"/>
      <c r="C9" s="6"/>
      <c r="D9" s="4"/>
    </row>
    <row r="10" spans="1:9" ht="14.25" x14ac:dyDescent="0.15">
      <c r="A10" s="6" t="s">
        <v>1210</v>
      </c>
      <c r="B10" s="6" t="s">
        <v>1663</v>
      </c>
      <c r="C10" s="6" t="s">
        <v>377</v>
      </c>
      <c r="D10" s="13" t="s">
        <v>1664</v>
      </c>
      <c r="F10" s="12"/>
      <c r="G10" s="1" t="s">
        <v>1665</v>
      </c>
      <c r="I10" s="11" t="str">
        <f t="shared" ref="I10:I14" si="0">"insert into TreeNodes (privilege_id,node_name,parent_id,url,add_url,del_url,back_up1) values('"&amp;A10&amp;"','"&amp;B10&amp;"','"&amp;C10&amp;"','"&amp;D10&amp;"','"&amp;E10&amp;"','"&amp;F10&amp;"','"&amp;G10&amp;"');"</f>
        <v>insert into TreeNodes (privilege_id,node_name,parent_id,url,add_url,del_url,back_up1) values('003','定制关注船舶','0','/Default/Index?TreeId=003&amp;pageType=treeNodeParaForNav','','','/Images/care.png');</v>
      </c>
    </row>
    <row r="11" spans="1:9" ht="14.25" x14ac:dyDescent="0.15">
      <c r="A11" s="6"/>
      <c r="B11" s="6"/>
      <c r="C11" s="6"/>
      <c r="F11" s="12"/>
    </row>
    <row r="12" spans="1:9" ht="14.25" x14ac:dyDescent="0.15">
      <c r="A12" s="6" t="s">
        <v>1212</v>
      </c>
      <c r="B12" s="6" t="s">
        <v>1666</v>
      </c>
      <c r="C12" s="6" t="s">
        <v>377</v>
      </c>
      <c r="D12" s="4" t="s">
        <v>2212</v>
      </c>
      <c r="F12" s="12"/>
      <c r="G12" s="1" t="s">
        <v>1667</v>
      </c>
      <c r="I12" s="11" t="str">
        <f t="shared" si="0"/>
        <v>insert into TreeNodes (privilege_id,node_name,parent_id,url,add_url,del_url,back_up1) values('004','货物动态管理','0','/ShipManage/LogisticsInfo/LogisticsInfoList?TreeId=004&amp;pageType=treeNodeParaForNav','','','/Images/issue.png');</v>
      </c>
    </row>
    <row r="13" spans="1:9" ht="14.25" x14ac:dyDescent="0.15">
      <c r="A13" s="6"/>
      <c r="B13" s="6"/>
      <c r="C13" s="6"/>
      <c r="F13" s="12"/>
    </row>
    <row r="14" spans="1:9" ht="14.25" x14ac:dyDescent="0.15">
      <c r="A14" s="6" t="s">
        <v>1214</v>
      </c>
      <c r="B14" s="6" t="s">
        <v>1668</v>
      </c>
      <c r="C14" s="6" t="s">
        <v>377</v>
      </c>
      <c r="D14" s="13" t="s">
        <v>1669</v>
      </c>
      <c r="F14" s="12"/>
      <c r="G14" s="1" t="s">
        <v>1670</v>
      </c>
      <c r="I14" s="11" t="str">
        <f t="shared" si="0"/>
        <v>insert into TreeNodes (privilege_id,node_name,parent_id,url,add_url,del_url,back_up1) values('005','我的货盘','0','/ShipManage/Cargo/CargoList?TreeId=005&amp;pageType=treeNodeParaForNav','','','/Images/personel.png');</v>
      </c>
    </row>
    <row r="15" spans="1:9" ht="14.25" x14ac:dyDescent="0.15">
      <c r="A15" s="6"/>
      <c r="B15" s="6"/>
      <c r="C15" s="6"/>
      <c r="F15" s="12"/>
    </row>
    <row r="16" spans="1:9" ht="14.25" x14ac:dyDescent="0.15">
      <c r="A16" s="6" t="s">
        <v>1671</v>
      </c>
      <c r="B16" s="6" t="s">
        <v>18</v>
      </c>
      <c r="C16" s="6" t="s">
        <v>377</v>
      </c>
      <c r="D16" s="1" t="s">
        <v>1672</v>
      </c>
      <c r="F16" s="12"/>
      <c r="G16" s="1" t="s">
        <v>1673</v>
      </c>
      <c r="I16" s="11" t="str">
        <f t="shared" ref="I16:I20" si="1">"insert into TreeNodes (privilege_id,node_name,parent_id,url,add_url,del_url,back_up1) values('"&amp;A16&amp;"','"&amp;B16&amp;"','"&amp;C16&amp;"','"&amp;D16&amp;"','"&amp;E16&amp;"','"&amp;F16&amp;"','"&amp;G16&amp;"');"</f>
        <v>insert into TreeNodes (privilege_id,node_name,parent_id,url,add_url,del_url,back_up1) values('006','用户信息','0','/Verify/VfUsers/VfUsersIndex?TreeId=006&amp;pageType=treeNodeParaForNav','','','/Images/pimpotane.png');</v>
      </c>
    </row>
    <row r="17" spans="1:9" ht="14.25" x14ac:dyDescent="0.15">
      <c r="A17" s="6"/>
      <c r="B17" s="6"/>
      <c r="C17" s="6"/>
      <c r="F17" s="12"/>
    </row>
    <row r="18" spans="1:9" ht="14.25" x14ac:dyDescent="0.15">
      <c r="A18" s="6" t="s">
        <v>1674</v>
      </c>
      <c r="B18" s="6" t="s">
        <v>752</v>
      </c>
      <c r="C18" s="6" t="s">
        <v>377</v>
      </c>
      <c r="D18" s="13" t="s">
        <v>1675</v>
      </c>
      <c r="F18" s="12"/>
      <c r="G18" s="1" t="s">
        <v>1676</v>
      </c>
      <c r="I18" s="11" t="str">
        <f t="shared" si="1"/>
        <v>insert into TreeNodes (privilege_id,node_name,parent_id,url,add_url,del_url,back_up1) values('007','认证账号','0','/Verify/VfCertifyInfo/VfCertifyInfoDetail?TreeId=007&amp;pageType=treeNodeParaForNav','','','/Images/vertify.png');</v>
      </c>
    </row>
    <row r="19" spans="1:9" s="7" customFormat="1" ht="14.25" x14ac:dyDescent="0.15">
      <c r="A19" s="14"/>
      <c r="B19" s="14"/>
      <c r="C19" s="14"/>
      <c r="F19" s="15"/>
      <c r="H19" s="16"/>
      <c r="I19" s="16"/>
    </row>
    <row r="20" spans="1:9" ht="14.25" x14ac:dyDescent="0.15">
      <c r="A20" s="6" t="s">
        <v>1677</v>
      </c>
      <c r="B20" s="6" t="s">
        <v>1678</v>
      </c>
      <c r="C20" s="6" t="s">
        <v>377</v>
      </c>
      <c r="D20" s="13" t="s">
        <v>1679</v>
      </c>
      <c r="F20" s="12"/>
      <c r="G20" s="1" t="s">
        <v>1680</v>
      </c>
      <c r="I20" s="11" t="str">
        <f t="shared" si="1"/>
        <v>insert into TreeNodes (privilege_id,node_name,parent_id,url,add_url,del_url,back_up1) values('008','我的船队','0','/Default/Index?TreeId=008&amp;pageType=treeNodeParaForNav','','','/Images/allship.png');</v>
      </c>
    </row>
    <row r="21" spans="1:9" ht="14.25" x14ac:dyDescent="0.15">
      <c r="A21" s="6"/>
      <c r="B21" s="6"/>
      <c r="C21" s="6"/>
      <c r="F21" s="12"/>
    </row>
    <row r="22" spans="1:9" ht="14.25" x14ac:dyDescent="0.15">
      <c r="A22" s="13" t="s">
        <v>1681</v>
      </c>
      <c r="B22" s="13" t="s">
        <v>1682</v>
      </c>
      <c r="C22" s="6" t="s">
        <v>377</v>
      </c>
      <c r="F22" s="12"/>
      <c r="G22" s="1" t="s">
        <v>1683</v>
      </c>
      <c r="I22" s="11" t="str">
        <f>"insert into TreeNodes (privilege_id,node_name,parent_id,url,add_url,del_url,back_up1) values('"&amp;A22&amp;"','"&amp;B22&amp;"','"&amp;C22&amp;"','"&amp;D22&amp;"','"&amp;E22&amp;"','"&amp;F22&amp;"','"&amp;G22&amp;"');"</f>
        <v>insert into TreeNodes (privilege_id,node_name,parent_id,url,add_url,del_url,back_up1) values('009','信息发布','0','','','','/Images/issueimportance.png');</v>
      </c>
    </row>
    <row r="23" spans="1:9" x14ac:dyDescent="0.15">
      <c r="A23" s="13" t="s">
        <v>1684</v>
      </c>
      <c r="B23" s="13" t="s">
        <v>1685</v>
      </c>
      <c r="C23" s="13" t="s">
        <v>1681</v>
      </c>
      <c r="D23" s="13" t="s">
        <v>1686</v>
      </c>
      <c r="F23" s="12"/>
      <c r="I23" s="11" t="str">
        <f t="shared" ref="I23:I25" si="2">"insert into TreeNodes (privilege_id,node_name,parent_id,url,add_url,del_url,back_up1) values('"&amp;A23&amp;"','"&amp;B23&amp;"','"&amp;C23&amp;"','"&amp;D23&amp;"','"&amp;E23&amp;"','"&amp;F23&amp;"','"&amp;G23&amp;"');"</f>
        <v>insert into TreeNodes (privilege_id,node_name,parent_id,url,add_url,del_url,back_up1) values('009001','发布航线','009','/ShipManage/LineInfo/LineInfoDetail?TreeId=009001&amp;pageType=treeNodeParaForNav','','','');</v>
      </c>
    </row>
    <row r="24" spans="1:9" ht="14.25" x14ac:dyDescent="0.15">
      <c r="A24" s="13" t="s">
        <v>1687</v>
      </c>
      <c r="B24" s="6" t="s">
        <v>1688</v>
      </c>
      <c r="C24" s="13" t="s">
        <v>1681</v>
      </c>
      <c r="D24" s="13" t="s">
        <v>1689</v>
      </c>
      <c r="F24" s="12"/>
      <c r="I24" s="11" t="str">
        <f t="shared" si="2"/>
        <v>insert into TreeNodes (privilege_id,node_name,parent_id,url,add_url,del_url,back_up1) values('009002','发布吉船','009','/ShipManage/LgShipSource/LgShipSourceDetail?TreeId=009002&amp;pageType=treeNodeParaForNav','','','');</v>
      </c>
    </row>
    <row r="25" spans="1:9" ht="14.25" x14ac:dyDescent="0.15">
      <c r="A25" s="13" t="s">
        <v>1690</v>
      </c>
      <c r="B25" s="6" t="s">
        <v>1691</v>
      </c>
      <c r="C25" s="13" t="s">
        <v>1692</v>
      </c>
      <c r="D25" s="13" t="s">
        <v>1693</v>
      </c>
      <c r="F25" s="12"/>
      <c r="I25" s="11" t="str">
        <f t="shared" si="2"/>
        <v>insert into TreeNodes (privilege_id,node_name,parent_id,url,add_url,del_url,back_up1) values('009003','发布企业动态','009','/News/NnNews/NnNewsDetail?TreeId=009003&amp;pageType=treeNodeParaForNav&amp;type=4','','','');</v>
      </c>
    </row>
    <row r="26" spans="1:9" x14ac:dyDescent="0.15">
      <c r="A26" s="13" t="s">
        <v>1694</v>
      </c>
      <c r="B26" s="1" t="s">
        <v>1695</v>
      </c>
      <c r="C26" s="13" t="s">
        <v>1692</v>
      </c>
      <c r="D26" s="1" t="s">
        <v>1696</v>
      </c>
      <c r="I26" s="11" t="str">
        <f t="shared" ref="I26:I31" si="3">"insert into TreeNodes (privilege_id,node_name,parent_id,url,add_url,del_url,back_up1) values('"&amp;A26&amp;"','"&amp;B26&amp;"','"&amp;C26&amp;"','"&amp;D26&amp;"','"&amp;E26&amp;"','"&amp;F26&amp;"','"&amp;G26&amp;"');"</f>
        <v>insert into TreeNodes (privilege_id,node_name,parent_id,url,add_url,del_url,back_up1) values('009004','添加常合作码头','009','/ShipManage/CoopWharf/CoopWharfDetail?TreeId=009004&amp;pageType=treeNodeParaForNav','','','');</v>
      </c>
    </row>
    <row r="27" spans="1:9" ht="14.25" x14ac:dyDescent="0.15">
      <c r="A27" s="13" t="s">
        <v>1697</v>
      </c>
      <c r="B27" s="6" t="s">
        <v>1698</v>
      </c>
      <c r="C27" s="13" t="s">
        <v>1692</v>
      </c>
      <c r="D27" t="s">
        <v>1699</v>
      </c>
      <c r="F27" s="12"/>
      <c r="I27" s="11" t="str">
        <f t="shared" si="3"/>
        <v>insert into TreeNodes (privilege_id,node_name,parent_id,url,add_url,del_url,back_up1) values('009005','企业介绍','009','/News/NnNews/NnNewsReleaseDetail?TreeId=009005&amp;pageType=treeNodeParaForNav','','','');</v>
      </c>
    </row>
    <row r="28" spans="1:9" ht="14.25" x14ac:dyDescent="0.15">
      <c r="A28" s="13" t="s">
        <v>1700</v>
      </c>
      <c r="B28" s="6" t="s">
        <v>1701</v>
      </c>
      <c r="C28" s="13" t="s">
        <v>1692</v>
      </c>
      <c r="D28" s="13" t="s">
        <v>1702</v>
      </c>
      <c r="F28" s="12"/>
      <c r="I28" s="11" t="str">
        <f t="shared" si="3"/>
        <v>insert into TreeNodes (privilege_id,node_name,parent_id,url,add_url,del_url,back_up1) values('009006','我的航线','009','/ShipManage/LineInfo/LineInfoList?TreeId=009006&amp;pageType=treeNodeParaForNav','','','');</v>
      </c>
    </row>
    <row r="29" spans="1:9" ht="14.25" x14ac:dyDescent="0.15">
      <c r="A29" s="13" t="s">
        <v>1703</v>
      </c>
      <c r="B29" s="6" t="s">
        <v>1704</v>
      </c>
      <c r="C29" s="13" t="s">
        <v>1692</v>
      </c>
      <c r="D29" s="13" t="s">
        <v>1705</v>
      </c>
      <c r="F29" s="12"/>
      <c r="I29" s="11" t="str">
        <f t="shared" si="3"/>
        <v>insert into TreeNodes (privilege_id,node_name,parent_id,url,add_url,del_url,back_up1) values('009007','我的吉船','009','/ShipManage/LgShipSource/LgShipSourceListMg?TreeId=009007&amp;pageType=treeNodeParaForNav','','','');</v>
      </c>
    </row>
    <row r="30" spans="1:9" ht="14.25" x14ac:dyDescent="0.15">
      <c r="A30" s="13" t="s">
        <v>1706</v>
      </c>
      <c r="B30" s="6" t="s">
        <v>1707</v>
      </c>
      <c r="C30" s="13" t="s">
        <v>1692</v>
      </c>
      <c r="D30" s="6" t="s">
        <v>1708</v>
      </c>
      <c r="F30" s="12"/>
      <c r="I30" s="11" t="str">
        <f t="shared" si="3"/>
        <v>insert into TreeNodes (privilege_id,node_name,parent_id,url,add_url,del_url,back_up1) values('009008','常合作码头管理','009','/ShipManage/CoopWharf/CoopWharfList?TreeId=009008&amp;pageType=treeNodeParaForNav','','','');</v>
      </c>
    </row>
    <row r="31" spans="1:9" ht="14.25" x14ac:dyDescent="0.15">
      <c r="A31" s="13" t="s">
        <v>1709</v>
      </c>
      <c r="B31" s="6" t="s">
        <v>2214</v>
      </c>
      <c r="C31" s="49" t="s">
        <v>1710</v>
      </c>
      <c r="D31" s="4" t="s">
        <v>2210</v>
      </c>
      <c r="F31" s="12"/>
      <c r="I31" s="11" t="str">
        <f t="shared" si="3"/>
        <v>insert into TreeNodes (privilege_id,node_name,parent_id,url,add_url,del_url,back_up1) values('009009','货物动态管理','009','/ShipManage/LogisticsInfo/LogisticsInfoList?TreeId=009009&amp;pageType=treeNodeParaForNav','','','');</v>
      </c>
    </row>
    <row r="33" spans="1:9" ht="14.25" x14ac:dyDescent="0.15">
      <c r="A33" s="13" t="s">
        <v>1711</v>
      </c>
      <c r="B33" s="13" t="s">
        <v>1712</v>
      </c>
      <c r="C33" s="6" t="s">
        <v>377</v>
      </c>
      <c r="D33" s="17" t="s">
        <v>1713</v>
      </c>
      <c r="F33" s="12"/>
      <c r="G33" s="1" t="s">
        <v>1714</v>
      </c>
      <c r="I33" s="11" t="str">
        <f t="shared" ref="I33:I37" si="4">"insert into TreeNodes (privilege_id,node_name,parent_id,url,add_url,del_url,back_up1) values('"&amp;A33&amp;"','"&amp;B33&amp;"','"&amp;C33&amp;"','"&amp;D33&amp;"','"&amp;E33&amp;"','"&amp;F33&amp;"','"&amp;G33&amp;"');"</f>
        <v>insert into TreeNodes (privilege_id,node_name,parent_id,url,add_url,del_url,back_up1) values('010','业务办理','0','http://121.33.200.100:8080/pub/index','','','/Images/service.png');</v>
      </c>
    </row>
    <row r="35" spans="1:9" ht="14.25" x14ac:dyDescent="0.15">
      <c r="A35" s="6" t="s">
        <v>1715</v>
      </c>
      <c r="B35" s="6" t="s">
        <v>18</v>
      </c>
      <c r="C35" s="6" t="s">
        <v>377</v>
      </c>
      <c r="D35" s="1" t="s">
        <v>1716</v>
      </c>
      <c r="F35" s="12"/>
      <c r="G35" s="1" t="s">
        <v>1673</v>
      </c>
      <c r="I35" s="11" t="str">
        <f t="shared" si="4"/>
        <v>insert into TreeNodes (privilege_id,node_name,parent_id,url,add_url,del_url,back_up1) values('011','用户信息','0','/Verify/VfUsers/VfUsersIndex?TreeId=011&amp;pageType=treeNodeParaForNav','','','/Images/pimpotane.png');</v>
      </c>
    </row>
    <row r="36" spans="1:9" ht="14.25" x14ac:dyDescent="0.15">
      <c r="A36" s="6"/>
      <c r="B36" s="6"/>
      <c r="C36" s="6"/>
      <c r="F36" s="12"/>
    </row>
    <row r="37" spans="1:9" ht="14.25" x14ac:dyDescent="0.15">
      <c r="A37" s="6" t="s">
        <v>1717</v>
      </c>
      <c r="B37" s="6" t="s">
        <v>752</v>
      </c>
      <c r="C37" s="6" t="s">
        <v>377</v>
      </c>
      <c r="D37" s="13" t="s">
        <v>1718</v>
      </c>
      <c r="F37" s="12"/>
      <c r="G37" s="1" t="s">
        <v>1676</v>
      </c>
      <c r="I37" s="11" t="str">
        <f t="shared" si="4"/>
        <v>insert into TreeNodes (privilege_id,node_name,parent_id,url,add_url,del_url,back_up1) values('012','认证账号','0','/Verify/VfCertifyInfo/VfCertifyInfoDetail?TreeId=012&amp;pageType=treeNodeParaForNav','','','/Images/vertify.png');</v>
      </c>
    </row>
    <row r="38" spans="1:9" s="7" customFormat="1" ht="14.25" x14ac:dyDescent="0.15">
      <c r="A38" s="18"/>
      <c r="B38" s="14"/>
      <c r="C38" s="14"/>
      <c r="F38" s="15"/>
      <c r="H38" s="16"/>
      <c r="I38" s="16"/>
    </row>
    <row r="39" spans="1:9" ht="14.25" x14ac:dyDescent="0.15">
      <c r="A39" s="13"/>
      <c r="B39" s="6"/>
      <c r="C39" s="6"/>
      <c r="F39" s="12"/>
    </row>
    <row r="40" spans="1:9" x14ac:dyDescent="0.15">
      <c r="A40" s="13" t="s">
        <v>1719</v>
      </c>
      <c r="B40" s="13" t="s">
        <v>1720</v>
      </c>
      <c r="C40" s="13" t="s">
        <v>377</v>
      </c>
      <c r="D40" s="13" t="s">
        <v>1721</v>
      </c>
      <c r="G40" s="1" t="s">
        <v>1722</v>
      </c>
      <c r="I40" s="11" t="str">
        <f t="shared" ref="I40:I46" si="5">"insert into TreeNodes (privilege_id,node_name,parent_id,url,add_url,del_url,back_up1) values('"&amp;A40&amp;"','"&amp;B40&amp;"','"&amp;C40&amp;"','"&amp;D40&amp;"','"&amp;E40&amp;"','"&amp;F40&amp;"','"&amp;G40&amp;"');"</f>
        <v>insert into TreeNodes (privilege_id,node_name,parent_id,url,add_url,del_url,back_up1) values('013','重点关注','0','/Default/Index?TreeId=011&amp;pageType=treeNodeParaForNav','','','/Images/attention.png');</v>
      </c>
    </row>
    <row r="41" spans="1:9" x14ac:dyDescent="0.15">
      <c r="A41" s="13"/>
      <c r="B41" s="13"/>
      <c r="C41" s="13"/>
      <c r="D41" s="13"/>
      <c r="F41" s="12"/>
    </row>
    <row r="42" spans="1:9" x14ac:dyDescent="0.15">
      <c r="A42" s="13"/>
      <c r="B42" s="13"/>
      <c r="C42" s="13"/>
      <c r="D42" s="13"/>
      <c r="F42" s="12"/>
    </row>
    <row r="43" spans="1:9" ht="14.25" x14ac:dyDescent="0.15">
      <c r="A43" s="13" t="s">
        <v>1723</v>
      </c>
      <c r="B43" s="13" t="s">
        <v>1682</v>
      </c>
      <c r="C43" s="6" t="s">
        <v>377</v>
      </c>
      <c r="F43" s="12"/>
      <c r="G43" s="1" t="s">
        <v>1683</v>
      </c>
      <c r="I43" s="11" t="str">
        <f t="shared" si="5"/>
        <v>insert into TreeNodes (privilege_id,node_name,parent_id,url,add_url,del_url,back_up1) values('015','信息发布','0','','','','/Images/issueimportance.png');</v>
      </c>
    </row>
    <row r="44" spans="1:9" ht="14.25" x14ac:dyDescent="0.15">
      <c r="A44" s="13" t="s">
        <v>1724</v>
      </c>
      <c r="B44" s="6" t="s">
        <v>1725</v>
      </c>
      <c r="C44" s="13" t="s">
        <v>1723</v>
      </c>
      <c r="D44" s="13" t="s">
        <v>1726</v>
      </c>
      <c r="F44" s="12"/>
      <c r="I44" s="11" t="str">
        <f t="shared" si="5"/>
        <v>insert into TreeNodes (privilege_id,node_name,parent_id,url,add_url,del_url,back_up1) values('015001','发布新闻','015','/News/NnNews/NnNewsDetail?TreeId=015001&amp;pageType=treeNodeParaForNav&amp;type=2','','','');</v>
      </c>
    </row>
    <row r="45" spans="1:9" ht="14.25" x14ac:dyDescent="0.15">
      <c r="A45" s="13" t="s">
        <v>1727</v>
      </c>
      <c r="B45" s="6" t="s">
        <v>1728</v>
      </c>
      <c r="C45" s="13" t="s">
        <v>1723</v>
      </c>
      <c r="D45" s="13" t="s">
        <v>1729</v>
      </c>
      <c r="F45" s="12"/>
      <c r="I45" s="11" t="str">
        <f t="shared" si="5"/>
        <v>insert into TreeNodes (privilege_id,node_name,parent_id,url,add_url,del_url,back_up1) values('015002','发布通知公告','015','/News/NnNews/NnNewsDetail?TreeId=015002&amp;pageType=treeNodeParaForNav&amp;type=1','','','');</v>
      </c>
    </row>
    <row r="46" spans="1:9" ht="14.25" x14ac:dyDescent="0.15">
      <c r="A46" s="13" t="s">
        <v>1730</v>
      </c>
      <c r="B46" s="6" t="s">
        <v>1731</v>
      </c>
      <c r="C46" s="13" t="s">
        <v>1723</v>
      </c>
      <c r="D46" s="13" t="s">
        <v>1732</v>
      </c>
      <c r="F46" s="12"/>
      <c r="I46" s="11" t="str">
        <f t="shared" si="5"/>
        <v>insert into TreeNodes (privilege_id,node_name,parent_id,url,add_url,del_url,back_up1) values('015003','发布政策法规','015','/News/NnPolicies/PoliciesEdit?TreeId=015003&amp;pageType=treeNodeParaForNav','','','');</v>
      </c>
    </row>
    <row r="47" spans="1:9" x14ac:dyDescent="0.15">
      <c r="A47" s="13"/>
      <c r="B47" s="13"/>
      <c r="C47" s="13"/>
      <c r="D47" s="13"/>
      <c r="F47" s="12"/>
    </row>
    <row r="48" spans="1:9" ht="14.25" x14ac:dyDescent="0.15">
      <c r="C48" s="6"/>
      <c r="F48" s="12"/>
    </row>
    <row r="49" spans="1:9" ht="14.25" x14ac:dyDescent="0.15">
      <c r="A49" s="49" t="s">
        <v>1733</v>
      </c>
      <c r="B49" s="13" t="s">
        <v>1734</v>
      </c>
      <c r="C49" s="6" t="s">
        <v>377</v>
      </c>
      <c r="F49" s="12"/>
      <c r="G49" s="1" t="s">
        <v>1735</v>
      </c>
      <c r="I49" s="11" t="str">
        <f>"insert into TreeNodes (privilege_id,node_name,parent_id,url,add_url,del_url,back_up1) values('"&amp;A49&amp;"','"&amp;B49&amp;"','"&amp;C49&amp;"','"&amp;D49&amp;"','"&amp;E49&amp;"','"&amp;F49&amp;"','"&amp;G49&amp;"');"</f>
        <v>insert into TreeNodes (privilege_id,node_name,parent_id,url,add_url,del_url,back_up1) values('016','信息管理','0','','','','/Images/ma.png');</v>
      </c>
    </row>
    <row r="50" spans="1:9" x14ac:dyDescent="0.15">
      <c r="A50" s="13" t="s">
        <v>1736</v>
      </c>
      <c r="B50" s="13" t="s">
        <v>1737</v>
      </c>
      <c r="C50" s="49" t="s">
        <v>1733</v>
      </c>
      <c r="D50" s="13" t="s">
        <v>1738</v>
      </c>
      <c r="F50" s="12"/>
      <c r="I50" s="11" t="str">
        <f t="shared" ref="I50:I57" si="6">"insert into TreeNodes (privilege_id,node_name,parent_id,url,add_url,del_url,back_up1) values('"&amp;A50&amp;"','"&amp;B50&amp;"','"&amp;C50&amp;"','"&amp;D50&amp;"','"&amp;E50&amp;"','"&amp;F50&amp;"','"&amp;G50&amp;"');"</f>
        <v>insert into TreeNodes (privilege_id,node_name,parent_id,url,add_url,del_url,back_up1) values('016001','新闻动态管理','016','/News/NnNews/NnNewsList?TreeId=016001&amp;pageType=treeNodeParaForNav&amp;type=2','','','');</v>
      </c>
    </row>
    <row r="51" spans="1:9" x14ac:dyDescent="0.15">
      <c r="A51" s="13" t="s">
        <v>1739</v>
      </c>
      <c r="B51" s="13" t="s">
        <v>1740</v>
      </c>
      <c r="C51" s="49" t="s">
        <v>1733</v>
      </c>
      <c r="D51" s="13" t="s">
        <v>1741</v>
      </c>
      <c r="F51" s="12"/>
      <c r="I51" s="11" t="str">
        <f t="shared" si="6"/>
        <v>insert into TreeNodes (privilege_id,node_name,parent_id,url,add_url,del_url,back_up1) values('016002','通知公告管理','016','/News/NnNews/NnNewsList?TreeId=016002&amp;pageType=treeNodeParaForNav&amp;type=1','','','');</v>
      </c>
    </row>
    <row r="52" spans="1:9" x14ac:dyDescent="0.15">
      <c r="A52" s="13" t="s">
        <v>1742</v>
      </c>
      <c r="B52" s="13" t="s">
        <v>1743</v>
      </c>
      <c r="C52" s="49" t="s">
        <v>1733</v>
      </c>
      <c r="D52" s="13" t="s">
        <v>1744</v>
      </c>
      <c r="F52" s="12"/>
      <c r="I52" s="11" t="str">
        <f t="shared" si="6"/>
        <v>insert into TreeNodes (privilege_id,node_name,parent_id,url,add_url,del_url,back_up1) values('016003','政策法规管理','016','/News/NnPolicies/NnPoliciesListMg?TreeId=016003&amp;pageType=treeNodeParaForNav','','','');</v>
      </c>
    </row>
    <row r="53" spans="1:9" x14ac:dyDescent="0.15">
      <c r="A53" s="13" t="s">
        <v>1745</v>
      </c>
      <c r="B53" s="13" t="s">
        <v>1746</v>
      </c>
      <c r="C53" s="49" t="s">
        <v>1733</v>
      </c>
      <c r="D53" s="13" t="s">
        <v>1747</v>
      </c>
      <c r="F53" s="12"/>
      <c r="I53" s="11" t="str">
        <f t="shared" si="6"/>
        <v>insert into TreeNodes (privilege_id,node_name,parent_id,url,add_url,del_url,back_up1) values('016004','企业航线信息管理','016','/ShipManage/LineInfo/LineInfoList?TreeId=016004&amp;pageType=treeNodeParaForNav','','','');</v>
      </c>
    </row>
    <row r="54" spans="1:9" x14ac:dyDescent="0.15">
      <c r="A54" s="13" t="s">
        <v>1748</v>
      </c>
      <c r="B54" s="13" t="s">
        <v>1749</v>
      </c>
      <c r="C54" s="49" t="s">
        <v>1733</v>
      </c>
      <c r="D54" s="13" t="s">
        <v>1750</v>
      </c>
      <c r="F54" s="12"/>
      <c r="I54" s="11" t="str">
        <f t="shared" si="6"/>
        <v>insert into TreeNodes (privilege_id,node_name,parent_id,url,add_url,del_url,back_up1) values('016005','企业吉船信息管理','016','/ShipManage/LgShipSource/LgShipSourceListMg?TreeId=016005&amp;pageType=treeNodeParaForNav','','','');</v>
      </c>
    </row>
    <row r="55" spans="1:9" x14ac:dyDescent="0.15">
      <c r="A55" s="13" t="s">
        <v>1751</v>
      </c>
      <c r="B55" s="13" t="s">
        <v>1752</v>
      </c>
      <c r="C55" s="49" t="s">
        <v>1733</v>
      </c>
      <c r="D55" s="13" t="s">
        <v>1753</v>
      </c>
      <c r="F55" s="12"/>
      <c r="I55" s="11" t="str">
        <f t="shared" si="6"/>
        <v>insert into TreeNodes (privilege_id,node_name,parent_id,url,add_url,del_url,back_up1) values('016006','企业动态管理','016','/News/NnNews/NnNewsList?TreeId=016006&amp;pageType=treeNodeParaForNav&amp;type=4','','','');</v>
      </c>
    </row>
    <row r="56" spans="1:9" ht="14.25" x14ac:dyDescent="0.15">
      <c r="A56" s="13" t="s">
        <v>1754</v>
      </c>
      <c r="B56" s="6" t="s">
        <v>1755</v>
      </c>
      <c r="C56" s="49" t="s">
        <v>1733</v>
      </c>
      <c r="D56" s="19" t="s">
        <v>1756</v>
      </c>
      <c r="F56" s="12"/>
      <c r="I56" s="11" t="str">
        <f t="shared" si="6"/>
        <v>insert into TreeNodes (privilege_id,node_name,parent_id,url,add_url,del_url,back_up1) values('016007','企业介绍管理','016','/News/NnNews/NnNewsLists?TreeId=016007&amp;pageType=treeNodeParaForNav','','','');</v>
      </c>
    </row>
    <row r="57" spans="1:9" ht="14.25" x14ac:dyDescent="0.15">
      <c r="A57" s="13" t="s">
        <v>1757</v>
      </c>
      <c r="B57" s="6" t="s">
        <v>1758</v>
      </c>
      <c r="C57" s="49" t="s">
        <v>1733</v>
      </c>
      <c r="D57" s="13" t="s">
        <v>1759</v>
      </c>
      <c r="F57" s="12"/>
      <c r="I57" s="11" t="str">
        <f t="shared" si="6"/>
        <v>insert into TreeNodes (privilege_id,node_name,parent_id,url,add_url,del_url,back_up1) values('016008','货盘信息管理','016','/ShipManage/Cargo/CargoList?TreeId=016008&amp;pageType=treeNodeParaForNav','','','');</v>
      </c>
    </row>
    <row r="58" spans="1:9" s="7" customFormat="1" ht="14.25" x14ac:dyDescent="0.15">
      <c r="A58" s="18"/>
      <c r="B58" s="14"/>
      <c r="C58" s="18"/>
      <c r="D58" s="14"/>
      <c r="F58" s="15"/>
      <c r="H58" s="16"/>
      <c r="I58" s="16"/>
    </row>
    <row r="59" spans="1:9" ht="15.75" customHeight="1" x14ac:dyDescent="0.15">
      <c r="A59" s="13"/>
      <c r="B59" s="6"/>
      <c r="C59" s="13"/>
      <c r="D59" s="6"/>
      <c r="F59" s="12"/>
    </row>
    <row r="60" spans="1:9" ht="14.25" x14ac:dyDescent="0.15">
      <c r="A60" s="13"/>
      <c r="B60" s="6"/>
      <c r="C60" s="13"/>
      <c r="D60" s="6"/>
      <c r="F60" s="12"/>
    </row>
    <row r="61" spans="1:9" ht="14.25" x14ac:dyDescent="0.15">
      <c r="A61" s="1" t="s">
        <v>1206</v>
      </c>
      <c r="B61" s="6" t="s">
        <v>1760</v>
      </c>
      <c r="C61" s="1" t="s">
        <v>377</v>
      </c>
      <c r="D61" s="13" t="s">
        <v>1761</v>
      </c>
      <c r="F61" s="12"/>
      <c r="G61" s="1" t="s">
        <v>1762</v>
      </c>
      <c r="I61" s="11" t="str">
        <f>"insert into TreeNodes (privilege_id,node_name,parent_id,url,add_url,del_url,back_up1) values('"&amp;A61&amp;"','"&amp;B61&amp;"','"&amp;C61&amp;"','"&amp;D61&amp;"','"&amp;E61&amp;"','"&amp;F61&amp;"','"&amp;G61&amp;"');"</f>
        <v>insert into TreeNodes (privilege_id,node_name,parent_id,url,add_url,del_url,back_up1) values('001','首页','0','/Default/Index?TreeId=001&amp;pageType=treeNodeParaForNav','','','/Images/index.png');</v>
      </c>
    </row>
    <row r="62" spans="1:9" ht="14.25" x14ac:dyDescent="0.15">
      <c r="A62" s="13"/>
      <c r="B62" s="6"/>
      <c r="C62" s="13"/>
      <c r="F62" s="12"/>
    </row>
    <row r="63" spans="1:9" ht="14.25" x14ac:dyDescent="0.15">
      <c r="C63" s="6"/>
      <c r="F63" s="12"/>
    </row>
    <row r="64" spans="1:9" ht="14.25" x14ac:dyDescent="0.15">
      <c r="A64" s="13" t="s">
        <v>1763</v>
      </c>
      <c r="B64" s="13" t="s">
        <v>1764</v>
      </c>
      <c r="C64" s="6" t="s">
        <v>377</v>
      </c>
      <c r="F64" s="12"/>
      <c r="G64" s="1" t="s">
        <v>1765</v>
      </c>
      <c r="I64" s="11" t="str">
        <f>"insert into TreeNodes (privilege_id,node_name,parent_id,url,add_url,del_url,back_up1) values('"&amp;A64&amp;"','"&amp;B64&amp;"','"&amp;C64&amp;"','"&amp;D64&amp;"','"&amp;E64&amp;"','"&amp;F64&amp;"','"&amp;G64&amp;"');"</f>
        <v>insert into TreeNodes (privilege_id,node_name,parent_id,url,add_url,del_url,back_up1) values('014','大屏监控','0','','','','/Images/bigminitor.png');</v>
      </c>
    </row>
    <row r="65" spans="1:9" x14ac:dyDescent="0.15">
      <c r="A65" s="13" t="s">
        <v>1766</v>
      </c>
      <c r="B65" s="13" t="s">
        <v>1767</v>
      </c>
      <c r="C65" s="13" t="s">
        <v>1763</v>
      </c>
      <c r="D65" s="13" t="s">
        <v>1768</v>
      </c>
      <c r="F65" s="12"/>
      <c r="I65" s="11" t="str">
        <f t="shared" ref="I65:I67" si="7">"insert into TreeNodes (privilege_id,node_name,parent_id,url,add_url,del_url,back_up1) values('"&amp;A65&amp;"','"&amp;B65&amp;"','"&amp;C65&amp;"','"&amp;D65&amp;"','"&amp;E65&amp;"','"&amp;F65&amp;"','"&amp;G65&amp;"');"</f>
        <v>insert into TreeNodes (privilege_id,node_name,parent_id,url,add_url,del_url,back_up1) values('014001','北江概况','014','/ShipMonitor/BigScreen/Overview?TreeId=014001&amp;pageType=treeNodeParaForNav','','','');</v>
      </c>
    </row>
    <row r="66" spans="1:9" x14ac:dyDescent="0.15">
      <c r="A66" s="13" t="s">
        <v>1769</v>
      </c>
      <c r="B66" s="13" t="s">
        <v>1770</v>
      </c>
      <c r="C66" s="13" t="s">
        <v>1763</v>
      </c>
      <c r="D66" s="13" t="s">
        <v>1771</v>
      </c>
      <c r="F66" s="12"/>
      <c r="I66" s="11" t="str">
        <f t="shared" si="7"/>
        <v>insert into TreeNodes (privilege_id,node_name,parent_id,url,add_url,del_url,back_up1) values('014002','船闸概况','014','/ShipMonitor/BigScreen/GateMonitor?TreeId=014002&amp;pageType=treeNodeParaForNav','','','');</v>
      </c>
    </row>
    <row r="67" spans="1:9" x14ac:dyDescent="0.15">
      <c r="A67" s="13" t="s">
        <v>1772</v>
      </c>
      <c r="B67" s="13" t="s">
        <v>1773</v>
      </c>
      <c r="C67" s="13" t="s">
        <v>1763</v>
      </c>
      <c r="D67" s="13" t="s">
        <v>1774</v>
      </c>
      <c r="F67" s="12"/>
      <c r="I67" s="11" t="str">
        <f t="shared" si="7"/>
        <v>insert into TreeNodes (privilege_id,node_name,parent_id,url,add_url,del_url,back_up1) values('014003','重点码头','014','/ShipMonitor/BigScreen/VideoMonitor?TreeId=014003&amp;pageType=treeNodeParaForNav','','','');</v>
      </c>
    </row>
    <row r="68" spans="1:9" ht="14.25" x14ac:dyDescent="0.15">
      <c r="A68" s="13"/>
      <c r="B68" s="6"/>
      <c r="C68" s="6"/>
      <c r="D68" s="13"/>
      <c r="F68" s="12"/>
      <c r="G68" s="13"/>
    </row>
    <row r="69" spans="1:9" ht="14.25" x14ac:dyDescent="0.15">
      <c r="A69" s="13"/>
      <c r="B69" s="6"/>
      <c r="C69" s="13"/>
      <c r="D69" s="6"/>
      <c r="F69" s="12"/>
    </row>
    <row r="70" spans="1:9" ht="14.25" x14ac:dyDescent="0.15">
      <c r="A70" s="49" t="s">
        <v>1775</v>
      </c>
      <c r="B70" s="13" t="s">
        <v>1734</v>
      </c>
      <c r="C70" s="6" t="s">
        <v>377</v>
      </c>
      <c r="F70" s="12"/>
      <c r="G70" s="1" t="s">
        <v>1735</v>
      </c>
      <c r="I70" s="11" t="str">
        <f>"insert into TreeNodes (privilege_id,node_name,parent_id,url,add_url,del_url,back_up1) values('"&amp;A70&amp;"','"&amp;B70&amp;"','"&amp;C70&amp;"','"&amp;D70&amp;"','"&amp;E70&amp;"','"&amp;F70&amp;"','"&amp;G70&amp;"');"</f>
        <v>insert into TreeNodes (privilege_id,node_name,parent_id,url,add_url,del_url,back_up1) values('017','信息管理','0','','','','/Images/ma.png');</v>
      </c>
    </row>
    <row r="71" spans="1:9" x14ac:dyDescent="0.15">
      <c r="A71" s="13" t="s">
        <v>1776</v>
      </c>
      <c r="B71" s="13" t="s">
        <v>1737</v>
      </c>
      <c r="C71" s="49" t="s">
        <v>1775</v>
      </c>
      <c r="D71" s="13" t="s">
        <v>1777</v>
      </c>
      <c r="F71" s="12"/>
      <c r="I71" s="11" t="str">
        <f t="shared" ref="I71:I92" si="8">"insert into TreeNodes (privilege_id,node_name,parent_id,url,add_url,del_url,back_up1) values('"&amp;A71&amp;"','"&amp;B71&amp;"','"&amp;C71&amp;"','"&amp;D71&amp;"','"&amp;E71&amp;"','"&amp;F71&amp;"','"&amp;G71&amp;"');"</f>
        <v>insert into TreeNodes (privilege_id,node_name,parent_id,url,add_url,del_url,back_up1) values('017001','新闻动态管理','017','/News/NnNews/NnNewsList?TreeId=017001&amp;pageType=treeNodeParaForNav&amp;type=2','','','');</v>
      </c>
    </row>
    <row r="72" spans="1:9" x14ac:dyDescent="0.15">
      <c r="A72" s="13" t="s">
        <v>1778</v>
      </c>
      <c r="B72" s="13" t="s">
        <v>1740</v>
      </c>
      <c r="C72" s="49" t="s">
        <v>1775</v>
      </c>
      <c r="D72" s="13" t="s">
        <v>1779</v>
      </c>
      <c r="F72" s="12"/>
      <c r="I72" s="11" t="str">
        <f t="shared" si="8"/>
        <v>insert into TreeNodes (privilege_id,node_name,parent_id,url,add_url,del_url,back_up1) values('017002','通知公告管理','017','/News/NnNews/NnNewsList?TreeId=017002&amp;pageType=treeNodeParaForNav&amp;type=1','','','');</v>
      </c>
    </row>
    <row r="73" spans="1:9" x14ac:dyDescent="0.15">
      <c r="A73" s="13" t="s">
        <v>1780</v>
      </c>
      <c r="B73" s="13" t="s">
        <v>1743</v>
      </c>
      <c r="C73" s="49" t="s">
        <v>1775</v>
      </c>
      <c r="D73" s="13" t="s">
        <v>1781</v>
      </c>
      <c r="F73" s="12"/>
      <c r="I73" s="11" t="str">
        <f t="shared" si="8"/>
        <v>insert into TreeNodes (privilege_id,node_name,parent_id,url,add_url,del_url,back_up1) values('017003','政策法规管理','017','/News/NnPolicies/NnPoliciesListMg?TreeId=017003&amp;pageType=treeNodeParaForNav','','','');</v>
      </c>
    </row>
    <row r="74" spans="1:9" x14ac:dyDescent="0.15">
      <c r="A74" s="13" t="s">
        <v>1782</v>
      </c>
      <c r="B74" s="13" t="s">
        <v>1746</v>
      </c>
      <c r="C74" s="49" t="s">
        <v>1775</v>
      </c>
      <c r="D74" s="13" t="s">
        <v>1783</v>
      </c>
      <c r="F74" s="12"/>
      <c r="I74" s="11" t="str">
        <f t="shared" si="8"/>
        <v>insert into TreeNodes (privilege_id,node_name,parent_id,url,add_url,del_url,back_up1) values('017004','企业航线信息管理','017','/ShipManage/LineInfo/LineInfoList?TreeId=017004&amp;pageType=treeNodeParaForNav','','','');</v>
      </c>
    </row>
    <row r="75" spans="1:9" x14ac:dyDescent="0.15">
      <c r="A75" s="13" t="s">
        <v>1784</v>
      </c>
      <c r="B75" s="13" t="s">
        <v>1749</v>
      </c>
      <c r="C75" s="49" t="s">
        <v>1775</v>
      </c>
      <c r="D75" s="13" t="s">
        <v>1785</v>
      </c>
      <c r="F75" s="12"/>
      <c r="I75" s="11" t="str">
        <f t="shared" si="8"/>
        <v>insert into TreeNodes (privilege_id,node_name,parent_id,url,add_url,del_url,back_up1) values('017005','企业吉船信息管理','017','/ShipManage/LgShipSource/LgShipSourceListMg?TreeId=017005&amp;pageType=treeNodeParaForNav','','','');</v>
      </c>
    </row>
    <row r="76" spans="1:9" x14ac:dyDescent="0.15">
      <c r="A76" s="13" t="s">
        <v>1786</v>
      </c>
      <c r="B76" s="13" t="s">
        <v>1752</v>
      </c>
      <c r="C76" s="49" t="s">
        <v>1775</v>
      </c>
      <c r="D76" s="13" t="s">
        <v>1787</v>
      </c>
      <c r="F76" s="12"/>
      <c r="I76" s="11" t="str">
        <f t="shared" si="8"/>
        <v>insert into TreeNodes (privilege_id,node_name,parent_id,url,add_url,del_url,back_up1) values('017006','企业动态管理','017','/News/NnNews/NnNewsList?TreeId=017006&amp;pageType=treeNodeParaForNav&amp;type=4','','','');</v>
      </c>
    </row>
    <row r="77" spans="1:9" ht="14.25" x14ac:dyDescent="0.15">
      <c r="A77" s="13" t="s">
        <v>1788</v>
      </c>
      <c r="B77" s="6" t="s">
        <v>1755</v>
      </c>
      <c r="C77" s="49" t="s">
        <v>1775</v>
      </c>
      <c r="D77" s="19" t="s">
        <v>1789</v>
      </c>
      <c r="F77" s="12"/>
      <c r="I77" s="11" t="str">
        <f t="shared" si="8"/>
        <v>insert into TreeNodes (privilege_id,node_name,parent_id,url,add_url,del_url,back_up1) values('017007','企业介绍管理','017','/News/NnNews/NnNewsLists?TreeId=017007&amp;pageType=treeNodeParaForNav','','','');</v>
      </c>
    </row>
    <row r="78" spans="1:9" ht="14.25" x14ac:dyDescent="0.15">
      <c r="A78" s="13" t="s">
        <v>1790</v>
      </c>
      <c r="B78" s="6" t="s">
        <v>1666</v>
      </c>
      <c r="C78" s="49" t="s">
        <v>1775</v>
      </c>
      <c r="D78" s="4" t="s">
        <v>2211</v>
      </c>
      <c r="F78" s="12"/>
      <c r="I78" s="11" t="str">
        <f t="shared" si="8"/>
        <v>insert into TreeNodes (privilege_id,node_name,parent_id,url,add_url,del_url,back_up1) values('017008','货物动态管理','017','/ShipManage/LogisticsInfo/LogisticsInfoList?TreeId=017008&amp;pageType=treeNodeParaForNav','','','');</v>
      </c>
    </row>
    <row r="79" spans="1:9" ht="14.25" x14ac:dyDescent="0.15">
      <c r="A79" s="1" t="s">
        <v>2193</v>
      </c>
      <c r="B79" s="6" t="s">
        <v>2195</v>
      </c>
      <c r="C79" s="49" t="s">
        <v>1775</v>
      </c>
      <c r="D79" s="6" t="s">
        <v>2194</v>
      </c>
      <c r="F79" s="12"/>
      <c r="I79" s="11" t="str">
        <f t="shared" ref="I79" si="9">"insert into TreeNodes (privilege_id,node_name,parent_id,url,add_url,del_url,back_up1) values('"&amp;A79&amp;"','"&amp;B79&amp;"','"&amp;C79&amp;"','"&amp;D79&amp;"','"&amp;E79&amp;"','"&amp;F79&amp;"','"&amp;G79&amp;"');"</f>
        <v>insert into TreeNodes (privilege_id,node_name,parent_id,url,add_url,del_url,back_up1) values('017010','关键性陆水联运任务','017','/News/NnNews/NnNewsDetail?TreeId=017010&amp;id=251&amp;type=6','','','');</v>
      </c>
    </row>
    <row r="80" spans="1:9" ht="14.25" x14ac:dyDescent="0.15">
      <c r="A80" s="13" t="s">
        <v>1791</v>
      </c>
      <c r="B80" s="6" t="s">
        <v>1792</v>
      </c>
      <c r="C80" s="49" t="s">
        <v>1775</v>
      </c>
      <c r="D80" s="6" t="s">
        <v>1793</v>
      </c>
      <c r="F80" s="12"/>
      <c r="I80" s="11" t="str">
        <f t="shared" si="8"/>
        <v>insert into TreeNodes (privilege_id,node_name,parent_id,url,add_url,del_url,back_up1) values('017009','会员管理','017','/Verify/VfUsers/MgUsersList?TreeId=017009&amp;pageType=treeNodeParaForNav','','','');</v>
      </c>
    </row>
    <row r="81" spans="1:9" ht="14.25" x14ac:dyDescent="0.15">
      <c r="A81" s="13"/>
      <c r="B81" s="6"/>
      <c r="C81" s="6"/>
      <c r="F81" s="12"/>
    </row>
    <row r="82" spans="1:9" ht="14.25" x14ac:dyDescent="0.15">
      <c r="A82" s="13" t="s">
        <v>1794</v>
      </c>
      <c r="B82" s="6" t="s">
        <v>1795</v>
      </c>
      <c r="C82" s="6" t="s">
        <v>377</v>
      </c>
      <c r="F82" s="12"/>
      <c r="G82" s="1" t="s">
        <v>1796</v>
      </c>
      <c r="I82" s="11" t="str">
        <f t="shared" si="8"/>
        <v>insert into TreeNodes (privilege_id,node_name,parent_id,url,add_url,del_url,back_up1) values('018','数据接入管理','0','','','','/Images/date.png');</v>
      </c>
    </row>
    <row r="83" spans="1:9" ht="14.25" x14ac:dyDescent="0.15">
      <c r="A83" s="13" t="s">
        <v>1797</v>
      </c>
      <c r="B83" s="6" t="s">
        <v>1798</v>
      </c>
      <c r="C83" s="13" t="s">
        <v>1794</v>
      </c>
      <c r="D83" s="13" t="s">
        <v>1799</v>
      </c>
      <c r="F83" s="12"/>
      <c r="I83" s="11" t="str">
        <f t="shared" si="8"/>
        <v>insert into TreeNodes (privilege_id,node_name,parent_id,url,add_url,del_url,back_up1) values('018001','实时水深','018','/ShipManage/NgChannelWater/NgChannelWaterList?TreeId=018001&amp;pageType=treeNodeParaForNav','','','');</v>
      </c>
    </row>
    <row r="84" spans="1:9" ht="14.25" x14ac:dyDescent="0.15">
      <c r="A84" s="13" t="s">
        <v>1800</v>
      </c>
      <c r="B84" s="6" t="s">
        <v>1801</v>
      </c>
      <c r="C84" s="13" t="s">
        <v>1794</v>
      </c>
      <c r="D84" s="13" t="s">
        <v>1802</v>
      </c>
      <c r="F84" s="12"/>
      <c r="I84" s="11" t="str">
        <f t="shared" si="8"/>
        <v>insert into TreeNodes (privilege_id,node_name,parent_id,url,add_url,del_url,back_up1) values('018002','浅滩浅段','018','/ShipManage/NgChannelShallow/NgChannelShallowList?TreeId=018002&amp;pageType=treeNodeParaForNav','','','');</v>
      </c>
    </row>
    <row r="85" spans="1:9" ht="14.25" x14ac:dyDescent="0.15">
      <c r="A85" s="13" t="s">
        <v>1803</v>
      </c>
      <c r="B85" s="6" t="s">
        <v>893</v>
      </c>
      <c r="C85" s="13" t="s">
        <v>1794</v>
      </c>
      <c r="D85" s="13" t="s">
        <v>1804</v>
      </c>
      <c r="F85" s="12"/>
      <c r="I85" s="11" t="str">
        <f t="shared" si="8"/>
        <v>insert into TreeNodes (privilege_id,node_name,parent_id,url,add_url,del_url,back_up1) values('018003','航道通告','018','/ShipManage/NgShipInform/NgShipInformList?TreeId=018003&amp;pageType=treeNodeParaForNav','','','');</v>
      </c>
    </row>
    <row r="86" spans="1:9" ht="14.25" x14ac:dyDescent="0.15">
      <c r="A86" s="13" t="s">
        <v>1805</v>
      </c>
      <c r="B86" s="6" t="s">
        <v>1806</v>
      </c>
      <c r="C86" s="13" t="s">
        <v>1794</v>
      </c>
      <c r="D86" s="13" t="s">
        <v>1807</v>
      </c>
      <c r="F86" s="12"/>
      <c r="I86" s="11" t="str">
        <f t="shared" si="8"/>
        <v>insert into TreeNodes (privilege_id,node_name,parent_id,url,add_url,del_url,back_up1) values('018004','天气预报','018','/ShipManage/WeatherRecord/WeatherRecordListMg?TreeId=018004&amp;pageType=treeNodeParaForNav','','','');</v>
      </c>
    </row>
    <row r="87" spans="1:9" ht="14.25" x14ac:dyDescent="0.15">
      <c r="A87" s="13" t="s">
        <v>1808</v>
      </c>
      <c r="B87" s="6" t="s">
        <v>739</v>
      </c>
      <c r="C87" s="13" t="s">
        <v>1794</v>
      </c>
      <c r="D87" s="19" t="s">
        <v>1809</v>
      </c>
      <c r="F87" s="12"/>
      <c r="I87" s="11" t="str">
        <f t="shared" si="8"/>
        <v>insert into TreeNodes (privilege_id,node_name,parent_id,url,add_url,del_url,back_up1) values('018005','码头信息','018','/WharfPort/WharfData/WharfDataList?TreeId=018005&amp;pageType=treeNodeParaForNav','','','');</v>
      </c>
    </row>
    <row r="88" spans="1:9" ht="14.25" x14ac:dyDescent="0.15">
      <c r="A88" s="13" t="s">
        <v>1810</v>
      </c>
      <c r="B88" s="6" t="s">
        <v>2215</v>
      </c>
      <c r="C88" s="13" t="s">
        <v>1794</v>
      </c>
      <c r="D88" s="13" t="s">
        <v>1811</v>
      </c>
      <c r="F88" s="12"/>
      <c r="I88" s="11" t="str">
        <f t="shared" si="8"/>
        <v>insert into TreeNodes (privilege_id,node_name,parent_id,url,add_url,del_url,back_up1) values('018006','航运企业信息','018','/ShipManage/OperatorInfo/OperatorInfoList?TreeId=018006&amp;pageType=treeNodeParaForNav','','','');</v>
      </c>
    </row>
    <row r="89" spans="1:9" ht="14.25" x14ac:dyDescent="0.15">
      <c r="A89" s="13" t="s">
        <v>1812</v>
      </c>
      <c r="B89" s="6" t="s">
        <v>1813</v>
      </c>
      <c r="C89" s="13" t="s">
        <v>1794</v>
      </c>
      <c r="D89" s="13" t="s">
        <v>1814</v>
      </c>
      <c r="F89" s="12"/>
      <c r="I89" s="11" t="str">
        <f t="shared" si="8"/>
        <v>insert into TreeNodes (privilege_id,node_name,parent_id,url,add_url,del_url,back_up1) values('018007','危险品作业资质管理','018','/Exchange/PtDangbaletaskcert/PtDangbaletaskcertList?TreeId=018007&amp;pageType=treeNodeParaForNav','','','');</v>
      </c>
    </row>
    <row r="90" spans="1:9" ht="14.25" x14ac:dyDescent="0.15">
      <c r="A90" s="13" t="s">
        <v>1815</v>
      </c>
      <c r="B90" s="6" t="s">
        <v>1816</v>
      </c>
      <c r="C90" s="13" t="s">
        <v>1794</v>
      </c>
      <c r="D90" s="13" t="s">
        <v>1817</v>
      </c>
      <c r="F90" s="12"/>
      <c r="I90" s="11" t="str">
        <f t="shared" si="8"/>
        <v>insert into TreeNodes (privilege_id,node_name,parent_id,url,add_url,del_url,back_up1) values('018008','危货理化性质数据库','018','/Exchange/TDCargo/TDCargoList?TreeId=018008&amp;pageType=treeNodeParaForNav','','','');</v>
      </c>
    </row>
    <row r="91" spans="1:9" ht="14.25" x14ac:dyDescent="0.15">
      <c r="A91" s="13" t="s">
        <v>2216</v>
      </c>
      <c r="B91" s="6" t="s">
        <v>2220</v>
      </c>
      <c r="C91" s="13" t="s">
        <v>1794</v>
      </c>
      <c r="D91" s="51" t="s">
        <v>2279</v>
      </c>
      <c r="F91" s="12"/>
      <c r="I91" s="11" t="str">
        <f t="shared" si="8"/>
        <v>insert into TreeNodes (privilege_id,node_name,parent_id,url,add_url,del_url,back_up1) values('018009','路运企业信息','018','/TruckManage/TruckEnter/TruckEnterList?TreeId=018009&amp;pageType=treeNodeParaForNav','','','');</v>
      </c>
    </row>
    <row r="92" spans="1:9" ht="14.25" x14ac:dyDescent="0.15">
      <c r="A92" s="13" t="s">
        <v>2217</v>
      </c>
      <c r="B92" s="6" t="s">
        <v>2218</v>
      </c>
      <c r="C92" s="13" t="s">
        <v>1794</v>
      </c>
      <c r="D92" s="4" t="s">
        <v>2219</v>
      </c>
      <c r="F92" s="12"/>
      <c r="I92" s="11" t="str">
        <f t="shared" si="8"/>
        <v>insert into TreeNodes (privilege_id,node_name,parent_id,url,add_url,del_url,back_up1) values('018010','货车信息','018','/TruckManage/Truck/TruckList?TreeId=018010&amp;pageType=treeNodeParaForNav','','','');</v>
      </c>
    </row>
    <row r="93" spans="1:9" ht="14.25" x14ac:dyDescent="0.15">
      <c r="A93" s="13"/>
      <c r="B93" s="6"/>
      <c r="C93" s="6"/>
      <c r="F93" s="12"/>
    </row>
    <row r="94" spans="1:9" ht="14.25" x14ac:dyDescent="0.15">
      <c r="B94" s="6"/>
      <c r="C94" s="6"/>
      <c r="D94" s="13"/>
      <c r="F94" s="12"/>
      <c r="G94" s="13"/>
    </row>
    <row r="95" spans="1:9" x14ac:dyDescent="0.15">
      <c r="A95" s="50" t="s">
        <v>1208</v>
      </c>
      <c r="B95" s="4" t="s">
        <v>1818</v>
      </c>
      <c r="C95" s="4" t="s">
        <v>377</v>
      </c>
      <c r="D95" s="4"/>
      <c r="G95" s="1" t="s">
        <v>1819</v>
      </c>
      <c r="I95" s="11" t="str">
        <f t="shared" ref="I95:I97" si="10">"insert into TreeNodes (privilege_id,node_name,parent_id,url,add_url,del_url,back_up1) values('"&amp;A95&amp;"','"&amp;B95&amp;"','"&amp;C95&amp;"','"&amp;D95&amp;"','"&amp;E95&amp;"','"&amp;F95&amp;"','"&amp;G95&amp;"');"</f>
        <v>insert into TreeNodes (privilege_id,node_name,parent_id,url,add_url,del_url,back_up1) values('002','系统管理','0','','','','/Images/system.png');</v>
      </c>
    </row>
    <row r="96" spans="1:9" ht="14.25" x14ac:dyDescent="0.15">
      <c r="A96" s="6" t="s">
        <v>1820</v>
      </c>
      <c r="B96" s="13" t="s">
        <v>18</v>
      </c>
      <c r="C96" s="6" t="s">
        <v>1208</v>
      </c>
      <c r="D96" s="6" t="s">
        <v>1821</v>
      </c>
      <c r="F96" s="12"/>
      <c r="I96" s="11" t="str">
        <f t="shared" si="10"/>
        <v>insert into TreeNodes (privilege_id,node_name,parent_id,url,add_url,del_url,back_up1) values('002001','用户信息','002','/Verify/VfUsers/MgUsersList?TreeId=002001&amp;pageType=treeNodeParaForNav','','','');</v>
      </c>
    </row>
    <row r="97" spans="1:9" ht="14.25" x14ac:dyDescent="0.15">
      <c r="A97" s="1" t="s">
        <v>1822</v>
      </c>
      <c r="B97" s="13" t="s">
        <v>1823</v>
      </c>
      <c r="C97" s="6" t="s">
        <v>1208</v>
      </c>
      <c r="D97" s="4" t="s">
        <v>1824</v>
      </c>
      <c r="I97" s="11" t="str">
        <f t="shared" si="10"/>
        <v>insert into TreeNodes (privilege_id,node_name,parent_id,url,add_url,del_url,back_up1) values('002002','角色管理','002','/Management/MgOrganise/MgOrganiseList?TreeId=002002&amp;pageType=treeNodeParaForNav','','','');</v>
      </c>
    </row>
    <row r="98" spans="1:9" ht="14.25" x14ac:dyDescent="0.15">
      <c r="A98" s="13"/>
      <c r="B98" s="6"/>
      <c r="C98" s="6"/>
      <c r="F98" s="12"/>
    </row>
    <row r="99" spans="1:9" ht="14.25" x14ac:dyDescent="0.15">
      <c r="A99" s="13"/>
      <c r="B99" s="6"/>
      <c r="C99" s="6"/>
      <c r="F99" s="12"/>
    </row>
    <row r="100" spans="1:9" ht="14.25" x14ac:dyDescent="0.15">
      <c r="A100" s="13"/>
      <c r="B100" s="6"/>
      <c r="C100" s="6"/>
      <c r="F100" s="12"/>
    </row>
    <row r="101" spans="1:9" ht="14.25" x14ac:dyDescent="0.15">
      <c r="A101" s="13"/>
      <c r="B101" s="6"/>
      <c r="C101" s="6"/>
      <c r="F101" s="12"/>
    </row>
    <row r="105" spans="1:9" ht="14.25" x14ac:dyDescent="0.15">
      <c r="A105" s="13"/>
      <c r="B105" s="6"/>
      <c r="C105" s="6"/>
      <c r="F105" s="12"/>
    </row>
    <row r="106" spans="1:9" ht="14.25" x14ac:dyDescent="0.15">
      <c r="A106" s="13"/>
      <c r="B106" s="6"/>
      <c r="C106" s="6"/>
      <c r="F106" s="12"/>
    </row>
    <row r="107" spans="1:9" ht="14.25" x14ac:dyDescent="0.15">
      <c r="A107" s="13"/>
      <c r="B107" s="6"/>
      <c r="C107" s="6"/>
      <c r="F107" s="12"/>
    </row>
    <row r="108" spans="1:9" ht="14.25" x14ac:dyDescent="0.15">
      <c r="A108" s="13"/>
      <c r="B108" s="6"/>
      <c r="C108" s="6"/>
      <c r="F108" s="12"/>
    </row>
    <row r="109" spans="1:9" ht="14.25" x14ac:dyDescent="0.15">
      <c r="A109" s="13"/>
      <c r="B109" s="6"/>
      <c r="C109" s="6"/>
      <c r="F109" s="12"/>
    </row>
    <row r="110" spans="1:9" ht="14.25" x14ac:dyDescent="0.15">
      <c r="A110" s="13"/>
      <c r="B110" s="6"/>
      <c r="C110" s="6"/>
      <c r="F110" s="12"/>
    </row>
    <row r="111" spans="1:9" ht="14.25" x14ac:dyDescent="0.15">
      <c r="A111" s="13"/>
      <c r="B111" s="6"/>
      <c r="C111" s="6"/>
      <c r="F111" s="12"/>
    </row>
    <row r="112" spans="1:9" ht="14.25" x14ac:dyDescent="0.15">
      <c r="A112" s="13"/>
      <c r="B112" s="6"/>
      <c r="C112" s="6"/>
      <c r="F112" s="12"/>
    </row>
    <row r="113" spans="1:9" ht="14.25" x14ac:dyDescent="0.15">
      <c r="A113" s="13"/>
      <c r="B113" s="6"/>
      <c r="C113" s="6"/>
      <c r="F113" s="12"/>
    </row>
    <row r="114" spans="1:9" ht="14.25" x14ac:dyDescent="0.15">
      <c r="A114" s="13"/>
      <c r="B114" s="6"/>
      <c r="C114" s="6"/>
      <c r="F114" s="12"/>
    </row>
    <row r="115" spans="1:9" ht="14.25" x14ac:dyDescent="0.15">
      <c r="A115" s="13"/>
      <c r="B115" s="6"/>
      <c r="C115" s="6"/>
      <c r="F115" s="12"/>
    </row>
    <row r="116" spans="1:9" ht="14.25" x14ac:dyDescent="0.15">
      <c r="A116" s="13"/>
      <c r="B116" s="6"/>
      <c r="C116" s="6"/>
      <c r="F116" s="12"/>
    </row>
    <row r="117" spans="1:9" ht="14.25" x14ac:dyDescent="0.15">
      <c r="A117" s="13"/>
      <c r="B117" s="6"/>
      <c r="C117" s="6"/>
      <c r="F117" s="12"/>
    </row>
    <row r="118" spans="1:9" s="8" customFormat="1" ht="14.25" x14ac:dyDescent="0.15">
      <c r="A118" s="21" t="s">
        <v>1825</v>
      </c>
      <c r="B118" s="22"/>
      <c r="C118" s="22"/>
      <c r="F118" s="23"/>
      <c r="H118" s="24"/>
      <c r="I118" s="24"/>
    </row>
    <row r="119" spans="1:9" ht="14.25" x14ac:dyDescent="0.15">
      <c r="A119" s="13"/>
      <c r="B119" s="6"/>
      <c r="C119" s="6"/>
      <c r="F119" s="12"/>
    </row>
    <row r="120" spans="1:9" ht="14.25" x14ac:dyDescent="0.15">
      <c r="A120" s="13"/>
      <c r="B120" s="6"/>
      <c r="C120" s="6"/>
      <c r="F120" s="12"/>
    </row>
    <row r="121" spans="1:9" ht="14.25" x14ac:dyDescent="0.15">
      <c r="A121" s="6"/>
      <c r="B121" s="6"/>
      <c r="C121" s="6"/>
      <c r="F121" s="12"/>
    </row>
    <row r="122" spans="1:9" ht="14.25" x14ac:dyDescent="0.15">
      <c r="A122" s="6"/>
      <c r="B122" s="6"/>
      <c r="C122" s="6"/>
      <c r="F122" s="12"/>
    </row>
    <row r="123" spans="1:9" ht="14.25" x14ac:dyDescent="0.15">
      <c r="A123" s="6"/>
      <c r="B123" s="6"/>
      <c r="C123" s="6"/>
      <c r="F123" s="12"/>
    </row>
    <row r="124" spans="1:9" x14ac:dyDescent="0.15">
      <c r="A124" s="1" t="s">
        <v>1671</v>
      </c>
      <c r="B124" s="1" t="s">
        <v>1826</v>
      </c>
      <c r="C124" s="4" t="s">
        <v>377</v>
      </c>
      <c r="D124" s="4"/>
      <c r="G124" s="1" t="s">
        <v>1827</v>
      </c>
    </row>
    <row r="125" spans="1:9" x14ac:dyDescent="0.15">
      <c r="A125" s="1" t="s">
        <v>1828</v>
      </c>
      <c r="B125" s="4" t="s">
        <v>1829</v>
      </c>
      <c r="C125" s="1" t="s">
        <v>1671</v>
      </c>
      <c r="D125" s="1" t="s">
        <v>1830</v>
      </c>
    </row>
    <row r="126" spans="1:9" ht="14.25" x14ac:dyDescent="0.15">
      <c r="A126" s="50" t="s">
        <v>1831</v>
      </c>
      <c r="B126" s="25" t="s">
        <v>1832</v>
      </c>
      <c r="C126" s="1" t="s">
        <v>1671</v>
      </c>
      <c r="D126" s="1" t="s">
        <v>1833</v>
      </c>
    </row>
    <row r="127" spans="1:9" ht="14.25" x14ac:dyDescent="0.15">
      <c r="A127" s="6" t="s">
        <v>1834</v>
      </c>
      <c r="B127" s="1" t="s">
        <v>1835</v>
      </c>
      <c r="C127" s="6" t="s">
        <v>1671</v>
      </c>
      <c r="D127" s="1" t="s">
        <v>1836</v>
      </c>
    </row>
    <row r="128" spans="1:9" x14ac:dyDescent="0.15">
      <c r="A128" s="1" t="s">
        <v>1837</v>
      </c>
      <c r="B128" s="4" t="s">
        <v>1838</v>
      </c>
      <c r="C128" s="1" t="s">
        <v>1671</v>
      </c>
      <c r="D128" s="1" t="s">
        <v>1839</v>
      </c>
    </row>
    <row r="129" spans="1:7" x14ac:dyDescent="0.15">
      <c r="A129" s="1" t="s">
        <v>1840</v>
      </c>
      <c r="B129" s="1" t="s">
        <v>1841</v>
      </c>
      <c r="C129" s="1" t="s">
        <v>1671</v>
      </c>
      <c r="D129" s="1" t="s">
        <v>1842</v>
      </c>
    </row>
    <row r="130" spans="1:7" x14ac:dyDescent="0.15">
      <c r="A130" s="1" t="s">
        <v>1843</v>
      </c>
      <c r="B130" s="1" t="s">
        <v>893</v>
      </c>
      <c r="C130" s="1" t="s">
        <v>1671</v>
      </c>
      <c r="D130" s="1" t="s">
        <v>1844</v>
      </c>
    </row>
    <row r="131" spans="1:7" x14ac:dyDescent="0.15">
      <c r="B131" s="4"/>
    </row>
    <row r="132" spans="1:7" x14ac:dyDescent="0.15">
      <c r="A132" s="50" t="s">
        <v>1214</v>
      </c>
      <c r="B132" s="13" t="s">
        <v>1734</v>
      </c>
      <c r="C132" s="4" t="s">
        <v>377</v>
      </c>
      <c r="D132" s="4"/>
      <c r="G132" s="1" t="s">
        <v>1845</v>
      </c>
    </row>
    <row r="133" spans="1:7" x14ac:dyDescent="0.15">
      <c r="A133" s="50" t="s">
        <v>1846</v>
      </c>
      <c r="B133" s="4" t="s">
        <v>1847</v>
      </c>
      <c r="C133" s="50" t="s">
        <v>1214</v>
      </c>
      <c r="D133" s="1" t="s">
        <v>1848</v>
      </c>
    </row>
    <row r="134" spans="1:7" x14ac:dyDescent="0.15">
      <c r="A134" s="50" t="s">
        <v>1849</v>
      </c>
      <c r="B134" s="4" t="s">
        <v>1850</v>
      </c>
      <c r="C134" s="50" t="s">
        <v>1214</v>
      </c>
      <c r="D134" s="1" t="s">
        <v>1851</v>
      </c>
    </row>
    <row r="135" spans="1:7" x14ac:dyDescent="0.15">
      <c r="A135" s="50" t="s">
        <v>1852</v>
      </c>
      <c r="B135" s="4" t="s">
        <v>1853</v>
      </c>
      <c r="C135" s="50" t="s">
        <v>1214</v>
      </c>
      <c r="D135" s="1" t="s">
        <v>1854</v>
      </c>
    </row>
    <row r="136" spans="1:7" x14ac:dyDescent="0.15">
      <c r="A136" s="50" t="s">
        <v>1855</v>
      </c>
      <c r="B136" s="1" t="s">
        <v>1740</v>
      </c>
      <c r="C136" s="50" t="s">
        <v>1214</v>
      </c>
      <c r="D136" s="1" t="s">
        <v>1856</v>
      </c>
    </row>
    <row r="137" spans="1:7" x14ac:dyDescent="0.15">
      <c r="A137" s="50" t="s">
        <v>1857</v>
      </c>
      <c r="B137" s="1" t="s">
        <v>1858</v>
      </c>
      <c r="C137" s="50" t="s">
        <v>1214</v>
      </c>
      <c r="D137" s="1" t="s">
        <v>1859</v>
      </c>
    </row>
    <row r="138" spans="1:7" x14ac:dyDescent="0.15">
      <c r="A138" s="50" t="s">
        <v>1860</v>
      </c>
      <c r="B138" s="1" t="s">
        <v>1861</v>
      </c>
      <c r="C138" s="50" t="s">
        <v>1214</v>
      </c>
      <c r="D138" s="1" t="s">
        <v>1862</v>
      </c>
    </row>
    <row r="139" spans="1:7" x14ac:dyDescent="0.15">
      <c r="A139" s="50" t="s">
        <v>1863</v>
      </c>
      <c r="B139" s="1" t="s">
        <v>1864</v>
      </c>
      <c r="C139" s="50" t="s">
        <v>1214</v>
      </c>
      <c r="D139" s="1" t="s">
        <v>1865</v>
      </c>
    </row>
    <row r="140" spans="1:7" x14ac:dyDescent="0.15">
      <c r="A140" s="50" t="s">
        <v>1866</v>
      </c>
      <c r="B140" s="1" t="s">
        <v>1867</v>
      </c>
      <c r="C140" s="50" t="s">
        <v>1214</v>
      </c>
      <c r="D140" s="1" t="s">
        <v>1868</v>
      </c>
    </row>
    <row r="141" spans="1:7" x14ac:dyDescent="0.15">
      <c r="A141" s="50" t="s">
        <v>1869</v>
      </c>
      <c r="B141" s="4" t="s">
        <v>1743</v>
      </c>
      <c r="C141" s="50" t="s">
        <v>1214</v>
      </c>
      <c r="D141" s="1" t="s">
        <v>1870</v>
      </c>
    </row>
    <row r="142" spans="1:7" x14ac:dyDescent="0.15">
      <c r="A142" s="50" t="s">
        <v>1871</v>
      </c>
      <c r="B142" s="4" t="s">
        <v>1872</v>
      </c>
      <c r="C142" s="50" t="s">
        <v>1214</v>
      </c>
      <c r="D142" s="1" t="s">
        <v>1873</v>
      </c>
    </row>
    <row r="143" spans="1:7" x14ac:dyDescent="0.15">
      <c r="A143" s="50" t="s">
        <v>1874</v>
      </c>
      <c r="B143" s="4" t="s">
        <v>1875</v>
      </c>
      <c r="C143" s="50" t="s">
        <v>1214</v>
      </c>
      <c r="D143" s="1" t="s">
        <v>1876</v>
      </c>
    </row>
    <row r="144" spans="1:7" ht="14.25" x14ac:dyDescent="0.15">
      <c r="A144" s="6"/>
      <c r="B144" s="6"/>
      <c r="C144" s="6"/>
      <c r="F144" s="12"/>
    </row>
    <row r="145" spans="1:7" x14ac:dyDescent="0.15">
      <c r="A145" s="50" t="s">
        <v>1210</v>
      </c>
      <c r="B145" s="1" t="s">
        <v>1877</v>
      </c>
      <c r="C145" s="4" t="s">
        <v>377</v>
      </c>
      <c r="D145" s="4"/>
      <c r="G145" s="1" t="s">
        <v>1878</v>
      </c>
    </row>
    <row r="146" spans="1:7" x14ac:dyDescent="0.15">
      <c r="A146" s="50" t="s">
        <v>1879</v>
      </c>
      <c r="B146" s="1" t="s">
        <v>1880</v>
      </c>
      <c r="C146" s="4" t="s">
        <v>1210</v>
      </c>
      <c r="D146" s="4" t="s">
        <v>1881</v>
      </c>
    </row>
    <row r="147" spans="1:7" x14ac:dyDescent="0.15">
      <c r="A147" s="50" t="s">
        <v>1882</v>
      </c>
      <c r="B147" s="4" t="s">
        <v>1883</v>
      </c>
      <c r="C147" s="4" t="s">
        <v>1210</v>
      </c>
      <c r="D147" s="4" t="s">
        <v>1884</v>
      </c>
    </row>
    <row r="148" spans="1:7" x14ac:dyDescent="0.15">
      <c r="A148" s="50" t="s">
        <v>1885</v>
      </c>
      <c r="B148" s="1" t="s">
        <v>554</v>
      </c>
      <c r="C148" s="1" t="s">
        <v>1210</v>
      </c>
      <c r="D148" s="1" t="s">
        <v>1886</v>
      </c>
    </row>
    <row r="149" spans="1:7" x14ac:dyDescent="0.15">
      <c r="A149" s="50" t="s">
        <v>1887</v>
      </c>
      <c r="B149" s="4" t="s">
        <v>1888</v>
      </c>
      <c r="C149" s="4" t="s">
        <v>1210</v>
      </c>
      <c r="D149" s="1" t="s">
        <v>1889</v>
      </c>
    </row>
    <row r="150" spans="1:7" x14ac:dyDescent="0.15">
      <c r="A150" s="50" t="s">
        <v>1890</v>
      </c>
      <c r="B150" s="4" t="s">
        <v>1891</v>
      </c>
      <c r="C150" s="4" t="s">
        <v>1210</v>
      </c>
      <c r="D150" s="1" t="s">
        <v>1892</v>
      </c>
    </row>
    <row r="151" spans="1:7" x14ac:dyDescent="0.15">
      <c r="A151" s="50" t="s">
        <v>1893</v>
      </c>
      <c r="B151" s="1" t="s">
        <v>1894</v>
      </c>
      <c r="C151" s="4" t="s">
        <v>1210</v>
      </c>
      <c r="D151" s="1" t="s">
        <v>1895</v>
      </c>
    </row>
    <row r="152" spans="1:7" x14ac:dyDescent="0.15">
      <c r="A152" s="50" t="s">
        <v>1896</v>
      </c>
      <c r="B152" s="4" t="s">
        <v>1897</v>
      </c>
      <c r="C152" s="4" t="s">
        <v>1210</v>
      </c>
      <c r="D152" s="1" t="s">
        <v>1898</v>
      </c>
    </row>
    <row r="153" spans="1:7" x14ac:dyDescent="0.15">
      <c r="A153" s="50" t="s">
        <v>1899</v>
      </c>
      <c r="B153" s="4" t="s">
        <v>1900</v>
      </c>
      <c r="C153" s="4" t="s">
        <v>1210</v>
      </c>
      <c r="D153" s="1" t="s">
        <v>1901</v>
      </c>
    </row>
    <row r="154" spans="1:7" x14ac:dyDescent="0.15">
      <c r="A154" s="1" t="s">
        <v>1902</v>
      </c>
      <c r="B154" s="1" t="s">
        <v>1903</v>
      </c>
      <c r="C154" s="4" t="s">
        <v>1210</v>
      </c>
      <c r="D154" s="1" t="s">
        <v>1904</v>
      </c>
    </row>
    <row r="155" spans="1:7" x14ac:dyDescent="0.15">
      <c r="A155" s="1" t="s">
        <v>1905</v>
      </c>
      <c r="B155" s="4" t="s">
        <v>1906</v>
      </c>
      <c r="C155" s="4" t="s">
        <v>1210</v>
      </c>
      <c r="D155" s="1" t="s">
        <v>1907</v>
      </c>
    </row>
    <row r="156" spans="1:7" x14ac:dyDescent="0.15">
      <c r="A156" s="1" t="s">
        <v>1908</v>
      </c>
      <c r="B156" s="4" t="s">
        <v>677</v>
      </c>
      <c r="C156" s="4" t="s">
        <v>1210</v>
      </c>
      <c r="D156" s="1" t="s">
        <v>1909</v>
      </c>
    </row>
    <row r="157" spans="1:7" x14ac:dyDescent="0.15">
      <c r="A157" s="1" t="s">
        <v>1910</v>
      </c>
      <c r="B157" s="1" t="s">
        <v>1911</v>
      </c>
      <c r="C157" s="1" t="s">
        <v>1210</v>
      </c>
      <c r="D157" s="1" t="s">
        <v>1912</v>
      </c>
    </row>
    <row r="158" spans="1:7" x14ac:dyDescent="0.15">
      <c r="C158" s="4"/>
      <c r="D158" s="4"/>
    </row>
    <row r="159" spans="1:7" x14ac:dyDescent="0.15">
      <c r="A159" s="50" t="s">
        <v>1913</v>
      </c>
      <c r="B159" s="1" t="s">
        <v>1818</v>
      </c>
      <c r="C159" s="4" t="s">
        <v>377</v>
      </c>
      <c r="D159" s="4"/>
      <c r="G159" s="1" t="s">
        <v>1819</v>
      </c>
    </row>
    <row r="160" spans="1:7" ht="14.25" x14ac:dyDescent="0.15">
      <c r="A160" s="6" t="s">
        <v>1914</v>
      </c>
      <c r="B160" s="1" t="s">
        <v>1915</v>
      </c>
      <c r="C160" s="6" t="s">
        <v>1913</v>
      </c>
      <c r="D160" s="6" t="s">
        <v>1821</v>
      </c>
      <c r="F160" s="12"/>
    </row>
    <row r="161" spans="1:6" ht="14.25" x14ac:dyDescent="0.15">
      <c r="A161" s="6" t="s">
        <v>1916</v>
      </c>
      <c r="B161" s="1" t="s">
        <v>1823</v>
      </c>
      <c r="C161" s="6" t="s">
        <v>1913</v>
      </c>
      <c r="D161" s="4" t="s">
        <v>1824</v>
      </c>
    </row>
    <row r="162" spans="1:6" ht="14.25" x14ac:dyDescent="0.15">
      <c r="A162" s="6" t="s">
        <v>1917</v>
      </c>
      <c r="B162" s="1" t="s">
        <v>187</v>
      </c>
      <c r="C162" s="6" t="s">
        <v>1913</v>
      </c>
      <c r="D162" s="4" t="s">
        <v>1918</v>
      </c>
    </row>
    <row r="163" spans="1:6" ht="14.25" x14ac:dyDescent="0.15">
      <c r="A163" s="6" t="s">
        <v>1919</v>
      </c>
      <c r="B163" s="1" t="s">
        <v>1920</v>
      </c>
      <c r="C163" s="6" t="s">
        <v>1913</v>
      </c>
      <c r="D163" s="6" t="s">
        <v>1921</v>
      </c>
      <c r="F163" s="12"/>
    </row>
    <row r="164" spans="1:6" ht="14.25" x14ac:dyDescent="0.15">
      <c r="A164" s="6" t="s">
        <v>1922</v>
      </c>
      <c r="B164" s="4" t="s">
        <v>1923</v>
      </c>
      <c r="C164" s="6" t="s">
        <v>1913</v>
      </c>
      <c r="D164" s="4" t="s">
        <v>1924</v>
      </c>
    </row>
    <row r="165" spans="1:6" ht="14.25" x14ac:dyDescent="0.15">
      <c r="A165" s="6" t="s">
        <v>1925</v>
      </c>
      <c r="B165" s="4" t="s">
        <v>1926</v>
      </c>
      <c r="C165" s="6" t="s">
        <v>1913</v>
      </c>
      <c r="D165" s="4" t="s">
        <v>1927</v>
      </c>
    </row>
    <row r="166" spans="1:6" ht="14.25" x14ac:dyDescent="0.15">
      <c r="A166" s="6" t="s">
        <v>1928</v>
      </c>
      <c r="B166" s="4" t="s">
        <v>1929</v>
      </c>
      <c r="C166" s="6" t="s">
        <v>1913</v>
      </c>
      <c r="D166" s="4" t="s">
        <v>1930</v>
      </c>
    </row>
    <row r="167" spans="1:6" ht="14.25" x14ac:dyDescent="0.15">
      <c r="A167" s="6" t="s">
        <v>1931</v>
      </c>
      <c r="B167" s="4" t="s">
        <v>1932</v>
      </c>
      <c r="C167" s="6" t="s">
        <v>1913</v>
      </c>
      <c r="D167" s="4" t="s">
        <v>1933</v>
      </c>
    </row>
    <row r="168" spans="1:6" ht="14.25" x14ac:dyDescent="0.15">
      <c r="A168" s="6" t="s">
        <v>1934</v>
      </c>
      <c r="B168" s="4" t="s">
        <v>1935</v>
      </c>
      <c r="C168" s="6" t="s">
        <v>1913</v>
      </c>
      <c r="D168" s="3" t="s">
        <v>1936</v>
      </c>
    </row>
    <row r="169" spans="1:6" ht="14.25" x14ac:dyDescent="0.15">
      <c r="A169" s="6" t="s">
        <v>1937</v>
      </c>
      <c r="B169" t="s">
        <v>778</v>
      </c>
      <c r="C169" s="6" t="s">
        <v>1913</v>
      </c>
      <c r="D169" s="3" t="s">
        <v>1938</v>
      </c>
    </row>
    <row r="170" spans="1:6" ht="14.25" x14ac:dyDescent="0.15">
      <c r="A170" s="6" t="s">
        <v>1939</v>
      </c>
      <c r="B170" t="s">
        <v>828</v>
      </c>
      <c r="C170" s="6" t="s">
        <v>1913</v>
      </c>
      <c r="D170" s="3" t="s">
        <v>1940</v>
      </c>
    </row>
    <row r="171" spans="1:6" ht="14.25" x14ac:dyDescent="0.15">
      <c r="A171" s="6" t="s">
        <v>1941</v>
      </c>
      <c r="B171" s="1" t="s">
        <v>839</v>
      </c>
      <c r="C171" s="6" t="s">
        <v>1913</v>
      </c>
      <c r="D171" s="3" t="s">
        <v>1942</v>
      </c>
    </row>
    <row r="172" spans="1:6" ht="14.25" x14ac:dyDescent="0.15">
      <c r="A172" s="6" t="s">
        <v>1943</v>
      </c>
      <c r="B172" s="1" t="s">
        <v>850</v>
      </c>
      <c r="C172" s="6" t="s">
        <v>1913</v>
      </c>
      <c r="D172" s="1" t="s">
        <v>1944</v>
      </c>
    </row>
    <row r="173" spans="1:6" ht="14.25" x14ac:dyDescent="0.15">
      <c r="A173" s="6" t="s">
        <v>1945</v>
      </c>
      <c r="B173" s="1" t="s">
        <v>1946</v>
      </c>
      <c r="C173" s="6" t="s">
        <v>1913</v>
      </c>
      <c r="D173" s="1" t="s">
        <v>1947</v>
      </c>
    </row>
    <row r="174" spans="1:6" ht="14.25" x14ac:dyDescent="0.15">
      <c r="A174" s="6" t="s">
        <v>1948</v>
      </c>
      <c r="B174" t="s">
        <v>867</v>
      </c>
      <c r="C174" s="6" t="s">
        <v>1913</v>
      </c>
      <c r="D174" s="1" t="s">
        <v>1949</v>
      </c>
    </row>
    <row r="175" spans="1:6" ht="14.25" x14ac:dyDescent="0.15">
      <c r="A175" s="6" t="s">
        <v>1950</v>
      </c>
      <c r="B175" t="s">
        <v>887</v>
      </c>
      <c r="C175" s="6" t="s">
        <v>1913</v>
      </c>
      <c r="D175" s="1" t="s">
        <v>1951</v>
      </c>
    </row>
    <row r="176" spans="1:6" x14ac:dyDescent="0.15">
      <c r="B176" s="4"/>
      <c r="C176" s="4"/>
    </row>
    <row r="177" spans="1:9" x14ac:dyDescent="0.15">
      <c r="B177" s="4"/>
      <c r="C177" s="4"/>
      <c r="D177" s="4"/>
    </row>
    <row r="178" spans="1:9" x14ac:dyDescent="0.15">
      <c r="B178" s="4"/>
      <c r="C178" s="4"/>
      <c r="D178" s="4"/>
    </row>
    <row r="179" spans="1:9" x14ac:dyDescent="0.15">
      <c r="B179" s="4"/>
      <c r="C179" s="4"/>
      <c r="D179" s="4"/>
    </row>
    <row r="180" spans="1:9" x14ac:dyDescent="0.15">
      <c r="B180" s="4"/>
      <c r="C180" s="4"/>
      <c r="D180" s="4"/>
    </row>
    <row r="181" spans="1:9" x14ac:dyDescent="0.15">
      <c r="B181" s="4"/>
      <c r="C181" s="4"/>
      <c r="D181" s="4"/>
    </row>
    <row r="182" spans="1:9" s="9" customFormat="1" x14ac:dyDescent="0.15">
      <c r="A182" s="26" t="s">
        <v>1952</v>
      </c>
      <c r="B182" s="27"/>
      <c r="C182" s="27"/>
      <c r="D182" s="27"/>
      <c r="H182" s="28"/>
      <c r="I182" s="28"/>
    </row>
    <row r="183" spans="1:9" x14ac:dyDescent="0.15">
      <c r="B183" s="4"/>
      <c r="C183" s="4"/>
      <c r="D183" s="4"/>
    </row>
    <row r="184" spans="1:9" x14ac:dyDescent="0.15">
      <c r="B184" s="4"/>
      <c r="C184" s="4"/>
      <c r="D184" s="4"/>
    </row>
    <row r="185" spans="1:9" x14ac:dyDescent="0.15">
      <c r="B185" s="4"/>
      <c r="C185" s="4"/>
      <c r="D185" s="4"/>
    </row>
    <row r="186" spans="1:9" s="10" customFormat="1" x14ac:dyDescent="0.15">
      <c r="A186" s="29" t="s">
        <v>1674</v>
      </c>
      <c r="B186" s="10" t="s">
        <v>1953</v>
      </c>
      <c r="C186" s="29" t="s">
        <v>377</v>
      </c>
      <c r="H186" s="30"/>
      <c r="I186" s="30"/>
    </row>
    <row r="187" spans="1:9" s="10" customFormat="1" ht="14.25" x14ac:dyDescent="0.15">
      <c r="A187" s="29" t="s">
        <v>1954</v>
      </c>
      <c r="B187" s="31" t="s">
        <v>457</v>
      </c>
      <c r="C187" s="29" t="s">
        <v>1955</v>
      </c>
      <c r="D187" s="31" t="s">
        <v>1956</v>
      </c>
      <c r="H187" s="30"/>
      <c r="I187" s="30"/>
    </row>
    <row r="188" spans="1:9" s="10" customFormat="1" ht="14.25" x14ac:dyDescent="0.15">
      <c r="A188" s="29" t="s">
        <v>1957</v>
      </c>
      <c r="B188" s="31" t="s">
        <v>985</v>
      </c>
      <c r="C188" s="29" t="s">
        <v>1955</v>
      </c>
      <c r="D188" s="31" t="s">
        <v>1958</v>
      </c>
      <c r="H188" s="30"/>
      <c r="I188" s="30"/>
    </row>
    <row r="189" spans="1:9" s="10" customFormat="1" ht="14.25" x14ac:dyDescent="0.15">
      <c r="A189" s="29" t="s">
        <v>1959</v>
      </c>
      <c r="B189" s="31" t="s">
        <v>1960</v>
      </c>
      <c r="C189" s="29" t="s">
        <v>1961</v>
      </c>
      <c r="D189" s="31" t="s">
        <v>1962</v>
      </c>
      <c r="H189" s="30"/>
      <c r="I189" s="30"/>
    </row>
    <row r="190" spans="1:9" s="10" customFormat="1" ht="14.25" x14ac:dyDescent="0.15">
      <c r="A190" s="29" t="s">
        <v>1963</v>
      </c>
      <c r="B190" s="31" t="s">
        <v>1964</v>
      </c>
      <c r="C190" s="29" t="s">
        <v>1961</v>
      </c>
      <c r="D190" s="31" t="s">
        <v>1965</v>
      </c>
      <c r="H190" s="30"/>
      <c r="I190" s="30"/>
    </row>
    <row r="191" spans="1:9" s="10" customFormat="1" ht="14.25" x14ac:dyDescent="0.15">
      <c r="A191" s="29" t="s">
        <v>1966</v>
      </c>
      <c r="B191" s="31" t="s">
        <v>393</v>
      </c>
      <c r="C191" s="29" t="s">
        <v>1961</v>
      </c>
      <c r="D191" s="31" t="s">
        <v>1967</v>
      </c>
      <c r="H191" s="30"/>
      <c r="I191" s="30"/>
    </row>
    <row r="192" spans="1:9" s="10" customFormat="1" ht="14.25" x14ac:dyDescent="0.15">
      <c r="A192" s="29" t="s">
        <v>1968</v>
      </c>
      <c r="B192" s="31" t="s">
        <v>484</v>
      </c>
      <c r="C192" s="29" t="s">
        <v>1961</v>
      </c>
      <c r="D192" s="31" t="s">
        <v>1969</v>
      </c>
      <c r="H192" s="30"/>
      <c r="I192" s="30"/>
    </row>
    <row r="194" spans="1:4" x14ac:dyDescent="0.15">
      <c r="A194" s="50" t="s">
        <v>1846</v>
      </c>
      <c r="B194" s="4" t="s">
        <v>457</v>
      </c>
      <c r="C194" s="4" t="s">
        <v>1970</v>
      </c>
      <c r="D194" s="1" t="s">
        <v>1971</v>
      </c>
    </row>
    <row r="195" spans="1:4" x14ac:dyDescent="0.15">
      <c r="A195" s="50" t="s">
        <v>1849</v>
      </c>
      <c r="B195" s="4" t="s">
        <v>985</v>
      </c>
      <c r="C195" s="4" t="s">
        <v>1970</v>
      </c>
      <c r="D195" s="4" t="s">
        <v>1972</v>
      </c>
    </row>
    <row r="196" spans="1:4" x14ac:dyDescent="0.15">
      <c r="A196" s="50" t="s">
        <v>1852</v>
      </c>
      <c r="B196" s="4" t="s">
        <v>1964</v>
      </c>
      <c r="C196" s="4" t="s">
        <v>1970</v>
      </c>
      <c r="D196" s="4" t="s">
        <v>1973</v>
      </c>
    </row>
    <row r="197" spans="1:4" x14ac:dyDescent="0.15">
      <c r="A197" s="50" t="s">
        <v>1855</v>
      </c>
      <c r="B197" s="4" t="s">
        <v>1974</v>
      </c>
      <c r="C197" s="4" t="s">
        <v>1970</v>
      </c>
      <c r="D197" s="4" t="s">
        <v>1975</v>
      </c>
    </row>
    <row r="198" spans="1:4" x14ac:dyDescent="0.15">
      <c r="A198" s="50" t="s">
        <v>1857</v>
      </c>
      <c r="B198" s="4" t="s">
        <v>393</v>
      </c>
      <c r="C198" s="4" t="s">
        <v>1970</v>
      </c>
      <c r="D198" s="1" t="s">
        <v>1976</v>
      </c>
    </row>
    <row r="199" spans="1:4" x14ac:dyDescent="0.15">
      <c r="A199" s="50" t="s">
        <v>1860</v>
      </c>
      <c r="B199" s="4" t="s">
        <v>484</v>
      </c>
      <c r="C199" s="4" t="s">
        <v>1970</v>
      </c>
      <c r="D199" s="4" t="s">
        <v>1977</v>
      </c>
    </row>
    <row r="200" spans="1:4" x14ac:dyDescent="0.15">
      <c r="A200" s="50" t="s">
        <v>1863</v>
      </c>
      <c r="B200" s="4" t="s">
        <v>986</v>
      </c>
      <c r="C200" s="4" t="s">
        <v>1970</v>
      </c>
      <c r="D200" s="1" t="s">
        <v>1978</v>
      </c>
    </row>
    <row r="201" spans="1:4" x14ac:dyDescent="0.15">
      <c r="A201" s="50" t="s">
        <v>1866</v>
      </c>
      <c r="B201" s="4" t="s">
        <v>652</v>
      </c>
      <c r="C201" s="4" t="s">
        <v>1970</v>
      </c>
      <c r="D201" s="1" t="s">
        <v>1979</v>
      </c>
    </row>
    <row r="202" spans="1:4" x14ac:dyDescent="0.15">
      <c r="A202" s="50" t="s">
        <v>1869</v>
      </c>
      <c r="B202" s="4" t="s">
        <v>657</v>
      </c>
      <c r="C202" s="4" t="s">
        <v>1970</v>
      </c>
      <c r="D202" s="1" t="s">
        <v>1980</v>
      </c>
    </row>
    <row r="203" spans="1:4" x14ac:dyDescent="0.15">
      <c r="B203" s="4"/>
      <c r="C203" s="4"/>
    </row>
    <row r="204" spans="1:4" x14ac:dyDescent="0.15">
      <c r="B204" s="4"/>
      <c r="C204" s="4"/>
      <c r="D204" s="4"/>
    </row>
  </sheetData>
  <phoneticPr fontId="7" type="noConversion"/>
  <hyperlinks>
    <hyperlink ref="D33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4" sqref="E14:E17"/>
    </sheetView>
  </sheetViews>
  <sheetFormatPr defaultColWidth="9" defaultRowHeight="13.5" x14ac:dyDescent="0.15"/>
  <cols>
    <col min="1" max="1" width="46.625" style="1" customWidth="1"/>
    <col min="2" max="2" width="14.125" style="1" customWidth="1"/>
    <col min="3" max="3" width="19.75" style="1" customWidth="1"/>
    <col min="4" max="4" width="12.875" customWidth="1"/>
    <col min="5" max="5" width="10.75" customWidth="1"/>
  </cols>
  <sheetData>
    <row r="1" spans="1:5" x14ac:dyDescent="0.15">
      <c r="A1" s="1" t="s">
        <v>1981</v>
      </c>
      <c r="E1" t="str">
        <f>"delete from mg_users where user_code = 'administrator';"</f>
        <v>delete from mg_users where user_code = 'administrator';</v>
      </c>
    </row>
    <row r="2" spans="1:5" x14ac:dyDescent="0.15">
      <c r="A2" s="1" t="s">
        <v>1982</v>
      </c>
      <c r="B2" s="1" t="s">
        <v>1628</v>
      </c>
      <c r="C2" s="1">
        <v>123456</v>
      </c>
      <c r="E2" t="str">
        <f>"insert into mg_users (user_code,user_name,password,operate_type) values('"&amp;A2&amp;"','"&amp;B2&amp;"','"&amp;C2&amp;"','Add');"</f>
        <v>insert into mg_users (user_code,user_name,password,operate_type) values('administrator','系统管理员','123456','Add');</v>
      </c>
    </row>
    <row r="4" spans="1:5" x14ac:dyDescent="0.15">
      <c r="A4" s="1" t="s">
        <v>1983</v>
      </c>
      <c r="E4" t="str">
        <f>"delete from mg_organise;"</f>
        <v>delete from mg_organise;</v>
      </c>
    </row>
    <row r="5" spans="1:5" x14ac:dyDescent="0.15">
      <c r="A5" s="1" t="s">
        <v>1206</v>
      </c>
      <c r="B5" s="1" t="s">
        <v>1628</v>
      </c>
      <c r="E5" t="str">
        <f>"insert into mg_organise(role_id,role_name,operate_type,role_state) values('"&amp;A5&amp;"','"&amp;B5&amp;"','Add','0');"</f>
        <v>insert into mg_organise(role_id,role_name,operate_type,role_state) values('001','系统管理员','Add','0');</v>
      </c>
    </row>
    <row r="6" spans="1:5" x14ac:dyDescent="0.15">
      <c r="A6" s="1" t="s">
        <v>1208</v>
      </c>
      <c r="B6" s="1" t="s">
        <v>1984</v>
      </c>
      <c r="E6" t="str">
        <f>"insert into mg_organise(role_id,role_name,operate_type,role_state) values('"&amp;A6&amp;"','"&amp;B6&amp;"','Add','0');"</f>
        <v>insert into mg_organise(role_id,role_name,operate_type,role_state) values('002','调度员','Add','0');</v>
      </c>
    </row>
    <row r="8" spans="1:5" ht="12.75" customHeight="1" x14ac:dyDescent="0.15">
      <c r="A8" s="1" t="s">
        <v>1985</v>
      </c>
      <c r="E8" t="str">
        <f>"delete from user_role_relate;"</f>
        <v>delete from user_role_relate;</v>
      </c>
    </row>
    <row r="9" spans="1:5" x14ac:dyDescent="0.15">
      <c r="A9" s="1" t="s">
        <v>1982</v>
      </c>
      <c r="B9" s="1" t="s">
        <v>1206</v>
      </c>
      <c r="E9" t="str">
        <f>"insert into user_role_relate(user_code,role_id,operate_type) values('"&amp;A9&amp;"','"&amp;B9&amp;"','Add');"</f>
        <v>insert into user_role_relate(user_code,role_id,operate_type) values('administrator','001','Add');</v>
      </c>
    </row>
    <row r="11" spans="1:5" ht="27" x14ac:dyDescent="0.15">
      <c r="A11" s="5" t="s">
        <v>1986</v>
      </c>
      <c r="B11" s="1" t="s">
        <v>1987</v>
      </c>
    </row>
    <row r="14" spans="1:5" x14ac:dyDescent="0.15">
      <c r="A14" s="1" t="s">
        <v>1988</v>
      </c>
      <c r="E14" t="str">
        <f>"delete from mg_popedom where role_id = '001';"</f>
        <v>delete from mg_popedom where role_id = '001';</v>
      </c>
    </row>
    <row r="15" spans="1:5" x14ac:dyDescent="0.15">
      <c r="A15" s="1" t="s">
        <v>1206</v>
      </c>
      <c r="B15" s="50" t="s">
        <v>1208</v>
      </c>
      <c r="C15" s="1" t="s">
        <v>1989</v>
      </c>
      <c r="E15" t="str">
        <f t="shared" ref="E15:E19" si="0">"insert into mg_popedom(role_id,privilege_id,privilege_flag,operate_type) values('"&amp;A15&amp;"','"&amp;B15&amp;"','"&amp;C15&amp;"','Add');"</f>
        <v>insert into mg_popedom(role_id,privilege_id,privilege_flag,operate_type) values('001','002','sel-002,add-002,del-002,002,','Add');</v>
      </c>
    </row>
    <row r="16" spans="1:5" ht="14.25" x14ac:dyDescent="0.15">
      <c r="A16" s="1" t="s">
        <v>1206</v>
      </c>
      <c r="B16" s="6" t="s">
        <v>1820</v>
      </c>
      <c r="C16" s="1" t="s">
        <v>1990</v>
      </c>
      <c r="E16" t="str">
        <f t="shared" si="0"/>
        <v>insert into mg_popedom(role_id,privilege_id,privilege_flag,operate_type) values('001','002001','sel-002001,add-002001,del-002001,002001,','Add');</v>
      </c>
    </row>
    <row r="17" spans="1:5" x14ac:dyDescent="0.15">
      <c r="A17" s="1" t="s">
        <v>1206</v>
      </c>
      <c r="B17" s="1" t="s">
        <v>1822</v>
      </c>
      <c r="C17" s="1" t="s">
        <v>1991</v>
      </c>
      <c r="E17" t="str">
        <f t="shared" si="0"/>
        <v>insert into mg_popedom(role_id,privilege_id,privilege_flag,operate_type) values('001','002002','sel-002002,add-002002,del-002002,002002,','Add');</v>
      </c>
    </row>
    <row r="18" spans="1:5" ht="14.25" x14ac:dyDescent="0.15">
      <c r="A18" s="1" t="s">
        <v>1206</v>
      </c>
      <c r="B18" s="6" t="s">
        <v>1992</v>
      </c>
      <c r="C18" s="1" t="s">
        <v>1993</v>
      </c>
      <c r="E18" t="str">
        <f t="shared" si="0"/>
        <v>insert into mg_popedom(role_id,privilege_id,privilege_flag,operate_type) values('001','002003','sel-002003,add-002003,del-002003,002003,','Add');</v>
      </c>
    </row>
    <row r="19" spans="1:5" ht="14.25" x14ac:dyDescent="0.15">
      <c r="A19" s="1" t="s">
        <v>1206</v>
      </c>
      <c r="B19" s="6" t="s">
        <v>1994</v>
      </c>
      <c r="C19" s="1" t="s">
        <v>1995</v>
      </c>
      <c r="E19" t="str">
        <f t="shared" si="0"/>
        <v>insert into mg_popedom(role_id,privilege_id,privilege_flag,operate_type) values('001','002004','sel-002004,add-002004,del-002004,002004,','Add');</v>
      </c>
    </row>
    <row r="22" spans="1:5" x14ac:dyDescent="0.15">
      <c r="A22" s="1" t="s">
        <v>1996</v>
      </c>
    </row>
    <row r="23" spans="1:5" x14ac:dyDescent="0.15">
      <c r="A23" s="1" t="s">
        <v>145</v>
      </c>
      <c r="C23" s="1" t="s">
        <v>1997</v>
      </c>
      <c r="E23" t="str">
        <f t="shared" ref="E23:E28" si="1">"insert into wg_info(wg_tbl_name,wg_value,wg_man,is_look,is_wg,wg_count,operate_type) values('"&amp;A23&amp;"','"&amp;B23&amp;"','"&amp;C23&amp;"','1','1','1','Add')"</f>
        <v>insert into wg_info(wg_tbl_name,wg_value,wg_man,is_look,is_wg,wg_count,operate_type) values('wg_sea_info','','administrator,','1','1','1','Add')</v>
      </c>
    </row>
    <row r="24" spans="1:5" x14ac:dyDescent="0.15">
      <c r="A24" s="1" t="s">
        <v>150</v>
      </c>
      <c r="C24" s="1" t="s">
        <v>1997</v>
      </c>
      <c r="E24" t="str">
        <f t="shared" si="1"/>
        <v>insert into wg_info(wg_tbl_name,wg_value,wg_man,is_look,is_wg,wg_count,operate_type) values('wg_ship_port_info','','administrator,','1','1','1','Add')</v>
      </c>
    </row>
    <row r="25" spans="1:5" x14ac:dyDescent="0.15">
      <c r="A25" s="1" t="s">
        <v>132</v>
      </c>
      <c r="C25" s="1" t="s">
        <v>1997</v>
      </c>
      <c r="E25" t="str">
        <f t="shared" si="1"/>
        <v>insert into wg_info(wg_tbl_name,wg_value,wg_man,is_look,is_wg,wg_count,operate_type) values('wg_wait_anch_info','','administrator,','1','1','1','Add')</v>
      </c>
    </row>
    <row r="26" spans="1:5" x14ac:dyDescent="0.15">
      <c r="A26" s="1" t="s">
        <v>159</v>
      </c>
      <c r="C26" s="1" t="s">
        <v>1997</v>
      </c>
      <c r="E26" t="str">
        <f t="shared" si="1"/>
        <v>insert into wg_info(wg_tbl_name,wg_value,wg_man,is_look,is_wg,wg_count,operate_type) values('wg_wait_port_info','','administrator,','1','1','1','Add')</v>
      </c>
    </row>
    <row r="27" spans="1:5" x14ac:dyDescent="0.15">
      <c r="A27" s="1" t="s">
        <v>168</v>
      </c>
      <c r="C27" s="1" t="s">
        <v>1997</v>
      </c>
      <c r="E27" t="str">
        <f t="shared" si="1"/>
        <v>insert into wg_info(wg_tbl_name,wg_value,wg_man,is_look,is_wg,wg_count,operate_type) values('wg_wind_info','','administrator,','1','1','1','Add')</v>
      </c>
    </row>
    <row r="28" spans="1:5" x14ac:dyDescent="0.15">
      <c r="A28" s="1" t="s">
        <v>1998</v>
      </c>
      <c r="C28" s="1" t="s">
        <v>1997</v>
      </c>
      <c r="E28" t="str">
        <f t="shared" si="1"/>
        <v>insert into wg_info(wg_tbl_name,wg_value,wg_man,is_look,is_wg,wg_count,operate_type) values('abnormity_record','','administrator,','1','1','1','Add')</v>
      </c>
    </row>
  </sheetData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8" workbookViewId="0">
      <selection activeCell="E20" sqref="E20"/>
    </sheetView>
  </sheetViews>
  <sheetFormatPr defaultColWidth="9" defaultRowHeight="13.5" x14ac:dyDescent="0.15"/>
  <cols>
    <col min="2" max="2" width="14" customWidth="1"/>
    <col min="3" max="3" width="13.875" customWidth="1"/>
    <col min="4" max="4" width="22.5" customWidth="1"/>
  </cols>
  <sheetData>
    <row r="1" spans="1:11" x14ac:dyDescent="0.15">
      <c r="A1" t="s">
        <v>204</v>
      </c>
      <c r="B1" t="s">
        <v>499</v>
      </c>
      <c r="C1" t="s">
        <v>1999</v>
      </c>
      <c r="D1" t="s">
        <v>2000</v>
      </c>
      <c r="E1" t="s">
        <v>909</v>
      </c>
      <c r="F1" t="s">
        <v>158</v>
      </c>
    </row>
    <row r="2" spans="1:11" x14ac:dyDescent="0.15">
      <c r="A2">
        <v>1</v>
      </c>
      <c r="B2">
        <v>412468070</v>
      </c>
      <c r="C2" t="s">
        <v>2001</v>
      </c>
      <c r="D2" t="s">
        <v>2002</v>
      </c>
      <c r="E2">
        <v>3</v>
      </c>
      <c r="F2">
        <v>1</v>
      </c>
      <c r="K2" t="s">
        <v>2003</v>
      </c>
    </row>
    <row r="3" spans="1:11" x14ac:dyDescent="0.15">
      <c r="A3">
        <v>1</v>
      </c>
      <c r="B3">
        <v>412468050</v>
      </c>
      <c r="C3" t="s">
        <v>2004</v>
      </c>
      <c r="D3" t="s">
        <v>2005</v>
      </c>
      <c r="E3">
        <v>3</v>
      </c>
      <c r="F3">
        <v>1</v>
      </c>
      <c r="K3" t="s">
        <v>2006</v>
      </c>
    </row>
    <row r="4" spans="1:11" x14ac:dyDescent="0.15">
      <c r="A4">
        <v>1</v>
      </c>
      <c r="B4">
        <v>412466570</v>
      </c>
      <c r="C4" t="s">
        <v>2007</v>
      </c>
      <c r="D4" t="s">
        <v>2008</v>
      </c>
      <c r="E4">
        <v>3</v>
      </c>
      <c r="F4">
        <v>1</v>
      </c>
      <c r="K4" t="s">
        <v>2009</v>
      </c>
    </row>
    <row r="5" spans="1:11" x14ac:dyDescent="0.15">
      <c r="A5">
        <v>1</v>
      </c>
      <c r="B5">
        <v>412466710</v>
      </c>
      <c r="C5" t="s">
        <v>2010</v>
      </c>
      <c r="D5" t="s">
        <v>2011</v>
      </c>
      <c r="E5">
        <v>3</v>
      </c>
      <c r="F5">
        <v>1</v>
      </c>
      <c r="K5" t="s">
        <v>2012</v>
      </c>
    </row>
    <row r="6" spans="1:11" x14ac:dyDescent="0.15">
      <c r="A6">
        <v>1</v>
      </c>
      <c r="B6">
        <v>413718000</v>
      </c>
      <c r="C6" t="s">
        <v>2013</v>
      </c>
      <c r="D6" t="s">
        <v>2014</v>
      </c>
      <c r="E6">
        <v>3</v>
      </c>
      <c r="F6">
        <v>1</v>
      </c>
      <c r="K6" t="s">
        <v>2015</v>
      </c>
    </row>
    <row r="7" spans="1:11" x14ac:dyDescent="0.15">
      <c r="A7">
        <v>1</v>
      </c>
      <c r="B7">
        <v>413719000</v>
      </c>
      <c r="C7" t="s">
        <v>2016</v>
      </c>
      <c r="D7" t="s">
        <v>2017</v>
      </c>
      <c r="E7">
        <v>3</v>
      </c>
      <c r="F7">
        <v>1</v>
      </c>
      <c r="K7" t="s">
        <v>2018</v>
      </c>
    </row>
    <row r="8" spans="1:11" x14ac:dyDescent="0.15">
      <c r="A8">
        <v>1</v>
      </c>
      <c r="B8">
        <v>413462190</v>
      </c>
      <c r="C8" t="s">
        <v>2019</v>
      </c>
      <c r="D8" t="s">
        <v>2020</v>
      </c>
      <c r="E8">
        <v>3</v>
      </c>
      <c r="F8">
        <v>1</v>
      </c>
      <c r="K8" t="s">
        <v>2021</v>
      </c>
    </row>
    <row r="9" spans="1:11" x14ac:dyDescent="0.15">
      <c r="A9">
        <v>1</v>
      </c>
      <c r="B9">
        <v>413473940</v>
      </c>
      <c r="C9" t="s">
        <v>2022</v>
      </c>
      <c r="D9" t="s">
        <v>2023</v>
      </c>
      <c r="E9">
        <v>2</v>
      </c>
      <c r="F9">
        <v>1</v>
      </c>
      <c r="K9" t="s">
        <v>2024</v>
      </c>
    </row>
    <row r="10" spans="1:11" x14ac:dyDescent="0.15">
      <c r="A10">
        <v>1</v>
      </c>
      <c r="B10">
        <v>413469140</v>
      </c>
      <c r="C10" t="s">
        <v>2025</v>
      </c>
      <c r="D10" t="s">
        <v>2026</v>
      </c>
      <c r="E10">
        <v>3</v>
      </c>
      <c r="F10">
        <v>1</v>
      </c>
      <c r="K10" t="s">
        <v>2027</v>
      </c>
    </row>
    <row r="11" spans="1:11" x14ac:dyDescent="0.15">
      <c r="A11">
        <v>1</v>
      </c>
      <c r="B11">
        <v>413469150</v>
      </c>
      <c r="C11" t="s">
        <v>2028</v>
      </c>
      <c r="D11" t="s">
        <v>2029</v>
      </c>
      <c r="E11">
        <v>3</v>
      </c>
      <c r="F11">
        <v>1</v>
      </c>
      <c r="K11" t="s">
        <v>2030</v>
      </c>
    </row>
    <row r="12" spans="1:11" x14ac:dyDescent="0.15">
      <c r="A12">
        <v>1</v>
      </c>
      <c r="B12">
        <v>412467980</v>
      </c>
      <c r="C12" t="s">
        <v>2031</v>
      </c>
      <c r="D12" t="s">
        <v>2032</v>
      </c>
      <c r="E12">
        <v>3</v>
      </c>
      <c r="F12">
        <v>1</v>
      </c>
      <c r="K12" t="s">
        <v>2033</v>
      </c>
    </row>
    <row r="13" spans="1:11" x14ac:dyDescent="0.15">
      <c r="A13">
        <v>1</v>
      </c>
      <c r="B13">
        <v>412468010</v>
      </c>
      <c r="C13" t="s">
        <v>2034</v>
      </c>
      <c r="D13" t="s">
        <v>2035</v>
      </c>
      <c r="E13">
        <v>3</v>
      </c>
      <c r="F13">
        <v>1</v>
      </c>
      <c r="K13" t="s">
        <v>2036</v>
      </c>
    </row>
    <row r="14" spans="1:11" x14ac:dyDescent="0.15">
      <c r="A14">
        <v>1</v>
      </c>
      <c r="B14">
        <v>412468020</v>
      </c>
      <c r="C14" t="s">
        <v>2037</v>
      </c>
      <c r="D14" t="s">
        <v>2038</v>
      </c>
      <c r="E14">
        <v>3</v>
      </c>
      <c r="F14">
        <v>1</v>
      </c>
      <c r="K14" t="s">
        <v>2039</v>
      </c>
    </row>
    <row r="15" spans="1:11" x14ac:dyDescent="0.15">
      <c r="A15">
        <v>1</v>
      </c>
      <c r="B15">
        <v>412465220</v>
      </c>
      <c r="C15" t="s">
        <v>2040</v>
      </c>
      <c r="D15" t="s">
        <v>2041</v>
      </c>
      <c r="E15">
        <v>3</v>
      </c>
      <c r="F15">
        <v>1</v>
      </c>
      <c r="K15" t="s">
        <v>2042</v>
      </c>
    </row>
    <row r="16" spans="1:11" x14ac:dyDescent="0.15">
      <c r="A16">
        <v>1</v>
      </c>
      <c r="B16">
        <v>412467440</v>
      </c>
      <c r="C16" t="s">
        <v>2043</v>
      </c>
      <c r="D16" t="s">
        <v>2044</v>
      </c>
      <c r="E16">
        <v>2</v>
      </c>
      <c r="F16">
        <v>1</v>
      </c>
      <c r="K16" t="s">
        <v>2045</v>
      </c>
    </row>
    <row r="17" spans="1:11" x14ac:dyDescent="0.15">
      <c r="A17">
        <v>1</v>
      </c>
      <c r="B17">
        <v>413471980</v>
      </c>
      <c r="C17" t="s">
        <v>2046</v>
      </c>
      <c r="D17" t="s">
        <v>2047</v>
      </c>
      <c r="E17">
        <v>3</v>
      </c>
      <c r="F17">
        <v>1</v>
      </c>
      <c r="K17" t="s">
        <v>2048</v>
      </c>
    </row>
    <row r="18" spans="1:11" x14ac:dyDescent="0.15">
      <c r="A18">
        <v>1</v>
      </c>
      <c r="B18">
        <v>412473640</v>
      </c>
      <c r="C18" t="s">
        <v>2049</v>
      </c>
      <c r="D18" t="s">
        <v>2050</v>
      </c>
      <c r="E18">
        <v>3</v>
      </c>
      <c r="F18">
        <v>1</v>
      </c>
      <c r="K18" t="s">
        <v>2051</v>
      </c>
    </row>
    <row r="19" spans="1:11" x14ac:dyDescent="0.15">
      <c r="A19">
        <v>1</v>
      </c>
      <c r="B19">
        <v>413470980</v>
      </c>
      <c r="C19" t="s">
        <v>2052</v>
      </c>
      <c r="D19" t="s">
        <v>2053</v>
      </c>
      <c r="E19">
        <v>3</v>
      </c>
      <c r="F19">
        <v>1</v>
      </c>
      <c r="K19" t="s">
        <v>2054</v>
      </c>
    </row>
    <row r="20" spans="1:11" x14ac:dyDescent="0.15">
      <c r="A20">
        <v>1</v>
      </c>
      <c r="B20">
        <v>413472840</v>
      </c>
      <c r="C20" t="s">
        <v>2055</v>
      </c>
      <c r="D20" t="s">
        <v>2056</v>
      </c>
      <c r="E20">
        <v>3</v>
      </c>
      <c r="F20">
        <v>1</v>
      </c>
      <c r="K20" t="s">
        <v>2057</v>
      </c>
    </row>
    <row r="21" spans="1:11" x14ac:dyDescent="0.15">
      <c r="A21">
        <v>1</v>
      </c>
      <c r="B21">
        <v>413476150</v>
      </c>
      <c r="C21" t="s">
        <v>2058</v>
      </c>
      <c r="D21" t="s">
        <v>2059</v>
      </c>
      <c r="E21">
        <v>3</v>
      </c>
      <c r="F21">
        <v>1</v>
      </c>
      <c r="K21" t="s">
        <v>2060</v>
      </c>
    </row>
    <row r="22" spans="1:11" x14ac:dyDescent="0.15">
      <c r="A22">
        <v>1</v>
      </c>
      <c r="B22">
        <v>412468270</v>
      </c>
      <c r="C22" t="s">
        <v>2061</v>
      </c>
      <c r="D22" t="s">
        <v>2062</v>
      </c>
      <c r="E22">
        <v>3</v>
      </c>
      <c r="F22">
        <v>1</v>
      </c>
      <c r="K22" t="s">
        <v>2063</v>
      </c>
    </row>
    <row r="23" spans="1:11" x14ac:dyDescent="0.15">
      <c r="A23">
        <v>1</v>
      </c>
      <c r="B23">
        <v>412469530</v>
      </c>
      <c r="C23" t="s">
        <v>2064</v>
      </c>
      <c r="D23" t="s">
        <v>2065</v>
      </c>
      <c r="E23">
        <v>3</v>
      </c>
      <c r="F23">
        <v>1</v>
      </c>
      <c r="K23" t="s">
        <v>2066</v>
      </c>
    </row>
    <row r="24" spans="1:11" x14ac:dyDescent="0.15">
      <c r="A24">
        <v>1</v>
      </c>
      <c r="B24">
        <v>412473550</v>
      </c>
      <c r="C24" t="s">
        <v>2067</v>
      </c>
      <c r="D24" t="s">
        <v>2068</v>
      </c>
      <c r="E24">
        <v>3</v>
      </c>
      <c r="F24">
        <v>1</v>
      </c>
      <c r="K24" t="s">
        <v>2069</v>
      </c>
    </row>
    <row r="25" spans="1:11" x14ac:dyDescent="0.15">
      <c r="A25">
        <v>1</v>
      </c>
      <c r="B25">
        <v>413473610</v>
      </c>
      <c r="C25" t="s">
        <v>2070</v>
      </c>
      <c r="D25" t="s">
        <v>2071</v>
      </c>
      <c r="E25">
        <v>3</v>
      </c>
      <c r="F25">
        <v>1</v>
      </c>
      <c r="K25" t="s">
        <v>2072</v>
      </c>
    </row>
    <row r="26" spans="1:11" x14ac:dyDescent="0.15">
      <c r="A26">
        <v>1</v>
      </c>
      <c r="B26">
        <v>413470780</v>
      </c>
      <c r="C26" t="s">
        <v>2073</v>
      </c>
      <c r="D26" t="s">
        <v>2074</v>
      </c>
      <c r="E26">
        <v>3</v>
      </c>
      <c r="F26">
        <v>1</v>
      </c>
      <c r="K26" t="s">
        <v>2075</v>
      </c>
    </row>
    <row r="27" spans="1:11" x14ac:dyDescent="0.15">
      <c r="A27">
        <v>1</v>
      </c>
      <c r="B27">
        <v>413470770</v>
      </c>
      <c r="C27" t="s">
        <v>2076</v>
      </c>
      <c r="D27" t="s">
        <v>2077</v>
      </c>
      <c r="E27">
        <v>3</v>
      </c>
      <c r="F27">
        <v>1</v>
      </c>
      <c r="K27" t="s">
        <v>2078</v>
      </c>
    </row>
    <row r="28" spans="1:11" x14ac:dyDescent="0.15">
      <c r="A28">
        <v>1</v>
      </c>
      <c r="B28">
        <v>413470760</v>
      </c>
      <c r="C28" t="s">
        <v>2079</v>
      </c>
      <c r="D28" t="s">
        <v>2080</v>
      </c>
      <c r="E28">
        <v>3</v>
      </c>
      <c r="F28">
        <v>1</v>
      </c>
      <c r="K28" t="s">
        <v>2081</v>
      </c>
    </row>
    <row r="29" spans="1:11" x14ac:dyDescent="0.15">
      <c r="A29">
        <v>1</v>
      </c>
      <c r="B29">
        <v>412468080</v>
      </c>
      <c r="C29" t="s">
        <v>2082</v>
      </c>
      <c r="D29" t="s">
        <v>2083</v>
      </c>
      <c r="E29">
        <v>1</v>
      </c>
      <c r="F29">
        <v>1</v>
      </c>
      <c r="K29" t="s">
        <v>2084</v>
      </c>
    </row>
    <row r="30" spans="1:11" x14ac:dyDescent="0.15">
      <c r="A30">
        <v>1</v>
      </c>
      <c r="B30">
        <v>412468060</v>
      </c>
      <c r="C30" t="s">
        <v>2085</v>
      </c>
      <c r="D30" t="s">
        <v>2086</v>
      </c>
      <c r="E30">
        <v>1</v>
      </c>
      <c r="F30">
        <v>1</v>
      </c>
      <c r="K30" t="s">
        <v>2087</v>
      </c>
    </row>
    <row r="31" spans="1:11" x14ac:dyDescent="0.15">
      <c r="A31">
        <v>1</v>
      </c>
      <c r="B31">
        <v>412468110</v>
      </c>
      <c r="C31" t="s">
        <v>2088</v>
      </c>
      <c r="D31" t="s">
        <v>2089</v>
      </c>
      <c r="E31">
        <v>1</v>
      </c>
      <c r="F31">
        <v>1</v>
      </c>
      <c r="K31" t="s">
        <v>2090</v>
      </c>
    </row>
    <row r="32" spans="1:11" x14ac:dyDescent="0.15">
      <c r="A32">
        <v>2</v>
      </c>
      <c r="B32">
        <v>413523220</v>
      </c>
      <c r="C32" t="s">
        <v>2091</v>
      </c>
      <c r="D32" t="s">
        <v>2092</v>
      </c>
      <c r="E32">
        <v>3</v>
      </c>
      <c r="F32">
        <v>3</v>
      </c>
      <c r="K32" t="s">
        <v>2093</v>
      </c>
    </row>
    <row r="33" spans="1:11" x14ac:dyDescent="0.15">
      <c r="A33">
        <v>2</v>
      </c>
      <c r="B33">
        <v>412522730</v>
      </c>
      <c r="C33" t="s">
        <v>2094</v>
      </c>
      <c r="D33" t="s">
        <v>2095</v>
      </c>
      <c r="E33">
        <v>3</v>
      </c>
      <c r="F33">
        <v>3</v>
      </c>
      <c r="K33" t="s">
        <v>2096</v>
      </c>
    </row>
    <row r="34" spans="1:11" x14ac:dyDescent="0.15">
      <c r="A34">
        <v>2</v>
      </c>
      <c r="B34">
        <v>412521980</v>
      </c>
      <c r="C34" t="s">
        <v>2097</v>
      </c>
      <c r="D34" t="s">
        <v>2098</v>
      </c>
      <c r="E34">
        <v>3</v>
      </c>
      <c r="F34">
        <v>3</v>
      </c>
      <c r="K34" t="s">
        <v>2099</v>
      </c>
    </row>
    <row r="35" spans="1:11" x14ac:dyDescent="0.15">
      <c r="A35">
        <v>2</v>
      </c>
      <c r="B35">
        <v>412521990</v>
      </c>
      <c r="C35" t="s">
        <v>2100</v>
      </c>
      <c r="D35" t="s">
        <v>2101</v>
      </c>
      <c r="E35">
        <v>3</v>
      </c>
      <c r="F35">
        <v>3</v>
      </c>
      <c r="K35" t="s">
        <v>2102</v>
      </c>
    </row>
    <row r="36" spans="1:11" x14ac:dyDescent="0.15">
      <c r="A36">
        <v>2</v>
      </c>
      <c r="B36">
        <v>413522050</v>
      </c>
      <c r="C36" t="s">
        <v>2103</v>
      </c>
      <c r="D36" t="s">
        <v>2104</v>
      </c>
      <c r="E36">
        <v>3</v>
      </c>
      <c r="F36">
        <v>3</v>
      </c>
      <c r="K36" t="s">
        <v>2105</v>
      </c>
    </row>
    <row r="37" spans="1:11" x14ac:dyDescent="0.15">
      <c r="A37">
        <v>2</v>
      </c>
      <c r="B37">
        <v>412522670</v>
      </c>
      <c r="C37" t="s">
        <v>2106</v>
      </c>
      <c r="D37" t="s">
        <v>2107</v>
      </c>
      <c r="E37">
        <v>3</v>
      </c>
      <c r="F37">
        <v>3</v>
      </c>
      <c r="K37" t="s">
        <v>2108</v>
      </c>
    </row>
    <row r="38" spans="1:11" x14ac:dyDescent="0.15">
      <c r="A38">
        <v>2</v>
      </c>
      <c r="B38">
        <v>413520260</v>
      </c>
      <c r="C38" t="s">
        <v>2109</v>
      </c>
      <c r="D38" t="s">
        <v>2110</v>
      </c>
      <c r="E38">
        <v>3</v>
      </c>
      <c r="F38">
        <v>3</v>
      </c>
      <c r="K38" t="s">
        <v>2111</v>
      </c>
    </row>
    <row r="39" spans="1:11" x14ac:dyDescent="0.15">
      <c r="A39">
        <v>2</v>
      </c>
      <c r="B39">
        <v>413521120</v>
      </c>
      <c r="C39" t="s">
        <v>2112</v>
      </c>
      <c r="D39" t="s">
        <v>2113</v>
      </c>
      <c r="E39">
        <v>3</v>
      </c>
      <c r="F39">
        <v>3</v>
      </c>
      <c r="K39" t="s">
        <v>2114</v>
      </c>
    </row>
    <row r="40" spans="1:11" x14ac:dyDescent="0.15">
      <c r="A40">
        <v>2</v>
      </c>
      <c r="B40">
        <v>413522220</v>
      </c>
      <c r="C40" t="s">
        <v>2115</v>
      </c>
      <c r="D40" t="s">
        <v>2116</v>
      </c>
      <c r="E40">
        <v>3</v>
      </c>
      <c r="F40">
        <v>3</v>
      </c>
      <c r="K40" t="s">
        <v>2117</v>
      </c>
    </row>
    <row r="41" spans="1:11" x14ac:dyDescent="0.15">
      <c r="A41">
        <v>2</v>
      </c>
      <c r="B41">
        <v>413522110</v>
      </c>
      <c r="C41" t="s">
        <v>2118</v>
      </c>
      <c r="D41" t="s">
        <v>2119</v>
      </c>
      <c r="E41">
        <v>3</v>
      </c>
      <c r="F41">
        <v>3</v>
      </c>
      <c r="K41" t="s">
        <v>2120</v>
      </c>
    </row>
    <row r="42" spans="1:11" x14ac:dyDescent="0.15">
      <c r="A42">
        <v>2</v>
      </c>
      <c r="B42">
        <v>413523230</v>
      </c>
      <c r="C42" t="s">
        <v>2121</v>
      </c>
      <c r="D42" t="s">
        <v>2122</v>
      </c>
      <c r="E42">
        <v>3</v>
      </c>
      <c r="F42">
        <v>3</v>
      </c>
      <c r="K42" t="s">
        <v>2123</v>
      </c>
    </row>
    <row r="43" spans="1:11" x14ac:dyDescent="0.15">
      <c r="A43">
        <v>2</v>
      </c>
      <c r="B43">
        <v>413523180</v>
      </c>
      <c r="C43" t="s">
        <v>2124</v>
      </c>
      <c r="D43" t="s">
        <v>2125</v>
      </c>
      <c r="E43">
        <v>3</v>
      </c>
      <c r="F43">
        <v>3</v>
      </c>
      <c r="K43" t="s">
        <v>2126</v>
      </c>
    </row>
    <row r="44" spans="1:11" x14ac:dyDescent="0.15">
      <c r="A44">
        <v>2</v>
      </c>
      <c r="B44">
        <v>413523210</v>
      </c>
      <c r="C44" t="s">
        <v>2127</v>
      </c>
      <c r="D44" t="s">
        <v>2128</v>
      </c>
      <c r="E44">
        <v>3</v>
      </c>
      <c r="F44">
        <v>3</v>
      </c>
      <c r="K44" t="s">
        <v>2129</v>
      </c>
    </row>
    <row r="45" spans="1:11" x14ac:dyDescent="0.15">
      <c r="A45">
        <v>2</v>
      </c>
      <c r="B45">
        <v>413523240</v>
      </c>
      <c r="C45" t="s">
        <v>2130</v>
      </c>
      <c r="D45" t="s">
        <v>2131</v>
      </c>
      <c r="E45">
        <v>3</v>
      </c>
      <c r="F45">
        <v>3</v>
      </c>
      <c r="K45" t="s">
        <v>2132</v>
      </c>
    </row>
    <row r="46" spans="1:11" x14ac:dyDescent="0.15">
      <c r="A46">
        <v>2</v>
      </c>
      <c r="B46">
        <v>413523190</v>
      </c>
      <c r="C46" t="s">
        <v>2133</v>
      </c>
      <c r="D46" t="s">
        <v>2134</v>
      </c>
      <c r="E46">
        <v>3</v>
      </c>
      <c r="F46">
        <v>3</v>
      </c>
      <c r="K46" t="s">
        <v>2135</v>
      </c>
    </row>
    <row r="47" spans="1:11" x14ac:dyDescent="0.15">
      <c r="A47">
        <v>2</v>
      </c>
      <c r="B47">
        <v>412522690</v>
      </c>
      <c r="C47" t="s">
        <v>2136</v>
      </c>
      <c r="D47" t="s">
        <v>2137</v>
      </c>
      <c r="E47">
        <v>3</v>
      </c>
      <c r="F47">
        <v>3</v>
      </c>
      <c r="K47" t="s">
        <v>2138</v>
      </c>
    </row>
    <row r="48" spans="1:11" x14ac:dyDescent="0.15">
      <c r="A48">
        <v>2</v>
      </c>
      <c r="B48">
        <v>413522480</v>
      </c>
      <c r="C48" t="s">
        <v>2139</v>
      </c>
      <c r="D48" t="s">
        <v>2140</v>
      </c>
      <c r="E48">
        <v>3</v>
      </c>
      <c r="F48">
        <v>3</v>
      </c>
      <c r="K48" t="s">
        <v>2141</v>
      </c>
    </row>
    <row r="49" spans="1:11" x14ac:dyDescent="0.15">
      <c r="A49">
        <v>2</v>
      </c>
      <c r="B49">
        <v>413520070</v>
      </c>
      <c r="C49" t="s">
        <v>2142</v>
      </c>
      <c r="D49" t="s">
        <v>2143</v>
      </c>
      <c r="E49">
        <v>2</v>
      </c>
      <c r="F49">
        <v>3</v>
      </c>
      <c r="K49" t="s">
        <v>2144</v>
      </c>
    </row>
    <row r="50" spans="1:11" x14ac:dyDescent="0.15">
      <c r="A50">
        <v>2</v>
      </c>
      <c r="B50">
        <v>413522080</v>
      </c>
      <c r="C50" t="s">
        <v>2145</v>
      </c>
      <c r="D50" t="s">
        <v>2146</v>
      </c>
      <c r="E50">
        <v>3</v>
      </c>
      <c r="F50">
        <v>3</v>
      </c>
      <c r="K50" t="s">
        <v>2147</v>
      </c>
    </row>
    <row r="51" spans="1:11" x14ac:dyDescent="0.15">
      <c r="A51">
        <v>2</v>
      </c>
      <c r="B51">
        <v>412524060</v>
      </c>
      <c r="C51" t="s">
        <v>2148</v>
      </c>
      <c r="D51" t="s">
        <v>2149</v>
      </c>
      <c r="E51">
        <v>2</v>
      </c>
      <c r="F51">
        <v>3</v>
      </c>
      <c r="K51" t="s">
        <v>2150</v>
      </c>
    </row>
    <row r="52" spans="1:11" x14ac:dyDescent="0.15">
      <c r="A52">
        <v>2</v>
      </c>
      <c r="B52">
        <v>412522250</v>
      </c>
      <c r="C52" t="s">
        <v>2151</v>
      </c>
      <c r="D52" t="s">
        <v>2152</v>
      </c>
      <c r="E52">
        <v>3</v>
      </c>
      <c r="F52">
        <v>3</v>
      </c>
      <c r="K52" t="s">
        <v>2153</v>
      </c>
    </row>
    <row r="53" spans="1:11" x14ac:dyDescent="0.15">
      <c r="A53">
        <v>2</v>
      </c>
      <c r="B53">
        <v>412522260</v>
      </c>
      <c r="C53" t="s">
        <v>2154</v>
      </c>
      <c r="D53" t="s">
        <v>2155</v>
      </c>
      <c r="E53">
        <v>3</v>
      </c>
      <c r="F53">
        <v>3</v>
      </c>
      <c r="K53" t="s">
        <v>2156</v>
      </c>
    </row>
    <row r="54" spans="1:11" x14ac:dyDescent="0.15">
      <c r="A54">
        <v>2</v>
      </c>
      <c r="B54">
        <v>413521610</v>
      </c>
      <c r="C54" t="s">
        <v>2157</v>
      </c>
      <c r="D54" t="s">
        <v>2158</v>
      </c>
      <c r="E54">
        <v>3</v>
      </c>
      <c r="F54">
        <v>3</v>
      </c>
      <c r="K54" t="s">
        <v>2159</v>
      </c>
    </row>
    <row r="55" spans="1:11" x14ac:dyDescent="0.15">
      <c r="A55">
        <v>2</v>
      </c>
      <c r="B55">
        <v>413521620</v>
      </c>
      <c r="C55" t="s">
        <v>2160</v>
      </c>
      <c r="D55" t="s">
        <v>2161</v>
      </c>
      <c r="E55">
        <v>3</v>
      </c>
      <c r="F55">
        <v>3</v>
      </c>
      <c r="K55" t="s">
        <v>2162</v>
      </c>
    </row>
  </sheetData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2"/>
  <sheetViews>
    <sheetView topLeftCell="A111" workbookViewId="0">
      <selection activeCell="E144" sqref="E144"/>
    </sheetView>
  </sheetViews>
  <sheetFormatPr defaultColWidth="9" defaultRowHeight="13.5" x14ac:dyDescent="0.15"/>
  <sheetData>
    <row r="1" spans="1:5" x14ac:dyDescent="0.15">
      <c r="A1">
        <v>2817</v>
      </c>
      <c r="B1">
        <v>1</v>
      </c>
      <c r="E1" t="str">
        <f>"update arrange_change set auto_order = '"&amp;B1&amp;"' where id = '"&amp;A1&amp;"';"</f>
        <v>update arrange_change set auto_order = '1' where id = '2817';</v>
      </c>
    </row>
    <row r="2" spans="1:5" x14ac:dyDescent="0.15">
      <c r="A2">
        <v>2816</v>
      </c>
      <c r="B2">
        <v>2</v>
      </c>
      <c r="E2" t="str">
        <f>"update arrange_change set auto_order = '"&amp;B2&amp;"' where id = '"&amp;A2&amp;"';"</f>
        <v>update arrange_change set auto_order = '2' where id = '2816';</v>
      </c>
    </row>
    <row r="3" spans="1:5" x14ac:dyDescent="0.15">
      <c r="A3">
        <v>2819</v>
      </c>
      <c r="B3">
        <v>3</v>
      </c>
      <c r="E3" t="str">
        <f>"update arrange_change set auto_order = '"&amp;B3&amp;"' where id = '"&amp;A3&amp;"';"</f>
        <v>update arrange_change set auto_order = '3' where id = '2819';</v>
      </c>
    </row>
    <row r="4" spans="1:5" x14ac:dyDescent="0.15">
      <c r="A4">
        <v>2820</v>
      </c>
      <c r="B4">
        <v>4</v>
      </c>
      <c r="E4" t="str">
        <f>"update arrange_change set auto_order = '"&amp;B4&amp;"' where id = '"&amp;A4&amp;"';"</f>
        <v>update arrange_change set auto_order = '4' where id = '2820';</v>
      </c>
    </row>
    <row r="5" spans="1:5" x14ac:dyDescent="0.15">
      <c r="A5">
        <v>2821</v>
      </c>
      <c r="B5">
        <v>5</v>
      </c>
      <c r="E5" t="str">
        <f>"update arrange_change set auto_order = '"&amp;B5&amp;"' where id = '"&amp;A5&amp;"';"</f>
        <v>update arrange_change set auto_order = '5' where id = '2821';</v>
      </c>
    </row>
    <row r="6" spans="1:5" x14ac:dyDescent="0.15">
      <c r="A6">
        <v>2832</v>
      </c>
      <c r="B6">
        <v>6</v>
      </c>
      <c r="E6" t="str">
        <f t="shared" ref="E6" si="0">"update arrange_change set auto_order = '"&amp;B6&amp;"' where id = '"&amp;A6&amp;"';"</f>
        <v>update arrange_change set auto_order = '6' where id = '2832';</v>
      </c>
    </row>
    <row r="7" spans="1:5" x14ac:dyDescent="0.15">
      <c r="A7">
        <v>2837</v>
      </c>
      <c r="B7">
        <v>7</v>
      </c>
      <c r="E7" t="str">
        <f t="shared" ref="E7" si="1">"update arrange_change set auto_order = '"&amp;B7&amp;"' where id = '"&amp;A7&amp;"';"</f>
        <v>update arrange_change set auto_order = '7' where id = '2837';</v>
      </c>
    </row>
    <row r="8" spans="1:5" x14ac:dyDescent="0.15">
      <c r="A8">
        <v>2838</v>
      </c>
      <c r="B8">
        <v>8</v>
      </c>
      <c r="E8" t="str">
        <f t="shared" ref="E8" si="2">"update arrange_change set auto_order = '"&amp;B8&amp;"' where id = '"&amp;A8&amp;"';"</f>
        <v>update arrange_change set auto_order = '8' where id = '2838';</v>
      </c>
    </row>
    <row r="9" spans="1:5" x14ac:dyDescent="0.15">
      <c r="A9">
        <v>2842</v>
      </c>
      <c r="B9">
        <v>9</v>
      </c>
      <c r="E9" t="str">
        <f t="shared" ref="E9" si="3">"update arrange_change set auto_order = '"&amp;B9&amp;"' where id = '"&amp;A9&amp;"';"</f>
        <v>update arrange_change set auto_order = '9' where id = '2842';</v>
      </c>
    </row>
    <row r="10" spans="1:5" x14ac:dyDescent="0.15">
      <c r="A10">
        <v>2846</v>
      </c>
      <c r="B10">
        <v>10</v>
      </c>
      <c r="E10" t="str">
        <f t="shared" ref="E10" si="4">"update arrange_change set auto_order = '"&amp;B10&amp;"' where id = '"&amp;A10&amp;"';"</f>
        <v>update arrange_change set auto_order = '10' where id = '2846';</v>
      </c>
    </row>
    <row r="11" spans="1:5" x14ac:dyDescent="0.15">
      <c r="A11">
        <v>2847</v>
      </c>
      <c r="B11">
        <v>11</v>
      </c>
      <c r="E11" t="str">
        <f t="shared" ref="E11" si="5">"update arrange_change set auto_order = '"&amp;B11&amp;"' where id = '"&amp;A11&amp;"';"</f>
        <v>update arrange_change set auto_order = '11' where id = '2847';</v>
      </c>
    </row>
    <row r="12" spans="1:5" x14ac:dyDescent="0.15">
      <c r="A12">
        <v>2852</v>
      </c>
      <c r="B12">
        <v>12</v>
      </c>
      <c r="E12" t="str">
        <f t="shared" ref="E12" si="6">"update arrange_change set auto_order = '"&amp;B12&amp;"' where id = '"&amp;A12&amp;"';"</f>
        <v>update arrange_change set auto_order = '12' where id = '2852';</v>
      </c>
    </row>
    <row r="13" spans="1:5" x14ac:dyDescent="0.15">
      <c r="A13">
        <v>2854</v>
      </c>
      <c r="B13">
        <v>13</v>
      </c>
      <c r="E13" t="str">
        <f t="shared" ref="E13" si="7">"update arrange_change set auto_order = '"&amp;B13&amp;"' where id = '"&amp;A13&amp;"';"</f>
        <v>update arrange_change set auto_order = '13' where id = '2854';</v>
      </c>
    </row>
    <row r="14" spans="1:5" x14ac:dyDescent="0.15">
      <c r="A14">
        <v>2855</v>
      </c>
      <c r="B14">
        <v>14</v>
      </c>
      <c r="E14" t="str">
        <f t="shared" ref="E14:E37" si="8">"update arrange_change set auto_order = '"&amp;B14&amp;"' where id = '"&amp;A14&amp;"';"</f>
        <v>update arrange_change set auto_order = '14' where id = '2855';</v>
      </c>
    </row>
    <row r="15" spans="1:5" x14ac:dyDescent="0.15">
      <c r="A15">
        <v>2858</v>
      </c>
      <c r="B15">
        <v>15</v>
      </c>
      <c r="E15" t="str">
        <f t="shared" si="8"/>
        <v>update arrange_change set auto_order = '15' where id = '2858';</v>
      </c>
    </row>
    <row r="16" spans="1:5" x14ac:dyDescent="0.15">
      <c r="A16">
        <v>2862</v>
      </c>
      <c r="B16">
        <v>16</v>
      </c>
      <c r="E16" t="str">
        <f t="shared" si="8"/>
        <v>update arrange_change set auto_order = '16' where id = '2862';</v>
      </c>
    </row>
    <row r="17" spans="1:5" x14ac:dyDescent="0.15">
      <c r="A17">
        <v>2863</v>
      </c>
      <c r="B17">
        <v>17</v>
      </c>
      <c r="E17" t="str">
        <f t="shared" si="8"/>
        <v>update arrange_change set auto_order = '17' where id = '2863';</v>
      </c>
    </row>
    <row r="18" spans="1:5" x14ac:dyDescent="0.15">
      <c r="A18">
        <v>2867</v>
      </c>
      <c r="B18">
        <v>18</v>
      </c>
      <c r="E18" t="str">
        <f t="shared" si="8"/>
        <v>update arrange_change set auto_order = '18' where id = '2867';</v>
      </c>
    </row>
    <row r="19" spans="1:5" x14ac:dyDescent="0.15">
      <c r="A19">
        <v>2868</v>
      </c>
      <c r="B19">
        <v>19</v>
      </c>
      <c r="E19" t="str">
        <f t="shared" si="8"/>
        <v>update arrange_change set auto_order = '19' where id = '2868';</v>
      </c>
    </row>
    <row r="20" spans="1:5" x14ac:dyDescent="0.15">
      <c r="A20">
        <v>2871</v>
      </c>
      <c r="B20">
        <v>20</v>
      </c>
      <c r="E20" t="str">
        <f t="shared" si="8"/>
        <v>update arrange_change set auto_order = '20' where id = '2871';</v>
      </c>
    </row>
    <row r="21" spans="1:5" x14ac:dyDescent="0.15">
      <c r="A21">
        <v>2872</v>
      </c>
      <c r="B21">
        <v>21</v>
      </c>
      <c r="E21" t="str">
        <f t="shared" si="8"/>
        <v>update arrange_change set auto_order = '21' where id = '2872';</v>
      </c>
    </row>
    <row r="22" spans="1:5" x14ac:dyDescent="0.15">
      <c r="A22">
        <v>2873</v>
      </c>
      <c r="B22">
        <v>22</v>
      </c>
      <c r="E22" t="str">
        <f t="shared" si="8"/>
        <v>update arrange_change set auto_order = '22' where id = '2873';</v>
      </c>
    </row>
    <row r="23" spans="1:5" x14ac:dyDescent="0.15">
      <c r="A23">
        <v>2877</v>
      </c>
      <c r="B23">
        <v>23</v>
      </c>
      <c r="E23" t="str">
        <f t="shared" si="8"/>
        <v>update arrange_change set auto_order = '23' where id = '2877';</v>
      </c>
    </row>
    <row r="24" spans="1:5" x14ac:dyDescent="0.15">
      <c r="A24">
        <v>2878</v>
      </c>
      <c r="B24">
        <v>24</v>
      </c>
      <c r="E24" t="str">
        <f t="shared" si="8"/>
        <v>update arrange_change set auto_order = '24' where id = '2878';</v>
      </c>
    </row>
    <row r="25" spans="1:5" x14ac:dyDescent="0.15">
      <c r="A25">
        <v>2880</v>
      </c>
      <c r="B25">
        <v>25</v>
      </c>
      <c r="E25" t="str">
        <f t="shared" si="8"/>
        <v>update arrange_change set auto_order = '25' where id = '2880';</v>
      </c>
    </row>
    <row r="26" spans="1:5" x14ac:dyDescent="0.15">
      <c r="A26">
        <v>2882</v>
      </c>
      <c r="B26">
        <v>26</v>
      </c>
      <c r="E26" t="str">
        <f t="shared" si="8"/>
        <v>update arrange_change set auto_order = '26' where id = '2882';</v>
      </c>
    </row>
    <row r="27" spans="1:5" x14ac:dyDescent="0.15">
      <c r="A27">
        <v>2884</v>
      </c>
      <c r="B27">
        <v>27</v>
      </c>
      <c r="E27" t="str">
        <f t="shared" si="8"/>
        <v>update arrange_change set auto_order = '27' where id = '2884';</v>
      </c>
    </row>
    <row r="28" spans="1:5" x14ac:dyDescent="0.15">
      <c r="A28">
        <v>2885</v>
      </c>
      <c r="B28">
        <v>28</v>
      </c>
      <c r="E28" t="str">
        <f t="shared" si="8"/>
        <v>update arrange_change set auto_order = '28' where id = '2885';</v>
      </c>
    </row>
    <row r="29" spans="1:5" x14ac:dyDescent="0.15">
      <c r="A29">
        <v>2886</v>
      </c>
      <c r="B29">
        <v>29</v>
      </c>
      <c r="E29" t="str">
        <f t="shared" si="8"/>
        <v>update arrange_change set auto_order = '29' where id = '2886';</v>
      </c>
    </row>
    <row r="30" spans="1:5" x14ac:dyDescent="0.15">
      <c r="A30">
        <v>2887</v>
      </c>
      <c r="B30">
        <v>30</v>
      </c>
      <c r="E30" t="str">
        <f t="shared" si="8"/>
        <v>update arrange_change set auto_order = '30' where id = '2887';</v>
      </c>
    </row>
    <row r="31" spans="1:5" x14ac:dyDescent="0.15">
      <c r="A31">
        <v>2889</v>
      </c>
      <c r="B31">
        <v>31</v>
      </c>
      <c r="E31" t="str">
        <f t="shared" si="8"/>
        <v>update arrange_change set auto_order = '31' where id = '2889';</v>
      </c>
    </row>
    <row r="32" spans="1:5" x14ac:dyDescent="0.15">
      <c r="A32">
        <v>2891</v>
      </c>
      <c r="B32">
        <v>32</v>
      </c>
      <c r="E32" t="str">
        <f t="shared" si="8"/>
        <v>update arrange_change set auto_order = '32' where id = '2891';</v>
      </c>
    </row>
    <row r="33" spans="1:5" x14ac:dyDescent="0.15">
      <c r="A33">
        <v>2893</v>
      </c>
      <c r="B33">
        <v>33</v>
      </c>
      <c r="E33" t="str">
        <f t="shared" si="8"/>
        <v>update arrange_change set auto_order = '33' where id = '2893';</v>
      </c>
    </row>
    <row r="34" spans="1:5" x14ac:dyDescent="0.15">
      <c r="A34">
        <v>2896</v>
      </c>
      <c r="B34">
        <v>34</v>
      </c>
      <c r="E34" t="str">
        <f t="shared" si="8"/>
        <v>update arrange_change set auto_order = '34' where id = '2896';</v>
      </c>
    </row>
    <row r="35" spans="1:5" x14ac:dyDescent="0.15">
      <c r="A35">
        <v>2898</v>
      </c>
      <c r="B35">
        <v>35</v>
      </c>
      <c r="E35" t="str">
        <f t="shared" si="8"/>
        <v>update arrange_change set auto_order = '35' where id = '2898';</v>
      </c>
    </row>
    <row r="36" spans="1:5" x14ac:dyDescent="0.15">
      <c r="A36">
        <v>2899</v>
      </c>
      <c r="B36">
        <v>36</v>
      </c>
      <c r="E36" t="str">
        <f t="shared" si="8"/>
        <v>update arrange_change set auto_order = '36' where id = '2899';</v>
      </c>
    </row>
    <row r="37" spans="1:5" x14ac:dyDescent="0.15">
      <c r="A37">
        <v>2900</v>
      </c>
      <c r="B37">
        <v>37</v>
      </c>
      <c r="E37" t="str">
        <f t="shared" si="8"/>
        <v>update arrange_change set auto_order = '37' where id = '2900';</v>
      </c>
    </row>
    <row r="38" spans="1:5" x14ac:dyDescent="0.15">
      <c r="A38">
        <v>2901</v>
      </c>
      <c r="B38">
        <v>38</v>
      </c>
      <c r="E38" t="str">
        <f t="shared" ref="E38" si="9">"update arrange_change set auto_order = '"&amp;B38&amp;"' where id = '"&amp;A38&amp;"';"</f>
        <v>update arrange_change set auto_order = '38' where id = '2901';</v>
      </c>
    </row>
    <row r="39" spans="1:5" x14ac:dyDescent="0.15">
      <c r="A39">
        <v>2902</v>
      </c>
      <c r="B39">
        <v>39</v>
      </c>
      <c r="E39" t="str">
        <f t="shared" ref="E39" si="10">"update arrange_change set auto_order = '"&amp;B39&amp;"' where id = '"&amp;A39&amp;"';"</f>
        <v>update arrange_change set auto_order = '39' where id = '2902';</v>
      </c>
    </row>
    <row r="40" spans="1:5" x14ac:dyDescent="0.15">
      <c r="A40">
        <v>2904</v>
      </c>
      <c r="B40">
        <v>40</v>
      </c>
      <c r="E40" t="str">
        <f t="shared" ref="E40" si="11">"update arrange_change set auto_order = '"&amp;B40&amp;"' where id = '"&amp;A40&amp;"';"</f>
        <v>update arrange_change set auto_order = '40' where id = '2904';</v>
      </c>
    </row>
    <row r="41" spans="1:5" x14ac:dyDescent="0.15">
      <c r="A41">
        <v>2905</v>
      </c>
      <c r="B41">
        <v>41</v>
      </c>
      <c r="E41" t="str">
        <f t="shared" ref="E41" si="12">"update arrange_change set auto_order = '"&amp;B41&amp;"' where id = '"&amp;A41&amp;"';"</f>
        <v>update arrange_change set auto_order = '41' where id = '2905';</v>
      </c>
    </row>
    <row r="42" spans="1:5" x14ac:dyDescent="0.15">
      <c r="A42">
        <v>2906</v>
      </c>
      <c r="B42">
        <v>42</v>
      </c>
      <c r="E42" t="str">
        <f t="shared" ref="E42" si="13">"update arrange_change set auto_order = '"&amp;B42&amp;"' where id = '"&amp;A42&amp;"';"</f>
        <v>update arrange_change set auto_order = '42' where id = '2906';</v>
      </c>
    </row>
    <row r="43" spans="1:5" x14ac:dyDescent="0.15">
      <c r="A43">
        <v>2908</v>
      </c>
      <c r="B43">
        <v>43</v>
      </c>
      <c r="E43" t="str">
        <f t="shared" ref="E43" si="14">"update arrange_change set auto_order = '"&amp;B43&amp;"' where id = '"&amp;A43&amp;"';"</f>
        <v>update arrange_change set auto_order = '43' where id = '2908';</v>
      </c>
    </row>
    <row r="44" spans="1:5" x14ac:dyDescent="0.15">
      <c r="A44">
        <v>2909</v>
      </c>
      <c r="B44">
        <v>44</v>
      </c>
      <c r="E44" t="str">
        <f t="shared" ref="E44" si="15">"update arrange_change set auto_order = '"&amp;B44&amp;"' where id = '"&amp;A44&amp;"';"</f>
        <v>update arrange_change set auto_order = '44' where id = '2909';</v>
      </c>
    </row>
    <row r="45" spans="1:5" x14ac:dyDescent="0.15">
      <c r="A45">
        <v>2910</v>
      </c>
      <c r="B45">
        <v>45</v>
      </c>
      <c r="E45" t="str">
        <f t="shared" ref="E45" si="16">"update arrange_change set auto_order = '"&amp;B45&amp;"' where id = '"&amp;A45&amp;"';"</f>
        <v>update arrange_change set auto_order = '45' where id = '2910';</v>
      </c>
    </row>
    <row r="46" spans="1:5" x14ac:dyDescent="0.15">
      <c r="A46">
        <v>2911</v>
      </c>
      <c r="B46">
        <v>46</v>
      </c>
      <c r="E46" t="str">
        <f t="shared" ref="E46:E69" si="17">"update arrange_change set auto_order = '"&amp;B46&amp;"' where id = '"&amp;A46&amp;"';"</f>
        <v>update arrange_change set auto_order = '46' where id = '2911';</v>
      </c>
    </row>
    <row r="47" spans="1:5" x14ac:dyDescent="0.15">
      <c r="A47">
        <v>2912</v>
      </c>
      <c r="B47">
        <v>47</v>
      </c>
      <c r="E47" t="str">
        <f t="shared" si="17"/>
        <v>update arrange_change set auto_order = '47' where id = '2912';</v>
      </c>
    </row>
    <row r="48" spans="1:5" x14ac:dyDescent="0.15">
      <c r="A48">
        <v>2913</v>
      </c>
      <c r="B48">
        <v>48</v>
      </c>
      <c r="E48" t="str">
        <f t="shared" si="17"/>
        <v>update arrange_change set auto_order = '48' where id = '2913';</v>
      </c>
    </row>
    <row r="49" spans="1:5" x14ac:dyDescent="0.15">
      <c r="A49">
        <v>2915</v>
      </c>
      <c r="B49">
        <v>49</v>
      </c>
      <c r="E49" t="str">
        <f t="shared" si="17"/>
        <v>update arrange_change set auto_order = '49' where id = '2915';</v>
      </c>
    </row>
    <row r="50" spans="1:5" x14ac:dyDescent="0.15">
      <c r="A50">
        <v>2916</v>
      </c>
      <c r="B50">
        <v>50</v>
      </c>
      <c r="E50" t="str">
        <f t="shared" si="17"/>
        <v>update arrange_change set auto_order = '50' where id = '2916';</v>
      </c>
    </row>
    <row r="51" spans="1:5" x14ac:dyDescent="0.15">
      <c r="A51">
        <v>2917</v>
      </c>
      <c r="B51">
        <v>51</v>
      </c>
      <c r="E51" t="str">
        <f t="shared" si="17"/>
        <v>update arrange_change set auto_order = '51' where id = '2917';</v>
      </c>
    </row>
    <row r="52" spans="1:5" x14ac:dyDescent="0.15">
      <c r="A52">
        <v>2926</v>
      </c>
      <c r="B52">
        <v>52</v>
      </c>
      <c r="E52" t="str">
        <f t="shared" si="17"/>
        <v>update arrange_change set auto_order = '52' where id = '2926';</v>
      </c>
    </row>
    <row r="53" spans="1:5" x14ac:dyDescent="0.15">
      <c r="A53">
        <v>2929</v>
      </c>
      <c r="B53">
        <v>53</v>
      </c>
      <c r="E53" t="str">
        <f t="shared" si="17"/>
        <v>update arrange_change set auto_order = '53' where id = '2929';</v>
      </c>
    </row>
    <row r="54" spans="1:5" x14ac:dyDescent="0.15">
      <c r="A54">
        <v>2931</v>
      </c>
      <c r="B54">
        <v>54</v>
      </c>
      <c r="E54" t="str">
        <f t="shared" si="17"/>
        <v>update arrange_change set auto_order = '54' where id = '2931';</v>
      </c>
    </row>
    <row r="55" spans="1:5" x14ac:dyDescent="0.15">
      <c r="A55">
        <v>2933</v>
      </c>
      <c r="B55">
        <v>55</v>
      </c>
      <c r="E55" t="str">
        <f t="shared" si="17"/>
        <v>update arrange_change set auto_order = '55' where id = '2933';</v>
      </c>
    </row>
    <row r="56" spans="1:5" x14ac:dyDescent="0.15">
      <c r="A56">
        <v>2935</v>
      </c>
      <c r="B56">
        <v>56</v>
      </c>
      <c r="E56" t="str">
        <f t="shared" si="17"/>
        <v>update arrange_change set auto_order = '56' where id = '2935';</v>
      </c>
    </row>
    <row r="57" spans="1:5" x14ac:dyDescent="0.15">
      <c r="A57">
        <v>2936</v>
      </c>
      <c r="B57">
        <v>57</v>
      </c>
      <c r="E57" t="str">
        <f t="shared" si="17"/>
        <v>update arrange_change set auto_order = '57' where id = '2936';</v>
      </c>
    </row>
    <row r="58" spans="1:5" x14ac:dyDescent="0.15">
      <c r="A58">
        <v>3111</v>
      </c>
      <c r="B58">
        <v>58</v>
      </c>
      <c r="E58" t="str">
        <f t="shared" si="17"/>
        <v>update arrange_change set auto_order = '58' where id = '3111';</v>
      </c>
    </row>
    <row r="59" spans="1:5" x14ac:dyDescent="0.15">
      <c r="A59">
        <v>2941</v>
      </c>
      <c r="B59">
        <v>59</v>
      </c>
      <c r="E59" t="str">
        <f t="shared" si="17"/>
        <v>update arrange_change set auto_order = '59' where id = '2941';</v>
      </c>
    </row>
    <row r="60" spans="1:5" x14ac:dyDescent="0.15">
      <c r="A60">
        <v>2942</v>
      </c>
      <c r="B60">
        <v>60</v>
      </c>
      <c r="E60" t="str">
        <f t="shared" si="17"/>
        <v>update arrange_change set auto_order = '60' where id = '2942';</v>
      </c>
    </row>
    <row r="61" spans="1:5" x14ac:dyDescent="0.15">
      <c r="A61">
        <v>2945</v>
      </c>
      <c r="B61">
        <v>61</v>
      </c>
      <c r="E61" t="str">
        <f t="shared" si="17"/>
        <v>update arrange_change set auto_order = '61' where id = '2945';</v>
      </c>
    </row>
    <row r="62" spans="1:5" x14ac:dyDescent="0.15">
      <c r="A62">
        <v>2950</v>
      </c>
      <c r="B62">
        <v>62</v>
      </c>
      <c r="E62" t="str">
        <f t="shared" si="17"/>
        <v>update arrange_change set auto_order = '62' where id = '2950';</v>
      </c>
    </row>
    <row r="63" spans="1:5" x14ac:dyDescent="0.15">
      <c r="A63">
        <v>2952</v>
      </c>
      <c r="B63">
        <v>63</v>
      </c>
      <c r="E63" t="str">
        <f t="shared" si="17"/>
        <v>update arrange_change set auto_order = '63' where id = '2952';</v>
      </c>
    </row>
    <row r="64" spans="1:5" x14ac:dyDescent="0.15">
      <c r="A64">
        <v>2955</v>
      </c>
      <c r="B64">
        <v>64</v>
      </c>
      <c r="E64" t="str">
        <f t="shared" si="17"/>
        <v>update arrange_change set auto_order = '64' where id = '2955';</v>
      </c>
    </row>
    <row r="65" spans="1:5" x14ac:dyDescent="0.15">
      <c r="A65">
        <v>2959</v>
      </c>
      <c r="B65">
        <v>65</v>
      </c>
      <c r="E65" t="str">
        <f t="shared" si="17"/>
        <v>update arrange_change set auto_order = '65' where id = '2959';</v>
      </c>
    </row>
    <row r="66" spans="1:5" x14ac:dyDescent="0.15">
      <c r="A66">
        <v>2962</v>
      </c>
      <c r="B66">
        <v>66</v>
      </c>
      <c r="E66" t="str">
        <f t="shared" si="17"/>
        <v>update arrange_change set auto_order = '66' where id = '2962';</v>
      </c>
    </row>
    <row r="67" spans="1:5" x14ac:dyDescent="0.15">
      <c r="A67">
        <v>2963</v>
      </c>
      <c r="B67">
        <v>67</v>
      </c>
      <c r="E67" t="str">
        <f t="shared" si="17"/>
        <v>update arrange_change set auto_order = '67' where id = '2963';</v>
      </c>
    </row>
    <row r="68" spans="1:5" x14ac:dyDescent="0.15">
      <c r="A68">
        <v>2967</v>
      </c>
      <c r="B68">
        <v>68</v>
      </c>
      <c r="E68" t="str">
        <f t="shared" si="17"/>
        <v>update arrange_change set auto_order = '68' where id = '2967';</v>
      </c>
    </row>
    <row r="69" spans="1:5" x14ac:dyDescent="0.15">
      <c r="A69">
        <v>2971</v>
      </c>
      <c r="B69">
        <v>69</v>
      </c>
      <c r="E69" t="str">
        <f t="shared" si="17"/>
        <v>update arrange_change set auto_order = '69' where id = '2971';</v>
      </c>
    </row>
    <row r="70" spans="1:5" x14ac:dyDescent="0.15">
      <c r="A70">
        <v>2972</v>
      </c>
      <c r="B70">
        <v>70</v>
      </c>
      <c r="E70" t="str">
        <f t="shared" ref="E70" si="18">"update arrange_change set auto_order = '"&amp;B70&amp;"' where id = '"&amp;A70&amp;"';"</f>
        <v>update arrange_change set auto_order = '70' where id = '2972';</v>
      </c>
    </row>
    <row r="71" spans="1:5" x14ac:dyDescent="0.15">
      <c r="A71">
        <v>2974</v>
      </c>
      <c r="B71">
        <v>71</v>
      </c>
      <c r="E71" t="str">
        <f t="shared" ref="E71" si="19">"update arrange_change set auto_order = '"&amp;B71&amp;"' where id = '"&amp;A71&amp;"';"</f>
        <v>update arrange_change set auto_order = '71' where id = '2974';</v>
      </c>
    </row>
    <row r="72" spans="1:5" x14ac:dyDescent="0.15">
      <c r="A72">
        <v>2975</v>
      </c>
      <c r="B72">
        <v>72</v>
      </c>
      <c r="E72" t="str">
        <f t="shared" ref="E72" si="20">"update arrange_change set auto_order = '"&amp;B72&amp;"' where id = '"&amp;A72&amp;"';"</f>
        <v>update arrange_change set auto_order = '72' where id = '2975';</v>
      </c>
    </row>
    <row r="73" spans="1:5" x14ac:dyDescent="0.15">
      <c r="A73">
        <v>2978</v>
      </c>
      <c r="B73">
        <v>73</v>
      </c>
      <c r="E73" t="str">
        <f t="shared" ref="E73" si="21">"update arrange_change set auto_order = '"&amp;B73&amp;"' where id = '"&amp;A73&amp;"';"</f>
        <v>update arrange_change set auto_order = '73' where id = '2978';</v>
      </c>
    </row>
    <row r="74" spans="1:5" x14ac:dyDescent="0.15">
      <c r="A74">
        <v>2979</v>
      </c>
      <c r="B74">
        <v>74</v>
      </c>
      <c r="E74" t="str">
        <f t="shared" ref="E74" si="22">"update arrange_change set auto_order = '"&amp;B74&amp;"' where id = '"&amp;A74&amp;"';"</f>
        <v>update arrange_change set auto_order = '74' where id = '2979';</v>
      </c>
    </row>
    <row r="75" spans="1:5" x14ac:dyDescent="0.15">
      <c r="A75">
        <v>2980</v>
      </c>
      <c r="B75">
        <v>75</v>
      </c>
      <c r="E75" t="str">
        <f t="shared" ref="E75" si="23">"update arrange_change set auto_order = '"&amp;B75&amp;"' where id = '"&amp;A75&amp;"';"</f>
        <v>update arrange_change set auto_order = '75' where id = '2980';</v>
      </c>
    </row>
    <row r="76" spans="1:5" x14ac:dyDescent="0.15">
      <c r="A76">
        <v>2983</v>
      </c>
      <c r="B76">
        <v>76</v>
      </c>
      <c r="E76" t="str">
        <f t="shared" ref="E76" si="24">"update arrange_change set auto_order = '"&amp;B76&amp;"' where id = '"&amp;A76&amp;"';"</f>
        <v>update arrange_change set auto_order = '76' where id = '2983';</v>
      </c>
    </row>
    <row r="77" spans="1:5" x14ac:dyDescent="0.15">
      <c r="A77">
        <v>2985</v>
      </c>
      <c r="B77">
        <v>77</v>
      </c>
      <c r="E77" t="str">
        <f t="shared" ref="E77" si="25">"update arrange_change set auto_order = '"&amp;B77&amp;"' where id = '"&amp;A77&amp;"';"</f>
        <v>update arrange_change set auto_order = '77' where id = '2985';</v>
      </c>
    </row>
    <row r="78" spans="1:5" x14ac:dyDescent="0.15">
      <c r="A78">
        <v>2986</v>
      </c>
      <c r="B78">
        <v>78</v>
      </c>
      <c r="E78" t="str">
        <f t="shared" ref="E78:E101" si="26">"update arrange_change set auto_order = '"&amp;B78&amp;"' where id = '"&amp;A78&amp;"';"</f>
        <v>update arrange_change set auto_order = '78' where id = '2986';</v>
      </c>
    </row>
    <row r="79" spans="1:5" x14ac:dyDescent="0.15">
      <c r="A79">
        <v>2989</v>
      </c>
      <c r="B79">
        <v>79</v>
      </c>
      <c r="E79" t="str">
        <f t="shared" si="26"/>
        <v>update arrange_change set auto_order = '79' where id = '2989';</v>
      </c>
    </row>
    <row r="80" spans="1:5" x14ac:dyDescent="0.15">
      <c r="A80">
        <v>2990</v>
      </c>
      <c r="B80">
        <v>80</v>
      </c>
      <c r="E80" t="str">
        <f t="shared" si="26"/>
        <v>update arrange_change set auto_order = '80' where id = '2990';</v>
      </c>
    </row>
    <row r="81" spans="1:5" x14ac:dyDescent="0.15">
      <c r="A81">
        <v>2991</v>
      </c>
      <c r="B81">
        <v>81</v>
      </c>
      <c r="E81" t="str">
        <f t="shared" si="26"/>
        <v>update arrange_change set auto_order = '81' where id = '2991';</v>
      </c>
    </row>
    <row r="82" spans="1:5" x14ac:dyDescent="0.15">
      <c r="A82">
        <v>2992</v>
      </c>
      <c r="B82">
        <v>82</v>
      </c>
      <c r="E82" t="str">
        <f t="shared" si="26"/>
        <v>update arrange_change set auto_order = '82' where id = '2992';</v>
      </c>
    </row>
    <row r="83" spans="1:5" x14ac:dyDescent="0.15">
      <c r="A83">
        <v>2994</v>
      </c>
      <c r="B83">
        <v>83</v>
      </c>
      <c r="E83" t="str">
        <f t="shared" si="26"/>
        <v>update arrange_change set auto_order = '83' where id = '2994';</v>
      </c>
    </row>
    <row r="84" spans="1:5" x14ac:dyDescent="0.15">
      <c r="A84">
        <v>2996</v>
      </c>
      <c r="B84">
        <v>84</v>
      </c>
      <c r="E84" t="str">
        <f t="shared" si="26"/>
        <v>update arrange_change set auto_order = '84' where id = '2996';</v>
      </c>
    </row>
    <row r="85" spans="1:5" x14ac:dyDescent="0.15">
      <c r="A85">
        <v>2997</v>
      </c>
      <c r="B85">
        <v>85</v>
      </c>
      <c r="E85" t="str">
        <f t="shared" si="26"/>
        <v>update arrange_change set auto_order = '85' where id = '2997';</v>
      </c>
    </row>
    <row r="86" spans="1:5" x14ac:dyDescent="0.15">
      <c r="A86">
        <v>2998</v>
      </c>
      <c r="B86">
        <v>86</v>
      </c>
      <c r="E86" t="str">
        <f t="shared" si="26"/>
        <v>update arrange_change set auto_order = '86' where id = '2998';</v>
      </c>
    </row>
    <row r="87" spans="1:5" x14ac:dyDescent="0.15">
      <c r="A87">
        <v>2999</v>
      </c>
      <c r="B87">
        <v>87</v>
      </c>
      <c r="E87" t="str">
        <f t="shared" si="26"/>
        <v>update arrange_change set auto_order = '87' where id = '2999';</v>
      </c>
    </row>
    <row r="88" spans="1:5" x14ac:dyDescent="0.15">
      <c r="A88">
        <v>3000</v>
      </c>
      <c r="B88">
        <v>88</v>
      </c>
      <c r="E88" t="str">
        <f t="shared" si="26"/>
        <v>update arrange_change set auto_order = '88' where id = '3000';</v>
      </c>
    </row>
    <row r="89" spans="1:5" x14ac:dyDescent="0.15">
      <c r="A89">
        <v>3002</v>
      </c>
      <c r="B89">
        <v>89</v>
      </c>
      <c r="E89" t="str">
        <f t="shared" si="26"/>
        <v>update arrange_change set auto_order = '89' where id = '3002';</v>
      </c>
    </row>
    <row r="90" spans="1:5" x14ac:dyDescent="0.15">
      <c r="A90">
        <v>3003</v>
      </c>
      <c r="B90">
        <v>90</v>
      </c>
      <c r="E90" t="str">
        <f t="shared" si="26"/>
        <v>update arrange_change set auto_order = '90' where id = '3003';</v>
      </c>
    </row>
    <row r="91" spans="1:5" x14ac:dyDescent="0.15">
      <c r="A91">
        <v>3006</v>
      </c>
      <c r="B91">
        <v>91</v>
      </c>
      <c r="E91" t="str">
        <f t="shared" si="26"/>
        <v>update arrange_change set auto_order = '91' where id = '3006';</v>
      </c>
    </row>
    <row r="92" spans="1:5" x14ac:dyDescent="0.15">
      <c r="A92">
        <v>3007</v>
      </c>
      <c r="B92">
        <v>92</v>
      </c>
      <c r="E92" t="str">
        <f t="shared" si="26"/>
        <v>update arrange_change set auto_order = '92' where id = '3007';</v>
      </c>
    </row>
    <row r="93" spans="1:5" x14ac:dyDescent="0.15">
      <c r="A93">
        <v>3008</v>
      </c>
      <c r="B93">
        <v>93</v>
      </c>
      <c r="E93" t="str">
        <f t="shared" si="26"/>
        <v>update arrange_change set auto_order = '93' where id = '3008';</v>
      </c>
    </row>
    <row r="94" spans="1:5" x14ac:dyDescent="0.15">
      <c r="A94">
        <v>3009</v>
      </c>
      <c r="B94">
        <v>94</v>
      </c>
      <c r="E94" t="str">
        <f t="shared" si="26"/>
        <v>update arrange_change set auto_order = '94' where id = '3009';</v>
      </c>
    </row>
    <row r="95" spans="1:5" x14ac:dyDescent="0.15">
      <c r="A95">
        <v>3011</v>
      </c>
      <c r="B95">
        <v>95</v>
      </c>
      <c r="E95" t="str">
        <f t="shared" si="26"/>
        <v>update arrange_change set auto_order = '95' where id = '3011';</v>
      </c>
    </row>
    <row r="96" spans="1:5" x14ac:dyDescent="0.15">
      <c r="A96">
        <v>3012</v>
      </c>
      <c r="B96">
        <v>96</v>
      </c>
      <c r="E96" t="str">
        <f t="shared" si="26"/>
        <v>update arrange_change set auto_order = '96' where id = '3012';</v>
      </c>
    </row>
    <row r="97" spans="1:5" x14ac:dyDescent="0.15">
      <c r="A97">
        <v>3013</v>
      </c>
      <c r="B97">
        <v>97</v>
      </c>
      <c r="E97" t="str">
        <f t="shared" si="26"/>
        <v>update arrange_change set auto_order = '97' where id = '3013';</v>
      </c>
    </row>
    <row r="98" spans="1:5" x14ac:dyDescent="0.15">
      <c r="A98">
        <v>3014</v>
      </c>
      <c r="B98">
        <v>98</v>
      </c>
      <c r="E98" t="str">
        <f t="shared" si="26"/>
        <v>update arrange_change set auto_order = '98' where id = '3014';</v>
      </c>
    </row>
    <row r="99" spans="1:5" x14ac:dyDescent="0.15">
      <c r="A99">
        <v>3017</v>
      </c>
      <c r="B99">
        <v>99</v>
      </c>
      <c r="E99" t="str">
        <f t="shared" si="26"/>
        <v>update arrange_change set auto_order = '99' where id = '3017';</v>
      </c>
    </row>
    <row r="100" spans="1:5" x14ac:dyDescent="0.15">
      <c r="A100">
        <v>3019</v>
      </c>
      <c r="B100">
        <v>100</v>
      </c>
      <c r="E100" t="str">
        <f t="shared" si="26"/>
        <v>update arrange_change set auto_order = '100' where id = '3019';</v>
      </c>
    </row>
    <row r="101" spans="1:5" x14ac:dyDescent="0.15">
      <c r="A101">
        <v>3020</v>
      </c>
      <c r="B101">
        <v>101</v>
      </c>
      <c r="E101" t="str">
        <f t="shared" si="26"/>
        <v>update arrange_change set auto_order = '101' where id = '3020';</v>
      </c>
    </row>
    <row r="102" spans="1:5" x14ac:dyDescent="0.15">
      <c r="A102">
        <v>3021</v>
      </c>
      <c r="B102">
        <v>102</v>
      </c>
      <c r="E102" t="str">
        <f t="shared" ref="E102" si="27">"update arrange_change set auto_order = '"&amp;B102&amp;"' where id = '"&amp;A102&amp;"';"</f>
        <v>update arrange_change set auto_order = '102' where id = '3021';</v>
      </c>
    </row>
    <row r="103" spans="1:5" x14ac:dyDescent="0.15">
      <c r="A103">
        <v>3022</v>
      </c>
      <c r="B103">
        <v>103</v>
      </c>
      <c r="E103" t="str">
        <f t="shared" ref="E103" si="28">"update arrange_change set auto_order = '"&amp;B103&amp;"' where id = '"&amp;A103&amp;"';"</f>
        <v>update arrange_change set auto_order = '103' where id = '3022';</v>
      </c>
    </row>
    <row r="104" spans="1:5" x14ac:dyDescent="0.15">
      <c r="A104">
        <v>3026</v>
      </c>
      <c r="B104">
        <v>104</v>
      </c>
      <c r="E104" t="str">
        <f t="shared" ref="E104" si="29">"update arrange_change set auto_order = '"&amp;B104&amp;"' where id = '"&amp;A104&amp;"';"</f>
        <v>update arrange_change set auto_order = '104' where id = '3026';</v>
      </c>
    </row>
    <row r="105" spans="1:5" x14ac:dyDescent="0.15">
      <c r="A105">
        <v>3027</v>
      </c>
      <c r="B105">
        <v>105</v>
      </c>
      <c r="E105" t="str">
        <f t="shared" ref="E105" si="30">"update arrange_change set auto_order = '"&amp;B105&amp;"' where id = '"&amp;A105&amp;"';"</f>
        <v>update arrange_change set auto_order = '105' where id = '3027';</v>
      </c>
    </row>
    <row r="106" spans="1:5" x14ac:dyDescent="0.15">
      <c r="A106">
        <v>3029</v>
      </c>
      <c r="B106">
        <v>106</v>
      </c>
      <c r="E106" t="str">
        <f t="shared" ref="E106" si="31">"update arrange_change set auto_order = '"&amp;B106&amp;"' where id = '"&amp;A106&amp;"';"</f>
        <v>update arrange_change set auto_order = '106' where id = '3029';</v>
      </c>
    </row>
    <row r="107" spans="1:5" x14ac:dyDescent="0.15">
      <c r="A107">
        <v>3030</v>
      </c>
      <c r="B107">
        <v>107</v>
      </c>
      <c r="E107" t="str">
        <f t="shared" ref="E107" si="32">"update arrange_change set auto_order = '"&amp;B107&amp;"' where id = '"&amp;A107&amp;"';"</f>
        <v>update arrange_change set auto_order = '107' where id = '3030';</v>
      </c>
    </row>
    <row r="108" spans="1:5" x14ac:dyDescent="0.15">
      <c r="A108">
        <v>3033</v>
      </c>
      <c r="B108">
        <v>108</v>
      </c>
      <c r="E108" t="str">
        <f t="shared" ref="E108" si="33">"update arrange_change set auto_order = '"&amp;B108&amp;"' where id = '"&amp;A108&amp;"';"</f>
        <v>update arrange_change set auto_order = '108' where id = '3033';</v>
      </c>
    </row>
    <row r="109" spans="1:5" x14ac:dyDescent="0.15">
      <c r="A109">
        <v>3035</v>
      </c>
      <c r="B109">
        <v>109</v>
      </c>
      <c r="E109" t="str">
        <f t="shared" ref="E109" si="34">"update arrange_change set auto_order = '"&amp;B109&amp;"' where id = '"&amp;A109&amp;"';"</f>
        <v>update arrange_change set auto_order = '109' where id = '3035';</v>
      </c>
    </row>
    <row r="110" spans="1:5" x14ac:dyDescent="0.15">
      <c r="A110">
        <v>3036</v>
      </c>
      <c r="B110">
        <v>110</v>
      </c>
      <c r="E110" t="str">
        <f t="shared" ref="E110:E133" si="35">"update arrange_change set auto_order = '"&amp;B110&amp;"' where id = '"&amp;A110&amp;"';"</f>
        <v>update arrange_change set auto_order = '110' where id = '3036';</v>
      </c>
    </row>
    <row r="111" spans="1:5" x14ac:dyDescent="0.15">
      <c r="A111">
        <v>3038</v>
      </c>
      <c r="B111">
        <v>111</v>
      </c>
      <c r="E111" t="str">
        <f t="shared" si="35"/>
        <v>update arrange_change set auto_order = '111' where id = '3038';</v>
      </c>
    </row>
    <row r="112" spans="1:5" x14ac:dyDescent="0.15">
      <c r="A112">
        <v>3041</v>
      </c>
      <c r="B112">
        <v>112</v>
      </c>
      <c r="E112" t="str">
        <f t="shared" si="35"/>
        <v>update arrange_change set auto_order = '112' where id = '3041';</v>
      </c>
    </row>
    <row r="113" spans="1:5" x14ac:dyDescent="0.15">
      <c r="A113">
        <v>3043</v>
      </c>
      <c r="B113">
        <v>113</v>
      </c>
      <c r="E113" t="str">
        <f t="shared" si="35"/>
        <v>update arrange_change set auto_order = '113' where id = '3043';</v>
      </c>
    </row>
    <row r="114" spans="1:5" x14ac:dyDescent="0.15">
      <c r="A114">
        <v>3048</v>
      </c>
      <c r="B114">
        <v>114</v>
      </c>
      <c r="E114" t="str">
        <f t="shared" si="35"/>
        <v>update arrange_change set auto_order = '114' where id = '3048';</v>
      </c>
    </row>
    <row r="115" spans="1:5" x14ac:dyDescent="0.15">
      <c r="A115">
        <v>3053</v>
      </c>
      <c r="B115">
        <v>115</v>
      </c>
      <c r="E115" t="str">
        <f t="shared" si="35"/>
        <v>update arrange_change set auto_order = '115' where id = '3053';</v>
      </c>
    </row>
    <row r="116" spans="1:5" x14ac:dyDescent="0.15">
      <c r="A116">
        <v>3055</v>
      </c>
      <c r="B116">
        <v>116</v>
      </c>
      <c r="E116" t="str">
        <f t="shared" si="35"/>
        <v>update arrange_change set auto_order = '116' where id = '3055';</v>
      </c>
    </row>
    <row r="117" spans="1:5" x14ac:dyDescent="0.15">
      <c r="A117">
        <v>3058</v>
      </c>
      <c r="B117">
        <v>117</v>
      </c>
      <c r="E117" t="str">
        <f t="shared" si="35"/>
        <v>update arrange_change set auto_order = '117' where id = '3058';</v>
      </c>
    </row>
    <row r="118" spans="1:5" x14ac:dyDescent="0.15">
      <c r="A118">
        <v>3060</v>
      </c>
      <c r="B118">
        <v>118</v>
      </c>
      <c r="E118" t="str">
        <f t="shared" si="35"/>
        <v>update arrange_change set auto_order = '118' where id = '3060';</v>
      </c>
    </row>
    <row r="119" spans="1:5" x14ac:dyDescent="0.15">
      <c r="A119">
        <v>3061</v>
      </c>
      <c r="B119">
        <v>119</v>
      </c>
      <c r="E119" t="str">
        <f t="shared" si="35"/>
        <v>update arrange_change set auto_order = '119' where id = '3061';</v>
      </c>
    </row>
    <row r="120" spans="1:5" x14ac:dyDescent="0.15">
      <c r="A120">
        <v>3062</v>
      </c>
      <c r="B120">
        <v>120</v>
      </c>
      <c r="E120" t="str">
        <f t="shared" si="35"/>
        <v>update arrange_change set auto_order = '120' where id = '3062';</v>
      </c>
    </row>
    <row r="121" spans="1:5" x14ac:dyDescent="0.15">
      <c r="A121">
        <v>3070</v>
      </c>
      <c r="B121">
        <v>121</v>
      </c>
      <c r="E121" t="str">
        <f t="shared" si="35"/>
        <v>update arrange_change set auto_order = '121' where id = '3070';</v>
      </c>
    </row>
    <row r="122" spans="1:5" x14ac:dyDescent="0.15">
      <c r="A122">
        <v>3072</v>
      </c>
      <c r="B122">
        <v>122</v>
      </c>
      <c r="E122" t="str">
        <f t="shared" si="35"/>
        <v>update arrange_change set auto_order = '122' where id = '3072';</v>
      </c>
    </row>
    <row r="123" spans="1:5" x14ac:dyDescent="0.15">
      <c r="A123">
        <v>3071</v>
      </c>
      <c r="B123">
        <v>123</v>
      </c>
      <c r="E123" t="str">
        <f t="shared" si="35"/>
        <v>update arrange_change set auto_order = '123' where id = '3071';</v>
      </c>
    </row>
    <row r="124" spans="1:5" x14ac:dyDescent="0.15">
      <c r="A124">
        <v>3075</v>
      </c>
      <c r="B124">
        <v>124</v>
      </c>
      <c r="E124" t="str">
        <f t="shared" si="35"/>
        <v>update arrange_change set auto_order = '124' where id = '3075';</v>
      </c>
    </row>
    <row r="125" spans="1:5" x14ac:dyDescent="0.15">
      <c r="A125">
        <v>3077</v>
      </c>
      <c r="B125">
        <v>125</v>
      </c>
      <c r="E125" t="str">
        <f t="shared" si="35"/>
        <v>update arrange_change set auto_order = '125' where id = '3077';</v>
      </c>
    </row>
    <row r="126" spans="1:5" x14ac:dyDescent="0.15">
      <c r="A126">
        <v>3078</v>
      </c>
      <c r="B126">
        <v>126</v>
      </c>
      <c r="E126" t="str">
        <f t="shared" si="35"/>
        <v>update arrange_change set auto_order = '126' where id = '3078';</v>
      </c>
    </row>
    <row r="127" spans="1:5" x14ac:dyDescent="0.15">
      <c r="A127">
        <v>3079</v>
      </c>
      <c r="B127">
        <v>127</v>
      </c>
      <c r="E127" t="str">
        <f t="shared" si="35"/>
        <v>update arrange_change set auto_order = '127' where id = '3079';</v>
      </c>
    </row>
    <row r="128" spans="1:5" x14ac:dyDescent="0.15">
      <c r="A128">
        <v>3082</v>
      </c>
      <c r="B128">
        <v>128</v>
      </c>
      <c r="E128" t="str">
        <f t="shared" si="35"/>
        <v>update arrange_change set auto_order = '128' where id = '3082';</v>
      </c>
    </row>
    <row r="129" spans="1:5" x14ac:dyDescent="0.15">
      <c r="A129">
        <v>3084</v>
      </c>
      <c r="B129">
        <v>129</v>
      </c>
      <c r="E129" t="str">
        <f t="shared" si="35"/>
        <v>update arrange_change set auto_order = '129' where id = '3084';</v>
      </c>
    </row>
    <row r="130" spans="1:5" x14ac:dyDescent="0.15">
      <c r="A130">
        <v>3085</v>
      </c>
      <c r="B130">
        <v>130</v>
      </c>
      <c r="E130" t="str">
        <f t="shared" si="35"/>
        <v>update arrange_change set auto_order = '130' where id = '3085';</v>
      </c>
    </row>
    <row r="131" spans="1:5" x14ac:dyDescent="0.15">
      <c r="A131">
        <v>3087</v>
      </c>
      <c r="B131">
        <v>131</v>
      </c>
      <c r="E131" t="str">
        <f t="shared" si="35"/>
        <v>update arrange_change set auto_order = '131' where id = '3087';</v>
      </c>
    </row>
    <row r="132" spans="1:5" x14ac:dyDescent="0.15">
      <c r="A132">
        <v>3088</v>
      </c>
      <c r="B132">
        <v>132</v>
      </c>
      <c r="E132" t="str">
        <f t="shared" si="35"/>
        <v>update arrange_change set auto_order = '132' where id = '3088';</v>
      </c>
    </row>
    <row r="133" spans="1:5" x14ac:dyDescent="0.15">
      <c r="A133">
        <v>3091</v>
      </c>
      <c r="B133">
        <v>133</v>
      </c>
      <c r="E133" t="str">
        <f t="shared" si="35"/>
        <v>update arrange_change set auto_order = '133' where id = '3091';</v>
      </c>
    </row>
    <row r="134" spans="1:5" x14ac:dyDescent="0.15">
      <c r="A134">
        <v>3093</v>
      </c>
      <c r="B134">
        <v>134</v>
      </c>
      <c r="E134" t="str">
        <f t="shared" ref="E134" si="36">"update arrange_change set auto_order = '"&amp;B134&amp;"' where id = '"&amp;A134&amp;"';"</f>
        <v>update arrange_change set auto_order = '134' where id = '3093';</v>
      </c>
    </row>
    <row r="135" spans="1:5" x14ac:dyDescent="0.15">
      <c r="A135">
        <v>3094</v>
      </c>
      <c r="B135">
        <v>135</v>
      </c>
      <c r="E135" t="str">
        <f t="shared" ref="E135" si="37">"update arrange_change set auto_order = '"&amp;B135&amp;"' where id = '"&amp;A135&amp;"';"</f>
        <v>update arrange_change set auto_order = '135' where id = '3094';</v>
      </c>
    </row>
    <row r="136" spans="1:5" x14ac:dyDescent="0.15">
      <c r="A136">
        <v>3095</v>
      </c>
      <c r="B136">
        <v>136</v>
      </c>
      <c r="E136" t="str">
        <f t="shared" ref="E136" si="38">"update arrange_change set auto_order = '"&amp;B136&amp;"' where id = '"&amp;A136&amp;"';"</f>
        <v>update arrange_change set auto_order = '136' where id = '3095';</v>
      </c>
    </row>
    <row r="137" spans="1:5" x14ac:dyDescent="0.15">
      <c r="A137">
        <v>3096</v>
      </c>
      <c r="B137">
        <v>137</v>
      </c>
      <c r="E137" t="str">
        <f t="shared" ref="E137" si="39">"update arrange_change set auto_order = '"&amp;B137&amp;"' where id = '"&amp;A137&amp;"';"</f>
        <v>update arrange_change set auto_order = '137' where id = '3096';</v>
      </c>
    </row>
    <row r="138" spans="1:5" x14ac:dyDescent="0.15">
      <c r="A138">
        <v>3098</v>
      </c>
      <c r="B138">
        <v>138</v>
      </c>
      <c r="E138" t="str">
        <f t="shared" ref="E138" si="40">"update arrange_change set auto_order = '"&amp;B138&amp;"' where id = '"&amp;A138&amp;"';"</f>
        <v>update arrange_change set auto_order = '138' where id = '3098';</v>
      </c>
    </row>
    <row r="139" spans="1:5" x14ac:dyDescent="0.15">
      <c r="A139">
        <v>3100</v>
      </c>
      <c r="B139">
        <v>139</v>
      </c>
      <c r="E139" t="str">
        <f t="shared" ref="E139" si="41">"update arrange_change set auto_order = '"&amp;B139&amp;"' where id = '"&amp;A139&amp;"';"</f>
        <v>update arrange_change set auto_order = '139' where id = '3100';</v>
      </c>
    </row>
    <row r="140" spans="1:5" x14ac:dyDescent="0.15">
      <c r="A140">
        <v>3101</v>
      </c>
      <c r="B140">
        <v>140</v>
      </c>
      <c r="E140" t="str">
        <f t="shared" ref="E140" si="42">"update arrange_change set auto_order = '"&amp;B140&amp;"' where id = '"&amp;A140&amp;"';"</f>
        <v>update arrange_change set auto_order = '140' where id = '3101';</v>
      </c>
    </row>
    <row r="141" spans="1:5" x14ac:dyDescent="0.15">
      <c r="A141">
        <v>3102</v>
      </c>
      <c r="B141">
        <v>141</v>
      </c>
      <c r="E141" t="str">
        <f t="shared" ref="E141" si="43">"update arrange_change set auto_order = '"&amp;B141&amp;"' where id = '"&amp;A141&amp;"';"</f>
        <v>update arrange_change set auto_order = '141' where id = '3102';</v>
      </c>
    </row>
    <row r="142" spans="1:5" x14ac:dyDescent="0.15">
      <c r="A142">
        <v>3103</v>
      </c>
      <c r="B142">
        <v>142</v>
      </c>
      <c r="E142" t="str">
        <f t="shared" ref="E142:E165" si="44">"update arrange_change set auto_order = '"&amp;B142&amp;"' where id = '"&amp;A142&amp;"';"</f>
        <v>update arrange_change set auto_order = '142' where id = '3103';</v>
      </c>
    </row>
    <row r="143" spans="1:5" x14ac:dyDescent="0.15">
      <c r="A143">
        <v>3104</v>
      </c>
      <c r="B143">
        <v>143</v>
      </c>
      <c r="E143" t="str">
        <f t="shared" si="44"/>
        <v>update arrange_change set auto_order = '143' where id = '3104';</v>
      </c>
    </row>
    <row r="144" spans="1:5" x14ac:dyDescent="0.15">
      <c r="A144">
        <v>3106</v>
      </c>
      <c r="B144">
        <v>144</v>
      </c>
      <c r="E144" t="str">
        <f t="shared" si="44"/>
        <v>update arrange_change set auto_order = '144' where id = '3106';</v>
      </c>
    </row>
    <row r="145" spans="1:5" x14ac:dyDescent="0.15">
      <c r="A145">
        <v>3108</v>
      </c>
      <c r="B145">
        <v>145</v>
      </c>
      <c r="E145" t="str">
        <f t="shared" si="44"/>
        <v>update arrange_change set auto_order = '145' where id = '3108';</v>
      </c>
    </row>
    <row r="146" spans="1:5" x14ac:dyDescent="0.15">
      <c r="A146">
        <v>3110</v>
      </c>
      <c r="B146">
        <v>146</v>
      </c>
      <c r="E146" t="str">
        <f t="shared" si="44"/>
        <v>update arrange_change set auto_order = '146' where id = '3110';</v>
      </c>
    </row>
    <row r="147" spans="1:5" x14ac:dyDescent="0.15">
      <c r="B147">
        <v>147</v>
      </c>
      <c r="E147" t="str">
        <f t="shared" si="44"/>
        <v>update arrange_change set auto_order = '147' where id = '';</v>
      </c>
    </row>
    <row r="148" spans="1:5" x14ac:dyDescent="0.15">
      <c r="B148">
        <v>148</v>
      </c>
      <c r="E148" t="str">
        <f t="shared" si="44"/>
        <v>update arrange_change set auto_order = '148' where id = '';</v>
      </c>
    </row>
    <row r="149" spans="1:5" x14ac:dyDescent="0.15">
      <c r="B149">
        <v>149</v>
      </c>
      <c r="E149" t="str">
        <f t="shared" si="44"/>
        <v>update arrange_change set auto_order = '149' where id = '';</v>
      </c>
    </row>
    <row r="150" spans="1:5" x14ac:dyDescent="0.15">
      <c r="B150">
        <v>150</v>
      </c>
      <c r="E150" t="str">
        <f t="shared" si="44"/>
        <v>update arrange_change set auto_order = '150' where id = '';</v>
      </c>
    </row>
    <row r="151" spans="1:5" x14ac:dyDescent="0.15">
      <c r="B151">
        <v>151</v>
      </c>
      <c r="E151" t="str">
        <f t="shared" si="44"/>
        <v>update arrange_change set auto_order = '151' where id = '';</v>
      </c>
    </row>
    <row r="152" spans="1:5" x14ac:dyDescent="0.15">
      <c r="B152">
        <v>152</v>
      </c>
      <c r="E152" t="str">
        <f t="shared" si="44"/>
        <v>update arrange_change set auto_order = '152' where id = '';</v>
      </c>
    </row>
    <row r="153" spans="1:5" x14ac:dyDescent="0.15">
      <c r="B153">
        <v>153</v>
      </c>
      <c r="E153" t="str">
        <f t="shared" si="44"/>
        <v>update arrange_change set auto_order = '153' where id = '';</v>
      </c>
    </row>
    <row r="154" spans="1:5" x14ac:dyDescent="0.15">
      <c r="B154">
        <v>154</v>
      </c>
      <c r="E154" t="str">
        <f t="shared" si="44"/>
        <v>update arrange_change set auto_order = '154' where id = '';</v>
      </c>
    </row>
    <row r="155" spans="1:5" x14ac:dyDescent="0.15">
      <c r="B155">
        <v>155</v>
      </c>
      <c r="E155" t="str">
        <f t="shared" si="44"/>
        <v>update arrange_change set auto_order = '155' where id = '';</v>
      </c>
    </row>
    <row r="156" spans="1:5" x14ac:dyDescent="0.15">
      <c r="B156">
        <v>156</v>
      </c>
      <c r="E156" t="str">
        <f t="shared" si="44"/>
        <v>update arrange_change set auto_order = '156' where id = '';</v>
      </c>
    </row>
    <row r="157" spans="1:5" x14ac:dyDescent="0.15">
      <c r="B157">
        <v>157</v>
      </c>
      <c r="E157" t="str">
        <f t="shared" si="44"/>
        <v>update arrange_change set auto_order = '157' where id = '';</v>
      </c>
    </row>
    <row r="158" spans="1:5" x14ac:dyDescent="0.15">
      <c r="B158">
        <v>158</v>
      </c>
      <c r="E158" t="str">
        <f t="shared" si="44"/>
        <v>update arrange_change set auto_order = '158' where id = '';</v>
      </c>
    </row>
    <row r="159" spans="1:5" x14ac:dyDescent="0.15">
      <c r="B159">
        <v>159</v>
      </c>
      <c r="E159" t="str">
        <f t="shared" si="44"/>
        <v>update arrange_change set auto_order = '159' where id = '';</v>
      </c>
    </row>
    <row r="160" spans="1:5" x14ac:dyDescent="0.15">
      <c r="B160">
        <v>160</v>
      </c>
      <c r="E160" t="str">
        <f t="shared" si="44"/>
        <v>update arrange_change set auto_order = '160' where id = '';</v>
      </c>
    </row>
    <row r="161" spans="2:5" x14ac:dyDescent="0.15">
      <c r="B161">
        <v>161</v>
      </c>
      <c r="E161" t="str">
        <f t="shared" si="44"/>
        <v>update arrange_change set auto_order = '161' where id = '';</v>
      </c>
    </row>
    <row r="162" spans="2:5" x14ac:dyDescent="0.15">
      <c r="B162">
        <v>162</v>
      </c>
      <c r="E162" t="str">
        <f t="shared" si="44"/>
        <v>update arrange_change set auto_order = '162' where id = '';</v>
      </c>
    </row>
    <row r="163" spans="2:5" x14ac:dyDescent="0.15">
      <c r="B163">
        <v>163</v>
      </c>
      <c r="E163" t="str">
        <f t="shared" si="44"/>
        <v>update arrange_change set auto_order = '163' where id = '';</v>
      </c>
    </row>
    <row r="164" spans="2:5" x14ac:dyDescent="0.15">
      <c r="B164">
        <v>164</v>
      </c>
      <c r="E164" t="str">
        <f t="shared" si="44"/>
        <v>update arrange_change set auto_order = '164' where id = '';</v>
      </c>
    </row>
    <row r="165" spans="2:5" x14ac:dyDescent="0.15">
      <c r="B165">
        <v>165</v>
      </c>
      <c r="E165" t="str">
        <f t="shared" si="44"/>
        <v>update arrange_change set auto_order = '165' where id = '';</v>
      </c>
    </row>
    <row r="166" spans="2:5" x14ac:dyDescent="0.15">
      <c r="B166">
        <v>166</v>
      </c>
      <c r="E166" t="str">
        <f t="shared" ref="E166" si="45">"update arrange_change set auto_order = '"&amp;B166&amp;"' where id = '"&amp;A166&amp;"';"</f>
        <v>update arrange_change set auto_order = '166' where id = '';</v>
      </c>
    </row>
    <row r="167" spans="2:5" x14ac:dyDescent="0.15">
      <c r="B167">
        <v>167</v>
      </c>
      <c r="E167" t="str">
        <f t="shared" ref="E167" si="46">"update arrange_change set auto_order = '"&amp;B167&amp;"' where id = '"&amp;A167&amp;"';"</f>
        <v>update arrange_change set auto_order = '167' where id = '';</v>
      </c>
    </row>
    <row r="168" spans="2:5" x14ac:dyDescent="0.15">
      <c r="B168">
        <v>168</v>
      </c>
      <c r="E168" t="str">
        <f t="shared" ref="E168" si="47">"update arrange_change set auto_order = '"&amp;B168&amp;"' where id = '"&amp;A168&amp;"';"</f>
        <v>update arrange_change set auto_order = '168' where id = '';</v>
      </c>
    </row>
    <row r="169" spans="2:5" x14ac:dyDescent="0.15">
      <c r="B169">
        <v>169</v>
      </c>
      <c r="E169" t="str">
        <f t="shared" ref="E169" si="48">"update arrange_change set auto_order = '"&amp;B169&amp;"' where id = '"&amp;A169&amp;"';"</f>
        <v>update arrange_change set auto_order = '169' where id = '';</v>
      </c>
    </row>
    <row r="170" spans="2:5" x14ac:dyDescent="0.15">
      <c r="B170">
        <v>170</v>
      </c>
      <c r="E170" t="str">
        <f t="shared" ref="E170" si="49">"update arrange_change set auto_order = '"&amp;B170&amp;"' where id = '"&amp;A170&amp;"';"</f>
        <v>update arrange_change set auto_order = '170' where id = '';</v>
      </c>
    </row>
    <row r="171" spans="2:5" x14ac:dyDescent="0.15">
      <c r="B171">
        <v>171</v>
      </c>
      <c r="E171" t="str">
        <f t="shared" ref="E171" si="50">"update arrange_change set auto_order = '"&amp;B171&amp;"' where id = '"&amp;A171&amp;"';"</f>
        <v>update arrange_change set auto_order = '171' where id = '';</v>
      </c>
    </row>
    <row r="172" spans="2:5" x14ac:dyDescent="0.15">
      <c r="B172">
        <v>172</v>
      </c>
      <c r="E172" t="str">
        <f t="shared" ref="E172" si="51">"update arrange_change set auto_order = '"&amp;B172&amp;"' where id = '"&amp;A172&amp;"';"</f>
        <v>update arrange_change set auto_order = '172' where id = '';</v>
      </c>
    </row>
    <row r="173" spans="2:5" x14ac:dyDescent="0.15">
      <c r="B173">
        <v>173</v>
      </c>
      <c r="E173" t="str">
        <f t="shared" ref="E173" si="52">"update arrange_change set auto_order = '"&amp;B173&amp;"' where id = '"&amp;A173&amp;"';"</f>
        <v>update arrange_change set auto_order = '173' where id = '';</v>
      </c>
    </row>
    <row r="174" spans="2:5" x14ac:dyDescent="0.15">
      <c r="B174">
        <v>174</v>
      </c>
      <c r="E174" t="str">
        <f t="shared" ref="E174:E197" si="53">"update arrange_change set auto_order = '"&amp;B174&amp;"' where id = '"&amp;A174&amp;"';"</f>
        <v>update arrange_change set auto_order = '174' where id = '';</v>
      </c>
    </row>
    <row r="175" spans="2:5" x14ac:dyDescent="0.15">
      <c r="B175">
        <v>175</v>
      </c>
      <c r="E175" t="str">
        <f t="shared" si="53"/>
        <v>update arrange_change set auto_order = '175' where id = '';</v>
      </c>
    </row>
    <row r="176" spans="2:5" x14ac:dyDescent="0.15">
      <c r="B176">
        <v>176</v>
      </c>
      <c r="E176" t="str">
        <f t="shared" si="53"/>
        <v>update arrange_change set auto_order = '176' where id = '';</v>
      </c>
    </row>
    <row r="177" spans="2:5" x14ac:dyDescent="0.15">
      <c r="B177">
        <v>177</v>
      </c>
      <c r="E177" t="str">
        <f t="shared" si="53"/>
        <v>update arrange_change set auto_order = '177' where id = '';</v>
      </c>
    </row>
    <row r="178" spans="2:5" x14ac:dyDescent="0.15">
      <c r="B178">
        <v>178</v>
      </c>
      <c r="E178" t="str">
        <f t="shared" si="53"/>
        <v>update arrange_change set auto_order = '178' where id = '';</v>
      </c>
    </row>
    <row r="179" spans="2:5" x14ac:dyDescent="0.15">
      <c r="B179">
        <v>179</v>
      </c>
      <c r="E179" t="str">
        <f t="shared" si="53"/>
        <v>update arrange_change set auto_order = '179' where id = '';</v>
      </c>
    </row>
    <row r="180" spans="2:5" x14ac:dyDescent="0.15">
      <c r="B180">
        <v>180</v>
      </c>
      <c r="E180" t="str">
        <f t="shared" si="53"/>
        <v>update arrange_change set auto_order = '180' where id = '';</v>
      </c>
    </row>
    <row r="181" spans="2:5" x14ac:dyDescent="0.15">
      <c r="B181">
        <v>181</v>
      </c>
      <c r="E181" t="str">
        <f t="shared" si="53"/>
        <v>update arrange_change set auto_order = '181' where id = '';</v>
      </c>
    </row>
    <row r="182" spans="2:5" x14ac:dyDescent="0.15">
      <c r="B182">
        <v>182</v>
      </c>
      <c r="E182" t="str">
        <f t="shared" si="53"/>
        <v>update arrange_change set auto_order = '182' where id = '';</v>
      </c>
    </row>
    <row r="183" spans="2:5" x14ac:dyDescent="0.15">
      <c r="B183">
        <v>183</v>
      </c>
      <c r="E183" t="str">
        <f t="shared" si="53"/>
        <v>update arrange_change set auto_order = '183' where id = '';</v>
      </c>
    </row>
    <row r="184" spans="2:5" x14ac:dyDescent="0.15">
      <c r="B184">
        <v>184</v>
      </c>
      <c r="E184" t="str">
        <f t="shared" si="53"/>
        <v>update arrange_change set auto_order = '184' where id = '';</v>
      </c>
    </row>
    <row r="185" spans="2:5" x14ac:dyDescent="0.15">
      <c r="B185">
        <v>185</v>
      </c>
      <c r="E185" t="str">
        <f t="shared" si="53"/>
        <v>update arrange_change set auto_order = '185' where id = '';</v>
      </c>
    </row>
    <row r="186" spans="2:5" x14ac:dyDescent="0.15">
      <c r="B186">
        <v>186</v>
      </c>
      <c r="E186" t="str">
        <f t="shared" si="53"/>
        <v>update arrange_change set auto_order = '186' where id = '';</v>
      </c>
    </row>
    <row r="187" spans="2:5" x14ac:dyDescent="0.15">
      <c r="B187">
        <v>187</v>
      </c>
      <c r="E187" t="str">
        <f t="shared" si="53"/>
        <v>update arrange_change set auto_order = '187' where id = '';</v>
      </c>
    </row>
    <row r="188" spans="2:5" x14ac:dyDescent="0.15">
      <c r="B188">
        <v>188</v>
      </c>
      <c r="E188" t="str">
        <f t="shared" si="53"/>
        <v>update arrange_change set auto_order = '188' where id = '';</v>
      </c>
    </row>
    <row r="189" spans="2:5" x14ac:dyDescent="0.15">
      <c r="B189">
        <v>189</v>
      </c>
      <c r="E189" t="str">
        <f t="shared" si="53"/>
        <v>update arrange_change set auto_order = '189' where id = '';</v>
      </c>
    </row>
    <row r="190" spans="2:5" x14ac:dyDescent="0.15">
      <c r="B190">
        <v>190</v>
      </c>
      <c r="E190" t="str">
        <f t="shared" si="53"/>
        <v>update arrange_change set auto_order = '190' where id = '';</v>
      </c>
    </row>
    <row r="191" spans="2:5" x14ac:dyDescent="0.15">
      <c r="B191">
        <v>191</v>
      </c>
      <c r="E191" t="str">
        <f t="shared" si="53"/>
        <v>update arrange_change set auto_order = '191' where id = '';</v>
      </c>
    </row>
    <row r="192" spans="2:5" x14ac:dyDescent="0.15">
      <c r="B192">
        <v>192</v>
      </c>
      <c r="E192" t="str">
        <f t="shared" si="53"/>
        <v>update arrange_change set auto_order = '192' where id = '';</v>
      </c>
    </row>
    <row r="193" spans="2:5" x14ac:dyDescent="0.15">
      <c r="B193">
        <v>193</v>
      </c>
      <c r="E193" t="str">
        <f t="shared" si="53"/>
        <v>update arrange_change set auto_order = '193' where id = '';</v>
      </c>
    </row>
    <row r="194" spans="2:5" x14ac:dyDescent="0.15">
      <c r="B194">
        <v>194</v>
      </c>
      <c r="E194" t="str">
        <f t="shared" si="53"/>
        <v>update arrange_change set auto_order = '194' where id = '';</v>
      </c>
    </row>
    <row r="195" spans="2:5" x14ac:dyDescent="0.15">
      <c r="B195">
        <v>195</v>
      </c>
      <c r="E195" t="str">
        <f t="shared" si="53"/>
        <v>update arrange_change set auto_order = '195' where id = '';</v>
      </c>
    </row>
    <row r="196" spans="2:5" x14ac:dyDescent="0.15">
      <c r="B196">
        <v>196</v>
      </c>
      <c r="E196" t="str">
        <f t="shared" si="53"/>
        <v>update arrange_change set auto_order = '196' where id = '';</v>
      </c>
    </row>
    <row r="197" spans="2:5" x14ac:dyDescent="0.15">
      <c r="B197">
        <v>197</v>
      </c>
      <c r="E197" t="str">
        <f t="shared" si="53"/>
        <v>update arrange_change set auto_order = '197' where id = '';</v>
      </c>
    </row>
    <row r="198" spans="2:5" x14ac:dyDescent="0.15">
      <c r="B198">
        <v>198</v>
      </c>
      <c r="E198" t="str">
        <f t="shared" ref="E198" si="54">"update arrange_change set auto_order = '"&amp;B198&amp;"' where id = '"&amp;A198&amp;"';"</f>
        <v>update arrange_change set auto_order = '198' where id = '';</v>
      </c>
    </row>
    <row r="199" spans="2:5" x14ac:dyDescent="0.15">
      <c r="B199">
        <v>199</v>
      </c>
      <c r="E199" t="str">
        <f t="shared" ref="E199" si="55">"update arrange_change set auto_order = '"&amp;B199&amp;"' where id = '"&amp;A199&amp;"';"</f>
        <v>update arrange_change set auto_order = '199' where id = '';</v>
      </c>
    </row>
    <row r="200" spans="2:5" x14ac:dyDescent="0.15">
      <c r="B200">
        <v>200</v>
      </c>
      <c r="E200" t="str">
        <f t="shared" ref="E200" si="56">"update arrange_change set auto_order = '"&amp;B200&amp;"' where id = '"&amp;A200&amp;"';"</f>
        <v>update arrange_change set auto_order = '200' where id = '';</v>
      </c>
    </row>
    <row r="201" spans="2:5" x14ac:dyDescent="0.15">
      <c r="B201">
        <v>201</v>
      </c>
      <c r="E201" t="str">
        <f t="shared" ref="E201" si="57">"update arrange_change set auto_order = '"&amp;B201&amp;"' where id = '"&amp;A201&amp;"';"</f>
        <v>update arrange_change set auto_order = '201' where id = '';</v>
      </c>
    </row>
    <row r="202" spans="2:5" x14ac:dyDescent="0.15">
      <c r="B202">
        <v>202</v>
      </c>
      <c r="E202" t="str">
        <f t="shared" ref="E202" si="58">"update arrange_change set auto_order = '"&amp;B202&amp;"' where id = '"&amp;A202&amp;"';"</f>
        <v>update arrange_change set auto_order = '202' where id = '';</v>
      </c>
    </row>
    <row r="203" spans="2:5" x14ac:dyDescent="0.15">
      <c r="B203">
        <v>203</v>
      </c>
      <c r="E203" t="str">
        <f t="shared" ref="E203" si="59">"update arrange_change set auto_order = '"&amp;B203&amp;"' where id = '"&amp;A203&amp;"';"</f>
        <v>update arrange_change set auto_order = '203' where id = '';</v>
      </c>
    </row>
    <row r="204" spans="2:5" x14ac:dyDescent="0.15">
      <c r="B204">
        <v>204</v>
      </c>
      <c r="E204" t="str">
        <f t="shared" ref="E204" si="60">"update arrange_change set auto_order = '"&amp;B204&amp;"' where id = '"&amp;A204&amp;"';"</f>
        <v>update arrange_change set auto_order = '204' where id = '';</v>
      </c>
    </row>
    <row r="205" spans="2:5" x14ac:dyDescent="0.15">
      <c r="B205">
        <v>205</v>
      </c>
      <c r="E205" t="str">
        <f t="shared" ref="E205" si="61">"update arrange_change set auto_order = '"&amp;B205&amp;"' where id = '"&amp;A205&amp;"';"</f>
        <v>update arrange_change set auto_order = '205' where id = '';</v>
      </c>
    </row>
    <row r="206" spans="2:5" x14ac:dyDescent="0.15">
      <c r="B206">
        <v>206</v>
      </c>
      <c r="E206" t="str">
        <f t="shared" ref="E206:E229" si="62">"update arrange_change set auto_order = '"&amp;B206&amp;"' where id = '"&amp;A206&amp;"';"</f>
        <v>update arrange_change set auto_order = '206' where id = '';</v>
      </c>
    </row>
    <row r="207" spans="2:5" x14ac:dyDescent="0.15">
      <c r="B207">
        <v>207</v>
      </c>
      <c r="E207" t="str">
        <f t="shared" si="62"/>
        <v>update arrange_change set auto_order = '207' where id = '';</v>
      </c>
    </row>
    <row r="208" spans="2:5" x14ac:dyDescent="0.15">
      <c r="B208">
        <v>208</v>
      </c>
      <c r="E208" t="str">
        <f t="shared" si="62"/>
        <v>update arrange_change set auto_order = '208' where id = '';</v>
      </c>
    </row>
    <row r="209" spans="2:5" x14ac:dyDescent="0.15">
      <c r="B209">
        <v>209</v>
      </c>
      <c r="E209" t="str">
        <f t="shared" si="62"/>
        <v>update arrange_change set auto_order = '209' where id = '';</v>
      </c>
    </row>
    <row r="210" spans="2:5" x14ac:dyDescent="0.15">
      <c r="B210">
        <v>210</v>
      </c>
      <c r="E210" t="str">
        <f t="shared" si="62"/>
        <v>update arrange_change set auto_order = '210' where id = '';</v>
      </c>
    </row>
    <row r="211" spans="2:5" x14ac:dyDescent="0.15">
      <c r="B211">
        <v>211</v>
      </c>
      <c r="E211" t="str">
        <f t="shared" si="62"/>
        <v>update arrange_change set auto_order = '211' where id = '';</v>
      </c>
    </row>
    <row r="212" spans="2:5" x14ac:dyDescent="0.15">
      <c r="B212">
        <v>212</v>
      </c>
      <c r="E212" t="str">
        <f t="shared" si="62"/>
        <v>update arrange_change set auto_order = '212' where id = '';</v>
      </c>
    </row>
    <row r="213" spans="2:5" x14ac:dyDescent="0.15">
      <c r="B213">
        <v>213</v>
      </c>
      <c r="E213" t="str">
        <f t="shared" si="62"/>
        <v>update arrange_change set auto_order = '213' where id = '';</v>
      </c>
    </row>
    <row r="214" spans="2:5" x14ac:dyDescent="0.15">
      <c r="B214">
        <v>214</v>
      </c>
      <c r="E214" t="str">
        <f t="shared" si="62"/>
        <v>update arrange_change set auto_order = '214' where id = '';</v>
      </c>
    </row>
    <row r="215" spans="2:5" x14ac:dyDescent="0.15">
      <c r="B215">
        <v>215</v>
      </c>
      <c r="E215" t="str">
        <f t="shared" si="62"/>
        <v>update arrange_change set auto_order = '215' where id = '';</v>
      </c>
    </row>
    <row r="216" spans="2:5" x14ac:dyDescent="0.15">
      <c r="B216">
        <v>216</v>
      </c>
      <c r="E216" t="str">
        <f t="shared" si="62"/>
        <v>update arrange_change set auto_order = '216' where id = '';</v>
      </c>
    </row>
    <row r="217" spans="2:5" x14ac:dyDescent="0.15">
      <c r="B217">
        <v>217</v>
      </c>
      <c r="E217" t="str">
        <f t="shared" si="62"/>
        <v>update arrange_change set auto_order = '217' where id = '';</v>
      </c>
    </row>
    <row r="218" spans="2:5" x14ac:dyDescent="0.15">
      <c r="B218">
        <v>218</v>
      </c>
      <c r="E218" t="str">
        <f t="shared" si="62"/>
        <v>update arrange_change set auto_order = '218' where id = '';</v>
      </c>
    </row>
    <row r="219" spans="2:5" x14ac:dyDescent="0.15">
      <c r="B219">
        <v>219</v>
      </c>
      <c r="E219" t="str">
        <f t="shared" si="62"/>
        <v>update arrange_change set auto_order = '219' where id = '';</v>
      </c>
    </row>
    <row r="220" spans="2:5" x14ac:dyDescent="0.15">
      <c r="B220">
        <v>220</v>
      </c>
      <c r="E220" t="str">
        <f t="shared" si="62"/>
        <v>update arrange_change set auto_order = '220' where id = '';</v>
      </c>
    </row>
    <row r="221" spans="2:5" x14ac:dyDescent="0.15">
      <c r="B221">
        <v>221</v>
      </c>
      <c r="E221" t="str">
        <f t="shared" si="62"/>
        <v>update arrange_change set auto_order = '221' where id = '';</v>
      </c>
    </row>
    <row r="222" spans="2:5" x14ac:dyDescent="0.15">
      <c r="B222">
        <v>222</v>
      </c>
      <c r="E222" t="str">
        <f t="shared" si="62"/>
        <v>update arrange_change set auto_order = '222' where id = '';</v>
      </c>
    </row>
    <row r="223" spans="2:5" x14ac:dyDescent="0.15">
      <c r="B223">
        <v>223</v>
      </c>
      <c r="E223" t="str">
        <f t="shared" si="62"/>
        <v>update arrange_change set auto_order = '223' where id = '';</v>
      </c>
    </row>
    <row r="224" spans="2:5" x14ac:dyDescent="0.15">
      <c r="B224">
        <v>224</v>
      </c>
      <c r="E224" t="str">
        <f t="shared" si="62"/>
        <v>update arrange_change set auto_order = '224' where id = '';</v>
      </c>
    </row>
    <row r="225" spans="2:5" x14ac:dyDescent="0.15">
      <c r="B225">
        <v>225</v>
      </c>
      <c r="E225" t="str">
        <f t="shared" si="62"/>
        <v>update arrange_change set auto_order = '225' where id = '';</v>
      </c>
    </row>
    <row r="226" spans="2:5" x14ac:dyDescent="0.15">
      <c r="B226">
        <v>226</v>
      </c>
      <c r="E226" t="str">
        <f t="shared" si="62"/>
        <v>update arrange_change set auto_order = '226' where id = '';</v>
      </c>
    </row>
    <row r="227" spans="2:5" x14ac:dyDescent="0.15">
      <c r="B227">
        <v>227</v>
      </c>
      <c r="E227" t="str">
        <f t="shared" si="62"/>
        <v>update arrange_change set auto_order = '227' where id = '';</v>
      </c>
    </row>
    <row r="228" spans="2:5" x14ac:dyDescent="0.15">
      <c r="B228">
        <v>228</v>
      </c>
      <c r="E228" t="str">
        <f t="shared" si="62"/>
        <v>update arrange_change set auto_order = '228' where id = '';</v>
      </c>
    </row>
    <row r="229" spans="2:5" x14ac:dyDescent="0.15">
      <c r="B229">
        <v>229</v>
      </c>
      <c r="E229" t="str">
        <f t="shared" si="62"/>
        <v>update arrange_change set auto_order = '229' where id = '';</v>
      </c>
    </row>
    <row r="230" spans="2:5" x14ac:dyDescent="0.15">
      <c r="B230">
        <v>230</v>
      </c>
      <c r="E230" t="str">
        <f t="shared" ref="E230" si="63">"update arrange_change set auto_order = '"&amp;B230&amp;"' where id = '"&amp;A230&amp;"';"</f>
        <v>update arrange_change set auto_order = '230' where id = '';</v>
      </c>
    </row>
    <row r="231" spans="2:5" x14ac:dyDescent="0.15">
      <c r="B231">
        <v>231</v>
      </c>
      <c r="E231" t="str">
        <f t="shared" ref="E231" si="64">"update arrange_change set auto_order = '"&amp;B231&amp;"' where id = '"&amp;A231&amp;"';"</f>
        <v>update arrange_change set auto_order = '231' where id = '';</v>
      </c>
    </row>
    <row r="232" spans="2:5" x14ac:dyDescent="0.15">
      <c r="B232">
        <v>232</v>
      </c>
      <c r="E232" t="str">
        <f t="shared" ref="E232" si="65">"update arrange_change set auto_order = '"&amp;B232&amp;"' where id = '"&amp;A232&amp;"';"</f>
        <v>update arrange_change set auto_order = '232' where id = '';</v>
      </c>
    </row>
    <row r="233" spans="2:5" x14ac:dyDescent="0.15">
      <c r="B233">
        <v>233</v>
      </c>
      <c r="E233" t="str">
        <f t="shared" ref="E233" si="66">"update arrange_change set auto_order = '"&amp;B233&amp;"' where id = '"&amp;A233&amp;"';"</f>
        <v>update arrange_change set auto_order = '233' where id = '';</v>
      </c>
    </row>
    <row r="234" spans="2:5" x14ac:dyDescent="0.15">
      <c r="B234">
        <v>234</v>
      </c>
      <c r="E234" t="str">
        <f t="shared" ref="E234" si="67">"update arrange_change set auto_order = '"&amp;B234&amp;"' where id = '"&amp;A234&amp;"';"</f>
        <v>update arrange_change set auto_order = '234' where id = '';</v>
      </c>
    </row>
    <row r="235" spans="2:5" x14ac:dyDescent="0.15">
      <c r="B235">
        <v>235</v>
      </c>
      <c r="E235" t="str">
        <f t="shared" ref="E235" si="68">"update arrange_change set auto_order = '"&amp;B235&amp;"' where id = '"&amp;A235&amp;"';"</f>
        <v>update arrange_change set auto_order = '235' where id = '';</v>
      </c>
    </row>
    <row r="236" spans="2:5" x14ac:dyDescent="0.15">
      <c r="B236">
        <v>236</v>
      </c>
      <c r="E236" t="str">
        <f t="shared" ref="E236" si="69">"update arrange_change set auto_order = '"&amp;B236&amp;"' where id = '"&amp;A236&amp;"';"</f>
        <v>update arrange_change set auto_order = '236' where id = '';</v>
      </c>
    </row>
    <row r="237" spans="2:5" x14ac:dyDescent="0.15">
      <c r="B237">
        <v>237</v>
      </c>
      <c r="E237" t="str">
        <f t="shared" ref="E237" si="70">"update arrange_change set auto_order = '"&amp;B237&amp;"' where id = '"&amp;A237&amp;"';"</f>
        <v>update arrange_change set auto_order = '237' where id = '';</v>
      </c>
    </row>
    <row r="238" spans="2:5" x14ac:dyDescent="0.15">
      <c r="B238">
        <v>238</v>
      </c>
      <c r="E238" t="str">
        <f t="shared" ref="E238:E261" si="71">"update arrange_change set auto_order = '"&amp;B238&amp;"' where id = '"&amp;A238&amp;"';"</f>
        <v>update arrange_change set auto_order = '238' where id = '';</v>
      </c>
    </row>
    <row r="239" spans="2:5" x14ac:dyDescent="0.15">
      <c r="B239">
        <v>239</v>
      </c>
      <c r="E239" t="str">
        <f t="shared" si="71"/>
        <v>update arrange_change set auto_order = '239' where id = '';</v>
      </c>
    </row>
    <row r="240" spans="2:5" x14ac:dyDescent="0.15">
      <c r="B240">
        <v>240</v>
      </c>
      <c r="E240" t="str">
        <f t="shared" si="71"/>
        <v>update arrange_change set auto_order = '240' where id = '';</v>
      </c>
    </row>
    <row r="241" spans="2:5" x14ac:dyDescent="0.15">
      <c r="B241">
        <v>241</v>
      </c>
      <c r="E241" t="str">
        <f t="shared" si="71"/>
        <v>update arrange_change set auto_order = '241' where id = '';</v>
      </c>
    </row>
    <row r="242" spans="2:5" x14ac:dyDescent="0.15">
      <c r="B242">
        <v>242</v>
      </c>
      <c r="E242" t="str">
        <f t="shared" si="71"/>
        <v>update arrange_change set auto_order = '242' where id = '';</v>
      </c>
    </row>
    <row r="243" spans="2:5" x14ac:dyDescent="0.15">
      <c r="B243">
        <v>243</v>
      </c>
      <c r="E243" t="str">
        <f t="shared" si="71"/>
        <v>update arrange_change set auto_order = '243' where id = '';</v>
      </c>
    </row>
    <row r="244" spans="2:5" x14ac:dyDescent="0.15">
      <c r="B244">
        <v>244</v>
      </c>
      <c r="E244" t="str">
        <f t="shared" si="71"/>
        <v>update arrange_change set auto_order = '244' where id = '';</v>
      </c>
    </row>
    <row r="245" spans="2:5" x14ac:dyDescent="0.15">
      <c r="B245">
        <v>245</v>
      </c>
      <c r="E245" t="str">
        <f t="shared" si="71"/>
        <v>update arrange_change set auto_order = '245' where id = '';</v>
      </c>
    </row>
    <row r="246" spans="2:5" x14ac:dyDescent="0.15">
      <c r="B246">
        <v>246</v>
      </c>
      <c r="E246" t="str">
        <f t="shared" si="71"/>
        <v>update arrange_change set auto_order = '246' where id = '';</v>
      </c>
    </row>
    <row r="247" spans="2:5" x14ac:dyDescent="0.15">
      <c r="B247">
        <v>247</v>
      </c>
      <c r="E247" t="str">
        <f t="shared" si="71"/>
        <v>update arrange_change set auto_order = '247' where id = '';</v>
      </c>
    </row>
    <row r="248" spans="2:5" x14ac:dyDescent="0.15">
      <c r="B248">
        <v>248</v>
      </c>
      <c r="E248" t="str">
        <f t="shared" si="71"/>
        <v>update arrange_change set auto_order = '248' where id = '';</v>
      </c>
    </row>
    <row r="249" spans="2:5" x14ac:dyDescent="0.15">
      <c r="B249">
        <v>249</v>
      </c>
      <c r="E249" t="str">
        <f t="shared" si="71"/>
        <v>update arrange_change set auto_order = '249' where id = '';</v>
      </c>
    </row>
    <row r="250" spans="2:5" x14ac:dyDescent="0.15">
      <c r="B250">
        <v>250</v>
      </c>
      <c r="E250" t="str">
        <f t="shared" si="71"/>
        <v>update arrange_change set auto_order = '250' where id = '';</v>
      </c>
    </row>
    <row r="251" spans="2:5" x14ac:dyDescent="0.15">
      <c r="B251">
        <v>251</v>
      </c>
      <c r="E251" t="str">
        <f t="shared" si="71"/>
        <v>update arrange_change set auto_order = '251' where id = '';</v>
      </c>
    </row>
    <row r="252" spans="2:5" x14ac:dyDescent="0.15">
      <c r="B252">
        <v>252</v>
      </c>
      <c r="E252" t="str">
        <f t="shared" si="71"/>
        <v>update arrange_change set auto_order = '252' where id = '';</v>
      </c>
    </row>
    <row r="253" spans="2:5" x14ac:dyDescent="0.15">
      <c r="B253">
        <v>253</v>
      </c>
      <c r="E253" t="str">
        <f t="shared" si="71"/>
        <v>update arrange_change set auto_order = '253' where id = '';</v>
      </c>
    </row>
    <row r="254" spans="2:5" x14ac:dyDescent="0.15">
      <c r="B254">
        <v>254</v>
      </c>
      <c r="E254" t="str">
        <f t="shared" si="71"/>
        <v>update arrange_change set auto_order = '254' where id = '';</v>
      </c>
    </row>
    <row r="255" spans="2:5" x14ac:dyDescent="0.15">
      <c r="B255">
        <v>255</v>
      </c>
      <c r="E255" t="str">
        <f t="shared" si="71"/>
        <v>update arrange_change set auto_order = '255' where id = '';</v>
      </c>
    </row>
    <row r="256" spans="2:5" x14ac:dyDescent="0.15">
      <c r="B256">
        <v>256</v>
      </c>
      <c r="E256" t="str">
        <f t="shared" si="71"/>
        <v>update arrange_change set auto_order = '256' where id = '';</v>
      </c>
    </row>
    <row r="257" spans="2:5" x14ac:dyDescent="0.15">
      <c r="B257">
        <v>257</v>
      </c>
      <c r="E257" t="str">
        <f t="shared" si="71"/>
        <v>update arrange_change set auto_order = '257' where id = '';</v>
      </c>
    </row>
    <row r="258" spans="2:5" x14ac:dyDescent="0.15">
      <c r="B258">
        <v>258</v>
      </c>
      <c r="E258" t="str">
        <f t="shared" si="71"/>
        <v>update arrange_change set auto_order = '258' where id = '';</v>
      </c>
    </row>
    <row r="259" spans="2:5" x14ac:dyDescent="0.15">
      <c r="B259">
        <v>259</v>
      </c>
      <c r="E259" t="str">
        <f t="shared" si="71"/>
        <v>update arrange_change set auto_order = '259' where id = '';</v>
      </c>
    </row>
    <row r="260" spans="2:5" x14ac:dyDescent="0.15">
      <c r="B260">
        <v>260</v>
      </c>
      <c r="E260" t="str">
        <f t="shared" si="71"/>
        <v>update arrange_change set auto_order = '260' where id = '';</v>
      </c>
    </row>
    <row r="261" spans="2:5" x14ac:dyDescent="0.15">
      <c r="B261">
        <v>261</v>
      </c>
      <c r="E261" t="str">
        <f t="shared" si="71"/>
        <v>update arrange_change set auto_order = '261' where id = '';</v>
      </c>
    </row>
    <row r="262" spans="2:5" x14ac:dyDescent="0.15">
      <c r="B262">
        <v>262</v>
      </c>
      <c r="E262" t="str">
        <f t="shared" ref="E262" si="72">"update arrange_change set auto_order = '"&amp;B262&amp;"' where id = '"&amp;A262&amp;"';"</f>
        <v>update arrange_change set auto_order = '262' where id = '';</v>
      </c>
    </row>
    <row r="263" spans="2:5" x14ac:dyDescent="0.15">
      <c r="B263">
        <v>263</v>
      </c>
      <c r="E263" t="str">
        <f t="shared" ref="E263" si="73">"update arrange_change set auto_order = '"&amp;B263&amp;"' where id = '"&amp;A263&amp;"';"</f>
        <v>update arrange_change set auto_order = '263' where id = '';</v>
      </c>
    </row>
    <row r="264" spans="2:5" x14ac:dyDescent="0.15">
      <c r="B264">
        <v>264</v>
      </c>
      <c r="E264" t="str">
        <f t="shared" ref="E264" si="74">"update arrange_change set auto_order = '"&amp;B264&amp;"' where id = '"&amp;A264&amp;"';"</f>
        <v>update arrange_change set auto_order = '264' where id = '';</v>
      </c>
    </row>
    <row r="265" spans="2:5" x14ac:dyDescent="0.15">
      <c r="B265">
        <v>265</v>
      </c>
      <c r="E265" t="str">
        <f t="shared" ref="E265" si="75">"update arrange_change set auto_order = '"&amp;B265&amp;"' where id = '"&amp;A265&amp;"';"</f>
        <v>update arrange_change set auto_order = '265' where id = '';</v>
      </c>
    </row>
    <row r="266" spans="2:5" x14ac:dyDescent="0.15">
      <c r="B266">
        <v>266</v>
      </c>
      <c r="E266" t="str">
        <f t="shared" ref="E266" si="76">"update arrange_change set auto_order = '"&amp;B266&amp;"' where id = '"&amp;A266&amp;"';"</f>
        <v>update arrange_change set auto_order = '266' where id = '';</v>
      </c>
    </row>
    <row r="267" spans="2:5" x14ac:dyDescent="0.15">
      <c r="B267">
        <v>267</v>
      </c>
      <c r="E267" t="str">
        <f t="shared" ref="E267" si="77">"update arrange_change set auto_order = '"&amp;B267&amp;"' where id = '"&amp;A267&amp;"';"</f>
        <v>update arrange_change set auto_order = '267' where id = '';</v>
      </c>
    </row>
    <row r="268" spans="2:5" x14ac:dyDescent="0.15">
      <c r="B268">
        <v>268</v>
      </c>
      <c r="E268" t="str">
        <f t="shared" ref="E268" si="78">"update arrange_change set auto_order = '"&amp;B268&amp;"' where id = '"&amp;A268&amp;"';"</f>
        <v>update arrange_change set auto_order = '268' where id = '';</v>
      </c>
    </row>
    <row r="269" spans="2:5" x14ac:dyDescent="0.15">
      <c r="B269">
        <v>269</v>
      </c>
      <c r="E269" t="str">
        <f t="shared" ref="E269" si="79">"update arrange_change set auto_order = '"&amp;B269&amp;"' where id = '"&amp;A269&amp;"';"</f>
        <v>update arrange_change set auto_order = '269' where id = '';</v>
      </c>
    </row>
    <row r="270" spans="2:5" x14ac:dyDescent="0.15">
      <c r="B270">
        <v>270</v>
      </c>
      <c r="E270" t="str">
        <f t="shared" ref="E270:E293" si="80">"update arrange_change set auto_order = '"&amp;B270&amp;"' where id = '"&amp;A270&amp;"';"</f>
        <v>update arrange_change set auto_order = '270' where id = '';</v>
      </c>
    </row>
    <row r="271" spans="2:5" x14ac:dyDescent="0.15">
      <c r="B271">
        <v>271</v>
      </c>
      <c r="E271" t="str">
        <f t="shared" si="80"/>
        <v>update arrange_change set auto_order = '271' where id = '';</v>
      </c>
    </row>
    <row r="272" spans="2:5" x14ac:dyDescent="0.15">
      <c r="B272">
        <v>272</v>
      </c>
      <c r="E272" t="str">
        <f t="shared" si="80"/>
        <v>update arrange_change set auto_order = '272' where id = '';</v>
      </c>
    </row>
    <row r="273" spans="2:5" x14ac:dyDescent="0.15">
      <c r="B273">
        <v>273</v>
      </c>
      <c r="E273" t="str">
        <f t="shared" si="80"/>
        <v>update arrange_change set auto_order = '273' where id = '';</v>
      </c>
    </row>
    <row r="274" spans="2:5" x14ac:dyDescent="0.15">
      <c r="B274">
        <v>274</v>
      </c>
      <c r="E274" t="str">
        <f t="shared" si="80"/>
        <v>update arrange_change set auto_order = '274' where id = '';</v>
      </c>
    </row>
    <row r="275" spans="2:5" x14ac:dyDescent="0.15">
      <c r="B275">
        <v>275</v>
      </c>
      <c r="E275" t="str">
        <f t="shared" si="80"/>
        <v>update arrange_change set auto_order = '275' where id = '';</v>
      </c>
    </row>
    <row r="276" spans="2:5" x14ac:dyDescent="0.15">
      <c r="B276">
        <v>276</v>
      </c>
      <c r="E276" t="str">
        <f t="shared" si="80"/>
        <v>update arrange_change set auto_order = '276' where id = '';</v>
      </c>
    </row>
    <row r="277" spans="2:5" x14ac:dyDescent="0.15">
      <c r="B277">
        <v>277</v>
      </c>
      <c r="E277" t="str">
        <f t="shared" si="80"/>
        <v>update arrange_change set auto_order = '277' where id = '';</v>
      </c>
    </row>
    <row r="278" spans="2:5" x14ac:dyDescent="0.15">
      <c r="B278">
        <v>278</v>
      </c>
      <c r="E278" t="str">
        <f t="shared" si="80"/>
        <v>update arrange_change set auto_order = '278' where id = '';</v>
      </c>
    </row>
    <row r="279" spans="2:5" x14ac:dyDescent="0.15">
      <c r="B279">
        <v>279</v>
      </c>
      <c r="E279" t="str">
        <f t="shared" si="80"/>
        <v>update arrange_change set auto_order = '279' where id = '';</v>
      </c>
    </row>
    <row r="280" spans="2:5" x14ac:dyDescent="0.15">
      <c r="B280">
        <v>280</v>
      </c>
      <c r="E280" t="str">
        <f t="shared" si="80"/>
        <v>update arrange_change set auto_order = '280' where id = '';</v>
      </c>
    </row>
    <row r="281" spans="2:5" x14ac:dyDescent="0.15">
      <c r="B281">
        <v>281</v>
      </c>
      <c r="E281" t="str">
        <f t="shared" si="80"/>
        <v>update arrange_change set auto_order = '281' where id = '';</v>
      </c>
    </row>
    <row r="282" spans="2:5" x14ac:dyDescent="0.15">
      <c r="B282">
        <v>282</v>
      </c>
      <c r="E282" t="str">
        <f t="shared" si="80"/>
        <v>update arrange_change set auto_order = '282' where id = '';</v>
      </c>
    </row>
    <row r="283" spans="2:5" x14ac:dyDescent="0.15">
      <c r="B283">
        <v>283</v>
      </c>
      <c r="E283" t="str">
        <f t="shared" si="80"/>
        <v>update arrange_change set auto_order = '283' where id = '';</v>
      </c>
    </row>
    <row r="284" spans="2:5" x14ac:dyDescent="0.15">
      <c r="B284">
        <v>284</v>
      </c>
      <c r="E284" t="str">
        <f t="shared" si="80"/>
        <v>update arrange_change set auto_order = '284' where id = '';</v>
      </c>
    </row>
    <row r="285" spans="2:5" x14ac:dyDescent="0.15">
      <c r="B285">
        <v>285</v>
      </c>
      <c r="E285" t="str">
        <f t="shared" si="80"/>
        <v>update arrange_change set auto_order = '285' where id = '';</v>
      </c>
    </row>
    <row r="286" spans="2:5" x14ac:dyDescent="0.15">
      <c r="B286">
        <v>286</v>
      </c>
      <c r="E286" t="str">
        <f t="shared" si="80"/>
        <v>update arrange_change set auto_order = '286' where id = '';</v>
      </c>
    </row>
    <row r="287" spans="2:5" x14ac:dyDescent="0.15">
      <c r="B287">
        <v>287</v>
      </c>
      <c r="E287" t="str">
        <f t="shared" si="80"/>
        <v>update arrange_change set auto_order = '287' where id = '';</v>
      </c>
    </row>
    <row r="288" spans="2:5" x14ac:dyDescent="0.15">
      <c r="B288">
        <v>288</v>
      </c>
      <c r="E288" t="str">
        <f t="shared" si="80"/>
        <v>update arrange_change set auto_order = '288' where id = '';</v>
      </c>
    </row>
    <row r="289" spans="2:5" x14ac:dyDescent="0.15">
      <c r="B289">
        <v>289</v>
      </c>
      <c r="E289" t="str">
        <f t="shared" si="80"/>
        <v>update arrange_change set auto_order = '289' where id = '';</v>
      </c>
    </row>
    <row r="290" spans="2:5" x14ac:dyDescent="0.15">
      <c r="B290">
        <v>290</v>
      </c>
      <c r="E290" t="str">
        <f t="shared" si="80"/>
        <v>update arrange_change set auto_order = '290' where id = '';</v>
      </c>
    </row>
    <row r="291" spans="2:5" x14ac:dyDescent="0.15">
      <c r="B291">
        <v>291</v>
      </c>
      <c r="E291" t="str">
        <f t="shared" si="80"/>
        <v>update arrange_change set auto_order = '291' where id = '';</v>
      </c>
    </row>
    <row r="292" spans="2:5" x14ac:dyDescent="0.15">
      <c r="B292">
        <v>292</v>
      </c>
      <c r="E292" t="str">
        <f t="shared" si="80"/>
        <v>update arrange_change set auto_order = '292' where id = '';</v>
      </c>
    </row>
    <row r="293" spans="2:5" x14ac:dyDescent="0.15">
      <c r="B293">
        <v>293</v>
      </c>
      <c r="E293" t="str">
        <f t="shared" si="80"/>
        <v>update arrange_change set auto_order = '293' where id = '';</v>
      </c>
    </row>
    <row r="294" spans="2:5" x14ac:dyDescent="0.15">
      <c r="B294">
        <v>294</v>
      </c>
      <c r="E294" t="str">
        <f t="shared" ref="E294" si="81">"update arrange_change set auto_order = '"&amp;B294&amp;"' where id = '"&amp;A294&amp;"';"</f>
        <v>update arrange_change set auto_order = '294' where id = '';</v>
      </c>
    </row>
    <row r="295" spans="2:5" x14ac:dyDescent="0.15">
      <c r="B295">
        <v>295</v>
      </c>
      <c r="E295" t="str">
        <f t="shared" ref="E295" si="82">"update arrange_change set auto_order = '"&amp;B295&amp;"' where id = '"&amp;A295&amp;"';"</f>
        <v>update arrange_change set auto_order = '295' where id = '';</v>
      </c>
    </row>
    <row r="296" spans="2:5" x14ac:dyDescent="0.15">
      <c r="B296">
        <v>296</v>
      </c>
      <c r="E296" t="str">
        <f t="shared" ref="E296" si="83">"update arrange_change set auto_order = '"&amp;B296&amp;"' where id = '"&amp;A296&amp;"';"</f>
        <v>update arrange_change set auto_order = '296' where id = '';</v>
      </c>
    </row>
    <row r="297" spans="2:5" x14ac:dyDescent="0.15">
      <c r="B297">
        <v>297</v>
      </c>
      <c r="E297" t="str">
        <f t="shared" ref="E297" si="84">"update arrange_change set auto_order = '"&amp;B297&amp;"' where id = '"&amp;A297&amp;"';"</f>
        <v>update arrange_change set auto_order = '297' where id = '';</v>
      </c>
    </row>
    <row r="298" spans="2:5" x14ac:dyDescent="0.15">
      <c r="B298">
        <v>298</v>
      </c>
      <c r="E298" t="str">
        <f t="shared" ref="E298" si="85">"update arrange_change set auto_order = '"&amp;B298&amp;"' where id = '"&amp;A298&amp;"';"</f>
        <v>update arrange_change set auto_order = '298' where id = '';</v>
      </c>
    </row>
    <row r="299" spans="2:5" x14ac:dyDescent="0.15">
      <c r="B299">
        <v>299</v>
      </c>
      <c r="E299" t="str">
        <f t="shared" ref="E299" si="86">"update arrange_change set auto_order = '"&amp;B299&amp;"' where id = '"&amp;A299&amp;"';"</f>
        <v>update arrange_change set auto_order = '299' where id = '';</v>
      </c>
    </row>
    <row r="300" spans="2:5" x14ac:dyDescent="0.15">
      <c r="B300">
        <v>300</v>
      </c>
      <c r="E300" t="str">
        <f t="shared" ref="E300" si="87">"update arrange_change set auto_order = '"&amp;B300&amp;"' where id = '"&amp;A300&amp;"';"</f>
        <v>update arrange_change set auto_order = '300' where id = '';</v>
      </c>
    </row>
    <row r="301" spans="2:5" x14ac:dyDescent="0.15">
      <c r="B301">
        <v>301</v>
      </c>
      <c r="E301" t="str">
        <f t="shared" ref="E301" si="88">"update arrange_change set auto_order = '"&amp;B301&amp;"' where id = '"&amp;A301&amp;"';"</f>
        <v>update arrange_change set auto_order = '301' where id = '';</v>
      </c>
    </row>
    <row r="302" spans="2:5" x14ac:dyDescent="0.15">
      <c r="B302">
        <v>302</v>
      </c>
      <c r="E302" t="str">
        <f t="shared" ref="E302:E325" si="89">"update arrange_change set auto_order = '"&amp;B302&amp;"' where id = '"&amp;A302&amp;"';"</f>
        <v>update arrange_change set auto_order = '302' where id = '';</v>
      </c>
    </row>
    <row r="303" spans="2:5" x14ac:dyDescent="0.15">
      <c r="B303">
        <v>303</v>
      </c>
      <c r="E303" t="str">
        <f t="shared" si="89"/>
        <v>update arrange_change set auto_order = '303' where id = '';</v>
      </c>
    </row>
    <row r="304" spans="2:5" x14ac:dyDescent="0.15">
      <c r="B304">
        <v>304</v>
      </c>
      <c r="E304" t="str">
        <f t="shared" si="89"/>
        <v>update arrange_change set auto_order = '304' where id = '';</v>
      </c>
    </row>
    <row r="305" spans="2:5" x14ac:dyDescent="0.15">
      <c r="B305">
        <v>305</v>
      </c>
      <c r="E305" t="str">
        <f t="shared" si="89"/>
        <v>update arrange_change set auto_order = '305' where id = '';</v>
      </c>
    </row>
    <row r="306" spans="2:5" x14ac:dyDescent="0.15">
      <c r="B306">
        <v>306</v>
      </c>
      <c r="E306" t="str">
        <f t="shared" si="89"/>
        <v>update arrange_change set auto_order = '306' where id = '';</v>
      </c>
    </row>
    <row r="307" spans="2:5" x14ac:dyDescent="0.15">
      <c r="B307">
        <v>307</v>
      </c>
      <c r="E307" t="str">
        <f t="shared" si="89"/>
        <v>update arrange_change set auto_order = '307' where id = '';</v>
      </c>
    </row>
    <row r="308" spans="2:5" x14ac:dyDescent="0.15">
      <c r="B308">
        <v>308</v>
      </c>
      <c r="E308" t="str">
        <f t="shared" si="89"/>
        <v>update arrange_change set auto_order = '308' where id = '';</v>
      </c>
    </row>
    <row r="309" spans="2:5" x14ac:dyDescent="0.15">
      <c r="B309">
        <v>309</v>
      </c>
      <c r="E309" t="str">
        <f t="shared" si="89"/>
        <v>update arrange_change set auto_order = '309' where id = '';</v>
      </c>
    </row>
    <row r="310" spans="2:5" x14ac:dyDescent="0.15">
      <c r="B310">
        <v>310</v>
      </c>
      <c r="E310" t="str">
        <f t="shared" si="89"/>
        <v>update arrange_change set auto_order = '310' where id = '';</v>
      </c>
    </row>
    <row r="311" spans="2:5" x14ac:dyDescent="0.15">
      <c r="B311">
        <v>311</v>
      </c>
      <c r="E311" t="str">
        <f t="shared" si="89"/>
        <v>update arrange_change set auto_order = '311' where id = '';</v>
      </c>
    </row>
    <row r="312" spans="2:5" x14ac:dyDescent="0.15">
      <c r="B312">
        <v>312</v>
      </c>
      <c r="E312" t="str">
        <f t="shared" si="89"/>
        <v>update arrange_change set auto_order = '312' where id = '';</v>
      </c>
    </row>
    <row r="313" spans="2:5" x14ac:dyDescent="0.15">
      <c r="B313">
        <v>313</v>
      </c>
      <c r="E313" t="str">
        <f t="shared" si="89"/>
        <v>update arrange_change set auto_order = '313' where id = '';</v>
      </c>
    </row>
    <row r="314" spans="2:5" x14ac:dyDescent="0.15">
      <c r="B314">
        <v>314</v>
      </c>
      <c r="E314" t="str">
        <f t="shared" si="89"/>
        <v>update arrange_change set auto_order = '314' where id = '';</v>
      </c>
    </row>
    <row r="315" spans="2:5" x14ac:dyDescent="0.15">
      <c r="B315">
        <v>315</v>
      </c>
      <c r="E315" t="str">
        <f t="shared" si="89"/>
        <v>update arrange_change set auto_order = '315' where id = '';</v>
      </c>
    </row>
    <row r="316" spans="2:5" x14ac:dyDescent="0.15">
      <c r="B316">
        <v>316</v>
      </c>
      <c r="E316" t="str">
        <f t="shared" si="89"/>
        <v>update arrange_change set auto_order = '316' where id = '';</v>
      </c>
    </row>
    <row r="317" spans="2:5" x14ac:dyDescent="0.15">
      <c r="B317">
        <v>317</v>
      </c>
      <c r="E317" t="str">
        <f t="shared" si="89"/>
        <v>update arrange_change set auto_order = '317' where id = '';</v>
      </c>
    </row>
    <row r="318" spans="2:5" x14ac:dyDescent="0.15">
      <c r="B318">
        <v>318</v>
      </c>
      <c r="E318" t="str">
        <f t="shared" si="89"/>
        <v>update arrange_change set auto_order = '318' where id = '';</v>
      </c>
    </row>
    <row r="319" spans="2:5" x14ac:dyDescent="0.15">
      <c r="B319">
        <v>319</v>
      </c>
      <c r="E319" t="str">
        <f t="shared" si="89"/>
        <v>update arrange_change set auto_order = '319' where id = '';</v>
      </c>
    </row>
    <row r="320" spans="2:5" x14ac:dyDescent="0.15">
      <c r="B320">
        <v>320</v>
      </c>
      <c r="E320" t="str">
        <f t="shared" si="89"/>
        <v>update arrange_change set auto_order = '320' where id = '';</v>
      </c>
    </row>
    <row r="321" spans="2:5" x14ac:dyDescent="0.15">
      <c r="B321">
        <v>321</v>
      </c>
      <c r="E321" t="str">
        <f t="shared" si="89"/>
        <v>update arrange_change set auto_order = '321' where id = '';</v>
      </c>
    </row>
    <row r="322" spans="2:5" x14ac:dyDescent="0.15">
      <c r="B322">
        <v>322</v>
      </c>
      <c r="E322" t="str">
        <f t="shared" si="89"/>
        <v>update arrange_change set auto_order = '322' where id = '';</v>
      </c>
    </row>
    <row r="323" spans="2:5" x14ac:dyDescent="0.15">
      <c r="B323">
        <v>323</v>
      </c>
      <c r="E323" t="str">
        <f t="shared" si="89"/>
        <v>update arrange_change set auto_order = '323' where id = '';</v>
      </c>
    </row>
    <row r="324" spans="2:5" x14ac:dyDescent="0.15">
      <c r="B324">
        <v>324</v>
      </c>
      <c r="E324" t="str">
        <f t="shared" si="89"/>
        <v>update arrange_change set auto_order = '324' where id = '';</v>
      </c>
    </row>
    <row r="325" spans="2:5" x14ac:dyDescent="0.15">
      <c r="B325">
        <v>325</v>
      </c>
      <c r="E325" t="str">
        <f t="shared" si="89"/>
        <v>update arrange_change set auto_order = '325' where id = '';</v>
      </c>
    </row>
    <row r="326" spans="2:5" x14ac:dyDescent="0.15">
      <c r="B326">
        <v>326</v>
      </c>
      <c r="E326" t="str">
        <f t="shared" ref="E326" si="90">"update arrange_change set auto_order = '"&amp;B326&amp;"' where id = '"&amp;A326&amp;"';"</f>
        <v>update arrange_change set auto_order = '326' where id = '';</v>
      </c>
    </row>
    <row r="327" spans="2:5" x14ac:dyDescent="0.15">
      <c r="B327">
        <v>327</v>
      </c>
      <c r="E327" t="str">
        <f t="shared" ref="E327" si="91">"update arrange_change set auto_order = '"&amp;B327&amp;"' where id = '"&amp;A327&amp;"';"</f>
        <v>update arrange_change set auto_order = '327' where id = '';</v>
      </c>
    </row>
    <row r="328" spans="2:5" x14ac:dyDescent="0.15">
      <c r="B328">
        <v>328</v>
      </c>
      <c r="E328" t="str">
        <f t="shared" ref="E328" si="92">"update arrange_change set auto_order = '"&amp;B328&amp;"' where id = '"&amp;A328&amp;"';"</f>
        <v>update arrange_change set auto_order = '328' where id = '';</v>
      </c>
    </row>
    <row r="329" spans="2:5" x14ac:dyDescent="0.15">
      <c r="B329">
        <v>329</v>
      </c>
      <c r="E329" t="str">
        <f t="shared" ref="E329" si="93">"update arrange_change set auto_order = '"&amp;B329&amp;"' where id = '"&amp;A329&amp;"';"</f>
        <v>update arrange_change set auto_order = '329' where id = '';</v>
      </c>
    </row>
    <row r="330" spans="2:5" x14ac:dyDescent="0.15">
      <c r="B330">
        <v>330</v>
      </c>
      <c r="E330" t="str">
        <f t="shared" ref="E330" si="94">"update arrange_change set auto_order = '"&amp;B330&amp;"' where id = '"&amp;A330&amp;"';"</f>
        <v>update arrange_change set auto_order = '330' where id = '';</v>
      </c>
    </row>
    <row r="331" spans="2:5" x14ac:dyDescent="0.15">
      <c r="B331">
        <v>331</v>
      </c>
      <c r="E331" t="str">
        <f t="shared" ref="E331" si="95">"update arrange_change set auto_order = '"&amp;B331&amp;"' where id = '"&amp;A331&amp;"';"</f>
        <v>update arrange_change set auto_order = '331' where id = '';</v>
      </c>
    </row>
    <row r="332" spans="2:5" x14ac:dyDescent="0.15">
      <c r="B332">
        <v>332</v>
      </c>
      <c r="E332" t="str">
        <f t="shared" ref="E332" si="96">"update arrange_change set auto_order = '"&amp;B332&amp;"' where id = '"&amp;A332&amp;"';"</f>
        <v>update arrange_change set auto_order = '332' where id = '';</v>
      </c>
    </row>
    <row r="333" spans="2:5" x14ac:dyDescent="0.15">
      <c r="B333">
        <v>333</v>
      </c>
      <c r="E333" t="str">
        <f t="shared" ref="E333" si="97">"update arrange_change set auto_order = '"&amp;B333&amp;"' where id = '"&amp;A333&amp;"';"</f>
        <v>update arrange_change set auto_order = '333' where id = '';</v>
      </c>
    </row>
    <row r="334" spans="2:5" x14ac:dyDescent="0.15">
      <c r="B334">
        <v>334</v>
      </c>
      <c r="E334" t="str">
        <f t="shared" ref="E334:E357" si="98">"update arrange_change set auto_order = '"&amp;B334&amp;"' where id = '"&amp;A334&amp;"';"</f>
        <v>update arrange_change set auto_order = '334' where id = '';</v>
      </c>
    </row>
    <row r="335" spans="2:5" x14ac:dyDescent="0.15">
      <c r="B335">
        <v>335</v>
      </c>
      <c r="E335" t="str">
        <f t="shared" si="98"/>
        <v>update arrange_change set auto_order = '335' where id = '';</v>
      </c>
    </row>
    <row r="336" spans="2:5" x14ac:dyDescent="0.15">
      <c r="B336">
        <v>336</v>
      </c>
      <c r="E336" t="str">
        <f t="shared" si="98"/>
        <v>update arrange_change set auto_order = '336' where id = '';</v>
      </c>
    </row>
    <row r="337" spans="2:5" x14ac:dyDescent="0.15">
      <c r="B337">
        <v>337</v>
      </c>
      <c r="E337" t="str">
        <f t="shared" si="98"/>
        <v>update arrange_change set auto_order = '337' where id = '';</v>
      </c>
    </row>
    <row r="338" spans="2:5" x14ac:dyDescent="0.15">
      <c r="B338">
        <v>338</v>
      </c>
      <c r="E338" t="str">
        <f t="shared" si="98"/>
        <v>update arrange_change set auto_order = '338' where id = '';</v>
      </c>
    </row>
    <row r="339" spans="2:5" x14ac:dyDescent="0.15">
      <c r="B339">
        <v>339</v>
      </c>
      <c r="E339" t="str">
        <f t="shared" si="98"/>
        <v>update arrange_change set auto_order = '339' where id = '';</v>
      </c>
    </row>
    <row r="340" spans="2:5" x14ac:dyDescent="0.15">
      <c r="B340">
        <v>340</v>
      </c>
      <c r="E340" t="str">
        <f t="shared" si="98"/>
        <v>update arrange_change set auto_order = '340' where id = '';</v>
      </c>
    </row>
    <row r="341" spans="2:5" x14ac:dyDescent="0.15">
      <c r="B341">
        <v>341</v>
      </c>
      <c r="E341" t="str">
        <f t="shared" si="98"/>
        <v>update arrange_change set auto_order = '341' where id = '';</v>
      </c>
    </row>
    <row r="342" spans="2:5" x14ac:dyDescent="0.15">
      <c r="B342">
        <v>342</v>
      </c>
      <c r="E342" t="str">
        <f t="shared" si="98"/>
        <v>update arrange_change set auto_order = '342' where id = '';</v>
      </c>
    </row>
    <row r="343" spans="2:5" x14ac:dyDescent="0.15">
      <c r="B343">
        <v>343</v>
      </c>
      <c r="E343" t="str">
        <f t="shared" si="98"/>
        <v>update arrange_change set auto_order = '343' where id = '';</v>
      </c>
    </row>
    <row r="344" spans="2:5" x14ac:dyDescent="0.15">
      <c r="B344">
        <v>344</v>
      </c>
      <c r="E344" t="str">
        <f t="shared" si="98"/>
        <v>update arrange_change set auto_order = '344' where id = '';</v>
      </c>
    </row>
    <row r="345" spans="2:5" x14ac:dyDescent="0.15">
      <c r="B345">
        <v>345</v>
      </c>
      <c r="E345" t="str">
        <f t="shared" si="98"/>
        <v>update arrange_change set auto_order = '345' where id = '';</v>
      </c>
    </row>
    <row r="346" spans="2:5" x14ac:dyDescent="0.15">
      <c r="B346">
        <v>346</v>
      </c>
      <c r="E346" t="str">
        <f t="shared" si="98"/>
        <v>update arrange_change set auto_order = '346' where id = '';</v>
      </c>
    </row>
    <row r="347" spans="2:5" x14ac:dyDescent="0.15">
      <c r="B347">
        <v>347</v>
      </c>
      <c r="E347" t="str">
        <f t="shared" si="98"/>
        <v>update arrange_change set auto_order = '347' where id = '';</v>
      </c>
    </row>
    <row r="348" spans="2:5" x14ac:dyDescent="0.15">
      <c r="B348">
        <v>348</v>
      </c>
      <c r="E348" t="str">
        <f t="shared" si="98"/>
        <v>update arrange_change set auto_order = '348' where id = '';</v>
      </c>
    </row>
    <row r="349" spans="2:5" x14ac:dyDescent="0.15">
      <c r="B349">
        <v>349</v>
      </c>
      <c r="E349" t="str">
        <f t="shared" si="98"/>
        <v>update arrange_change set auto_order = '349' where id = '';</v>
      </c>
    </row>
    <row r="350" spans="2:5" x14ac:dyDescent="0.15">
      <c r="B350">
        <v>350</v>
      </c>
      <c r="E350" t="str">
        <f t="shared" si="98"/>
        <v>update arrange_change set auto_order = '350' where id = '';</v>
      </c>
    </row>
    <row r="351" spans="2:5" x14ac:dyDescent="0.15">
      <c r="B351">
        <v>351</v>
      </c>
      <c r="E351" t="str">
        <f t="shared" si="98"/>
        <v>update arrange_change set auto_order = '351' where id = '';</v>
      </c>
    </row>
    <row r="352" spans="2:5" x14ac:dyDescent="0.15">
      <c r="B352">
        <v>352</v>
      </c>
      <c r="E352" t="str">
        <f t="shared" si="98"/>
        <v>update arrange_change set auto_order = '352' where id = '';</v>
      </c>
    </row>
    <row r="353" spans="2:5" x14ac:dyDescent="0.15">
      <c r="B353">
        <v>353</v>
      </c>
      <c r="E353" t="str">
        <f t="shared" si="98"/>
        <v>update arrange_change set auto_order = '353' where id = '';</v>
      </c>
    </row>
    <row r="354" spans="2:5" x14ac:dyDescent="0.15">
      <c r="B354">
        <v>354</v>
      </c>
      <c r="E354" t="str">
        <f t="shared" si="98"/>
        <v>update arrange_change set auto_order = '354' where id = '';</v>
      </c>
    </row>
    <row r="355" spans="2:5" x14ac:dyDescent="0.15">
      <c r="B355">
        <v>355</v>
      </c>
      <c r="E355" t="str">
        <f t="shared" si="98"/>
        <v>update arrange_change set auto_order = '355' where id = '';</v>
      </c>
    </row>
    <row r="356" spans="2:5" x14ac:dyDescent="0.15">
      <c r="B356">
        <v>356</v>
      </c>
      <c r="E356" t="str">
        <f t="shared" si="98"/>
        <v>update arrange_change set auto_order = '356' where id = '';</v>
      </c>
    </row>
    <row r="357" spans="2:5" x14ac:dyDescent="0.15">
      <c r="B357">
        <v>357</v>
      </c>
      <c r="E357" t="str">
        <f t="shared" si="98"/>
        <v>update arrange_change set auto_order = '357' where id = '';</v>
      </c>
    </row>
    <row r="358" spans="2:5" x14ac:dyDescent="0.15">
      <c r="B358">
        <v>358</v>
      </c>
      <c r="E358" t="str">
        <f t="shared" ref="E358" si="99">"update arrange_change set auto_order = '"&amp;B358&amp;"' where id = '"&amp;A358&amp;"';"</f>
        <v>update arrange_change set auto_order = '358' where id = '';</v>
      </c>
    </row>
    <row r="359" spans="2:5" x14ac:dyDescent="0.15">
      <c r="B359">
        <v>359</v>
      </c>
      <c r="E359" t="str">
        <f t="shared" ref="E359" si="100">"update arrange_change set auto_order = '"&amp;B359&amp;"' where id = '"&amp;A359&amp;"';"</f>
        <v>update arrange_change set auto_order = '359' where id = '';</v>
      </c>
    </row>
    <row r="360" spans="2:5" x14ac:dyDescent="0.15">
      <c r="B360">
        <v>360</v>
      </c>
      <c r="E360" t="str">
        <f t="shared" ref="E360" si="101">"update arrange_change set auto_order = '"&amp;B360&amp;"' where id = '"&amp;A360&amp;"';"</f>
        <v>update arrange_change set auto_order = '360' where id = '';</v>
      </c>
    </row>
    <row r="361" spans="2:5" x14ac:dyDescent="0.15">
      <c r="B361">
        <v>361</v>
      </c>
      <c r="E361" t="str">
        <f t="shared" ref="E361" si="102">"update arrange_change set auto_order = '"&amp;B361&amp;"' where id = '"&amp;A361&amp;"';"</f>
        <v>update arrange_change set auto_order = '361' where id = '';</v>
      </c>
    </row>
    <row r="362" spans="2:5" x14ac:dyDescent="0.15">
      <c r="B362">
        <v>362</v>
      </c>
      <c r="E362" t="str">
        <f t="shared" ref="E362" si="103">"update arrange_change set auto_order = '"&amp;B362&amp;"' where id = '"&amp;A362&amp;"';"</f>
        <v>update arrange_change set auto_order = '362' where id = '';</v>
      </c>
    </row>
    <row r="363" spans="2:5" x14ac:dyDescent="0.15">
      <c r="B363">
        <v>363</v>
      </c>
      <c r="E363" t="str">
        <f t="shared" ref="E363" si="104">"update arrange_change set auto_order = '"&amp;B363&amp;"' where id = '"&amp;A363&amp;"';"</f>
        <v>update arrange_change set auto_order = '363' where id = '';</v>
      </c>
    </row>
    <row r="364" spans="2:5" x14ac:dyDescent="0.15">
      <c r="B364">
        <v>364</v>
      </c>
      <c r="E364" t="str">
        <f t="shared" ref="E364" si="105">"update arrange_change set auto_order = '"&amp;B364&amp;"' where id = '"&amp;A364&amp;"';"</f>
        <v>update arrange_change set auto_order = '364' where id = '';</v>
      </c>
    </row>
    <row r="365" spans="2:5" x14ac:dyDescent="0.15">
      <c r="B365">
        <v>365</v>
      </c>
      <c r="E365" t="str">
        <f t="shared" ref="E365" si="106">"update arrange_change set auto_order = '"&amp;B365&amp;"' where id = '"&amp;A365&amp;"';"</f>
        <v>update arrange_change set auto_order = '365' where id = '';</v>
      </c>
    </row>
    <row r="366" spans="2:5" x14ac:dyDescent="0.15">
      <c r="B366">
        <v>366</v>
      </c>
      <c r="E366" t="str">
        <f t="shared" ref="E366:E389" si="107">"update arrange_change set auto_order = '"&amp;B366&amp;"' where id = '"&amp;A366&amp;"';"</f>
        <v>update arrange_change set auto_order = '366' where id = '';</v>
      </c>
    </row>
    <row r="367" spans="2:5" x14ac:dyDescent="0.15">
      <c r="B367">
        <v>367</v>
      </c>
      <c r="E367" t="str">
        <f t="shared" si="107"/>
        <v>update arrange_change set auto_order = '367' where id = '';</v>
      </c>
    </row>
    <row r="368" spans="2:5" x14ac:dyDescent="0.15">
      <c r="B368">
        <v>368</v>
      </c>
      <c r="E368" t="str">
        <f t="shared" si="107"/>
        <v>update arrange_change set auto_order = '368' where id = '';</v>
      </c>
    </row>
    <row r="369" spans="2:5" x14ac:dyDescent="0.15">
      <c r="B369">
        <v>369</v>
      </c>
      <c r="E369" t="str">
        <f t="shared" si="107"/>
        <v>update arrange_change set auto_order = '369' where id = '';</v>
      </c>
    </row>
    <row r="370" spans="2:5" x14ac:dyDescent="0.15">
      <c r="B370">
        <v>370</v>
      </c>
      <c r="E370" t="str">
        <f t="shared" si="107"/>
        <v>update arrange_change set auto_order = '370' where id = '';</v>
      </c>
    </row>
    <row r="371" spans="2:5" x14ac:dyDescent="0.15">
      <c r="B371">
        <v>371</v>
      </c>
      <c r="E371" t="str">
        <f t="shared" si="107"/>
        <v>update arrange_change set auto_order = '371' where id = '';</v>
      </c>
    </row>
    <row r="372" spans="2:5" x14ac:dyDescent="0.15">
      <c r="B372">
        <v>372</v>
      </c>
      <c r="E372" t="str">
        <f t="shared" si="107"/>
        <v>update arrange_change set auto_order = '372' where id = '';</v>
      </c>
    </row>
    <row r="373" spans="2:5" x14ac:dyDescent="0.15">
      <c r="B373">
        <v>373</v>
      </c>
      <c r="E373" t="str">
        <f t="shared" si="107"/>
        <v>update arrange_change set auto_order = '373' where id = '';</v>
      </c>
    </row>
    <row r="374" spans="2:5" x14ac:dyDescent="0.15">
      <c r="B374">
        <v>374</v>
      </c>
      <c r="E374" t="str">
        <f t="shared" si="107"/>
        <v>update arrange_change set auto_order = '374' where id = '';</v>
      </c>
    </row>
    <row r="375" spans="2:5" x14ac:dyDescent="0.15">
      <c r="B375">
        <v>375</v>
      </c>
      <c r="E375" t="str">
        <f t="shared" si="107"/>
        <v>update arrange_change set auto_order = '375' where id = '';</v>
      </c>
    </row>
    <row r="376" spans="2:5" x14ac:dyDescent="0.15">
      <c r="B376">
        <v>376</v>
      </c>
      <c r="E376" t="str">
        <f t="shared" si="107"/>
        <v>update arrange_change set auto_order = '376' where id = '';</v>
      </c>
    </row>
    <row r="377" spans="2:5" x14ac:dyDescent="0.15">
      <c r="B377">
        <v>377</v>
      </c>
      <c r="E377" t="str">
        <f t="shared" si="107"/>
        <v>update arrange_change set auto_order = '377' where id = '';</v>
      </c>
    </row>
    <row r="378" spans="2:5" x14ac:dyDescent="0.15">
      <c r="B378">
        <v>378</v>
      </c>
      <c r="E378" t="str">
        <f t="shared" si="107"/>
        <v>update arrange_change set auto_order = '378' where id = '';</v>
      </c>
    </row>
    <row r="379" spans="2:5" x14ac:dyDescent="0.15">
      <c r="B379">
        <v>379</v>
      </c>
      <c r="E379" t="str">
        <f t="shared" si="107"/>
        <v>update arrange_change set auto_order = '379' where id = '';</v>
      </c>
    </row>
    <row r="380" spans="2:5" x14ac:dyDescent="0.15">
      <c r="B380">
        <v>380</v>
      </c>
      <c r="E380" t="str">
        <f t="shared" si="107"/>
        <v>update arrange_change set auto_order = '380' where id = '';</v>
      </c>
    </row>
    <row r="381" spans="2:5" x14ac:dyDescent="0.15">
      <c r="B381">
        <v>381</v>
      </c>
      <c r="E381" t="str">
        <f t="shared" si="107"/>
        <v>update arrange_change set auto_order = '381' where id = '';</v>
      </c>
    </row>
    <row r="382" spans="2:5" x14ac:dyDescent="0.15">
      <c r="B382">
        <v>382</v>
      </c>
      <c r="E382" t="str">
        <f t="shared" si="107"/>
        <v>update arrange_change set auto_order = '382' where id = '';</v>
      </c>
    </row>
    <row r="383" spans="2:5" x14ac:dyDescent="0.15">
      <c r="B383">
        <v>383</v>
      </c>
      <c r="E383" t="str">
        <f t="shared" si="107"/>
        <v>update arrange_change set auto_order = '383' where id = '';</v>
      </c>
    </row>
    <row r="384" spans="2:5" x14ac:dyDescent="0.15">
      <c r="B384">
        <v>384</v>
      </c>
      <c r="E384" t="str">
        <f t="shared" si="107"/>
        <v>update arrange_change set auto_order = '384' where id = '';</v>
      </c>
    </row>
    <row r="385" spans="2:5" x14ac:dyDescent="0.15">
      <c r="B385">
        <v>385</v>
      </c>
      <c r="E385" t="str">
        <f t="shared" si="107"/>
        <v>update arrange_change set auto_order = '385' where id = '';</v>
      </c>
    </row>
    <row r="386" spans="2:5" x14ac:dyDescent="0.15">
      <c r="B386">
        <v>386</v>
      </c>
      <c r="E386" t="str">
        <f t="shared" si="107"/>
        <v>update arrange_change set auto_order = '386' where id = '';</v>
      </c>
    </row>
    <row r="387" spans="2:5" x14ac:dyDescent="0.15">
      <c r="B387">
        <v>387</v>
      </c>
      <c r="E387" t="str">
        <f t="shared" si="107"/>
        <v>update arrange_change set auto_order = '387' where id = '';</v>
      </c>
    </row>
    <row r="388" spans="2:5" x14ac:dyDescent="0.15">
      <c r="B388">
        <v>388</v>
      </c>
      <c r="E388" t="str">
        <f t="shared" si="107"/>
        <v>update arrange_change set auto_order = '388' where id = '';</v>
      </c>
    </row>
    <row r="389" spans="2:5" x14ac:dyDescent="0.15">
      <c r="B389">
        <v>389</v>
      </c>
      <c r="E389" t="str">
        <f t="shared" si="107"/>
        <v>update arrange_change set auto_order = '389' where id = '';</v>
      </c>
    </row>
    <row r="390" spans="2:5" x14ac:dyDescent="0.15">
      <c r="B390">
        <v>390</v>
      </c>
      <c r="E390" t="str">
        <f t="shared" ref="E390" si="108">"update arrange_change set auto_order = '"&amp;B390&amp;"' where id = '"&amp;A390&amp;"';"</f>
        <v>update arrange_change set auto_order = '390' where id = '';</v>
      </c>
    </row>
    <row r="391" spans="2:5" x14ac:dyDescent="0.15">
      <c r="B391">
        <v>391</v>
      </c>
      <c r="E391" t="str">
        <f t="shared" ref="E391" si="109">"update arrange_change set auto_order = '"&amp;B391&amp;"' where id = '"&amp;A391&amp;"';"</f>
        <v>update arrange_change set auto_order = '391' where id = '';</v>
      </c>
    </row>
    <row r="392" spans="2:5" x14ac:dyDescent="0.15">
      <c r="B392">
        <v>392</v>
      </c>
      <c r="E392" t="str">
        <f t="shared" ref="E392" si="110">"update arrange_change set auto_order = '"&amp;B392&amp;"' where id = '"&amp;A392&amp;"';"</f>
        <v>update arrange_change set auto_order = '392' where id = '';</v>
      </c>
    </row>
    <row r="393" spans="2:5" x14ac:dyDescent="0.15">
      <c r="B393">
        <v>393</v>
      </c>
      <c r="E393" t="str">
        <f t="shared" ref="E393" si="111">"update arrange_change set auto_order = '"&amp;B393&amp;"' where id = '"&amp;A393&amp;"';"</f>
        <v>update arrange_change set auto_order = '393' where id = '';</v>
      </c>
    </row>
    <row r="394" spans="2:5" x14ac:dyDescent="0.15">
      <c r="B394">
        <v>394</v>
      </c>
      <c r="E394" t="str">
        <f t="shared" ref="E394" si="112">"update arrange_change set auto_order = '"&amp;B394&amp;"' where id = '"&amp;A394&amp;"';"</f>
        <v>update arrange_change set auto_order = '394' where id = '';</v>
      </c>
    </row>
    <row r="395" spans="2:5" x14ac:dyDescent="0.15">
      <c r="B395">
        <v>395</v>
      </c>
      <c r="E395" t="str">
        <f t="shared" ref="E395" si="113">"update arrange_change set auto_order = '"&amp;B395&amp;"' where id = '"&amp;A395&amp;"';"</f>
        <v>update arrange_change set auto_order = '395' where id = '';</v>
      </c>
    </row>
    <row r="396" spans="2:5" x14ac:dyDescent="0.15">
      <c r="B396">
        <v>396</v>
      </c>
      <c r="E396" t="str">
        <f t="shared" ref="E396" si="114">"update arrange_change set auto_order = '"&amp;B396&amp;"' where id = '"&amp;A396&amp;"';"</f>
        <v>update arrange_change set auto_order = '396' where id = '';</v>
      </c>
    </row>
    <row r="397" spans="2:5" x14ac:dyDescent="0.15">
      <c r="B397">
        <v>397</v>
      </c>
      <c r="E397" t="str">
        <f t="shared" ref="E397" si="115">"update arrange_change set auto_order = '"&amp;B397&amp;"' where id = '"&amp;A397&amp;"';"</f>
        <v>update arrange_change set auto_order = '397' where id = '';</v>
      </c>
    </row>
    <row r="398" spans="2:5" x14ac:dyDescent="0.15">
      <c r="B398">
        <v>398</v>
      </c>
      <c r="E398" t="str">
        <f t="shared" ref="E398:E421" si="116">"update arrange_change set auto_order = '"&amp;B398&amp;"' where id = '"&amp;A398&amp;"';"</f>
        <v>update arrange_change set auto_order = '398' where id = '';</v>
      </c>
    </row>
    <row r="399" spans="2:5" x14ac:dyDescent="0.15">
      <c r="B399">
        <v>399</v>
      </c>
      <c r="E399" t="str">
        <f t="shared" si="116"/>
        <v>update arrange_change set auto_order = '399' where id = '';</v>
      </c>
    </row>
    <row r="400" spans="2:5" x14ac:dyDescent="0.15">
      <c r="B400">
        <v>400</v>
      </c>
      <c r="E400" t="str">
        <f t="shared" si="116"/>
        <v>update arrange_change set auto_order = '400' where id = '';</v>
      </c>
    </row>
    <row r="401" spans="2:5" x14ac:dyDescent="0.15">
      <c r="B401">
        <v>401</v>
      </c>
      <c r="E401" t="str">
        <f t="shared" si="116"/>
        <v>update arrange_change set auto_order = '401' where id = '';</v>
      </c>
    </row>
    <row r="402" spans="2:5" x14ac:dyDescent="0.15">
      <c r="B402">
        <v>402</v>
      </c>
      <c r="E402" t="str">
        <f t="shared" si="116"/>
        <v>update arrange_change set auto_order = '402' where id = '';</v>
      </c>
    </row>
    <row r="403" spans="2:5" x14ac:dyDescent="0.15">
      <c r="B403">
        <v>403</v>
      </c>
      <c r="E403" t="str">
        <f t="shared" si="116"/>
        <v>update arrange_change set auto_order = '403' where id = '';</v>
      </c>
    </row>
    <row r="404" spans="2:5" x14ac:dyDescent="0.15">
      <c r="B404">
        <v>404</v>
      </c>
      <c r="E404" t="str">
        <f t="shared" si="116"/>
        <v>update arrange_change set auto_order = '404' where id = '';</v>
      </c>
    </row>
    <row r="405" spans="2:5" x14ac:dyDescent="0.15">
      <c r="B405">
        <v>405</v>
      </c>
      <c r="E405" t="str">
        <f t="shared" si="116"/>
        <v>update arrange_change set auto_order = '405' where id = '';</v>
      </c>
    </row>
    <row r="406" spans="2:5" x14ac:dyDescent="0.15">
      <c r="B406">
        <v>406</v>
      </c>
      <c r="E406" t="str">
        <f t="shared" si="116"/>
        <v>update arrange_change set auto_order = '406' where id = '';</v>
      </c>
    </row>
    <row r="407" spans="2:5" x14ac:dyDescent="0.15">
      <c r="B407">
        <v>407</v>
      </c>
      <c r="E407" t="str">
        <f t="shared" si="116"/>
        <v>update arrange_change set auto_order = '407' where id = '';</v>
      </c>
    </row>
    <row r="408" spans="2:5" x14ac:dyDescent="0.15">
      <c r="B408">
        <v>408</v>
      </c>
      <c r="E408" t="str">
        <f t="shared" si="116"/>
        <v>update arrange_change set auto_order = '408' where id = '';</v>
      </c>
    </row>
    <row r="409" spans="2:5" x14ac:dyDescent="0.15">
      <c r="B409">
        <v>409</v>
      </c>
      <c r="E409" t="str">
        <f t="shared" si="116"/>
        <v>update arrange_change set auto_order = '409' where id = '';</v>
      </c>
    </row>
    <row r="410" spans="2:5" x14ac:dyDescent="0.15">
      <c r="B410">
        <v>410</v>
      </c>
      <c r="E410" t="str">
        <f t="shared" si="116"/>
        <v>update arrange_change set auto_order = '410' where id = '';</v>
      </c>
    </row>
    <row r="411" spans="2:5" x14ac:dyDescent="0.15">
      <c r="B411">
        <v>411</v>
      </c>
      <c r="E411" t="str">
        <f t="shared" si="116"/>
        <v>update arrange_change set auto_order = '411' where id = '';</v>
      </c>
    </row>
    <row r="412" spans="2:5" x14ac:dyDescent="0.15">
      <c r="B412">
        <v>412</v>
      </c>
      <c r="E412" t="str">
        <f t="shared" si="116"/>
        <v>update arrange_change set auto_order = '412' where id = '';</v>
      </c>
    </row>
    <row r="413" spans="2:5" x14ac:dyDescent="0.15">
      <c r="B413">
        <v>413</v>
      </c>
      <c r="E413" t="str">
        <f t="shared" si="116"/>
        <v>update arrange_change set auto_order = '413' where id = '';</v>
      </c>
    </row>
    <row r="414" spans="2:5" x14ac:dyDescent="0.15">
      <c r="B414">
        <v>414</v>
      </c>
      <c r="E414" t="str">
        <f t="shared" si="116"/>
        <v>update arrange_change set auto_order = '414' where id = '';</v>
      </c>
    </row>
    <row r="415" spans="2:5" x14ac:dyDescent="0.15">
      <c r="B415">
        <v>415</v>
      </c>
      <c r="E415" t="str">
        <f t="shared" si="116"/>
        <v>update arrange_change set auto_order = '415' where id = '';</v>
      </c>
    </row>
    <row r="416" spans="2:5" x14ac:dyDescent="0.15">
      <c r="B416">
        <v>416</v>
      </c>
      <c r="E416" t="str">
        <f t="shared" si="116"/>
        <v>update arrange_change set auto_order = '416' where id = '';</v>
      </c>
    </row>
    <row r="417" spans="2:5" x14ac:dyDescent="0.15">
      <c r="B417">
        <v>417</v>
      </c>
      <c r="E417" t="str">
        <f t="shared" si="116"/>
        <v>update arrange_change set auto_order = '417' where id = '';</v>
      </c>
    </row>
    <row r="418" spans="2:5" x14ac:dyDescent="0.15">
      <c r="B418">
        <v>418</v>
      </c>
      <c r="E418" t="str">
        <f t="shared" si="116"/>
        <v>update arrange_change set auto_order = '418' where id = '';</v>
      </c>
    </row>
    <row r="419" spans="2:5" x14ac:dyDescent="0.15">
      <c r="B419">
        <v>419</v>
      </c>
      <c r="E419" t="str">
        <f t="shared" si="116"/>
        <v>update arrange_change set auto_order = '419' where id = '';</v>
      </c>
    </row>
    <row r="420" spans="2:5" x14ac:dyDescent="0.15">
      <c r="B420">
        <v>420</v>
      </c>
      <c r="E420" t="str">
        <f t="shared" si="116"/>
        <v>update arrange_change set auto_order = '420' where id = '';</v>
      </c>
    </row>
    <row r="421" spans="2:5" x14ac:dyDescent="0.15">
      <c r="B421">
        <v>421</v>
      </c>
      <c r="E421" t="str">
        <f t="shared" si="116"/>
        <v>update arrange_change set auto_order = '421' where id = '';</v>
      </c>
    </row>
    <row r="422" spans="2:5" x14ac:dyDescent="0.15">
      <c r="B422">
        <v>422</v>
      </c>
      <c r="E422" t="str">
        <f t="shared" ref="E422" si="117">"update arrange_change set auto_order = '"&amp;B422&amp;"' where id = '"&amp;A422&amp;"';"</f>
        <v>update arrange_change set auto_order = '422' where id = '';</v>
      </c>
    </row>
    <row r="423" spans="2:5" x14ac:dyDescent="0.15">
      <c r="B423">
        <v>423</v>
      </c>
      <c r="E423" t="str">
        <f t="shared" ref="E423" si="118">"update arrange_change set auto_order = '"&amp;B423&amp;"' where id = '"&amp;A423&amp;"';"</f>
        <v>update arrange_change set auto_order = '423' where id = '';</v>
      </c>
    </row>
    <row r="424" spans="2:5" x14ac:dyDescent="0.15">
      <c r="B424">
        <v>424</v>
      </c>
      <c r="E424" t="str">
        <f t="shared" ref="E424" si="119">"update arrange_change set auto_order = '"&amp;B424&amp;"' where id = '"&amp;A424&amp;"';"</f>
        <v>update arrange_change set auto_order = '424' where id = '';</v>
      </c>
    </row>
    <row r="425" spans="2:5" x14ac:dyDescent="0.15">
      <c r="B425">
        <v>425</v>
      </c>
      <c r="E425" t="str">
        <f t="shared" ref="E425" si="120">"update arrange_change set auto_order = '"&amp;B425&amp;"' where id = '"&amp;A425&amp;"';"</f>
        <v>update arrange_change set auto_order = '425' where id = '';</v>
      </c>
    </row>
    <row r="426" spans="2:5" x14ac:dyDescent="0.15">
      <c r="B426">
        <v>426</v>
      </c>
      <c r="E426" t="str">
        <f t="shared" ref="E426" si="121">"update arrange_change set auto_order = '"&amp;B426&amp;"' where id = '"&amp;A426&amp;"';"</f>
        <v>update arrange_change set auto_order = '426' where id = '';</v>
      </c>
    </row>
    <row r="427" spans="2:5" x14ac:dyDescent="0.15">
      <c r="B427">
        <v>427</v>
      </c>
      <c r="E427" t="str">
        <f t="shared" ref="E427" si="122">"update arrange_change set auto_order = '"&amp;B427&amp;"' where id = '"&amp;A427&amp;"';"</f>
        <v>update arrange_change set auto_order = '427' where id = '';</v>
      </c>
    </row>
    <row r="428" spans="2:5" x14ac:dyDescent="0.15">
      <c r="B428">
        <v>428</v>
      </c>
      <c r="E428" t="str">
        <f t="shared" ref="E428" si="123">"update arrange_change set auto_order = '"&amp;B428&amp;"' where id = '"&amp;A428&amp;"';"</f>
        <v>update arrange_change set auto_order = '428' where id = '';</v>
      </c>
    </row>
    <row r="429" spans="2:5" x14ac:dyDescent="0.15">
      <c r="B429">
        <v>429</v>
      </c>
      <c r="E429" t="str">
        <f t="shared" ref="E429" si="124">"update arrange_change set auto_order = '"&amp;B429&amp;"' where id = '"&amp;A429&amp;"';"</f>
        <v>update arrange_change set auto_order = '429' where id = '';</v>
      </c>
    </row>
    <row r="430" spans="2:5" x14ac:dyDescent="0.15">
      <c r="B430">
        <v>430</v>
      </c>
      <c r="E430" t="str">
        <f t="shared" ref="E430:E453" si="125">"update arrange_change set auto_order = '"&amp;B430&amp;"' where id = '"&amp;A430&amp;"';"</f>
        <v>update arrange_change set auto_order = '430' where id = '';</v>
      </c>
    </row>
    <row r="431" spans="2:5" x14ac:dyDescent="0.15">
      <c r="B431">
        <v>431</v>
      </c>
      <c r="E431" t="str">
        <f t="shared" si="125"/>
        <v>update arrange_change set auto_order = '431' where id = '';</v>
      </c>
    </row>
    <row r="432" spans="2:5" x14ac:dyDescent="0.15">
      <c r="B432">
        <v>432</v>
      </c>
      <c r="E432" t="str">
        <f t="shared" si="125"/>
        <v>update arrange_change set auto_order = '432' where id = '';</v>
      </c>
    </row>
    <row r="433" spans="2:5" x14ac:dyDescent="0.15">
      <c r="B433">
        <v>433</v>
      </c>
      <c r="E433" t="str">
        <f t="shared" si="125"/>
        <v>update arrange_change set auto_order = '433' where id = '';</v>
      </c>
    </row>
    <row r="434" spans="2:5" x14ac:dyDescent="0.15">
      <c r="B434">
        <v>434</v>
      </c>
      <c r="E434" t="str">
        <f t="shared" si="125"/>
        <v>update arrange_change set auto_order = '434' where id = '';</v>
      </c>
    </row>
    <row r="435" spans="2:5" x14ac:dyDescent="0.15">
      <c r="B435">
        <v>435</v>
      </c>
      <c r="E435" t="str">
        <f t="shared" si="125"/>
        <v>update arrange_change set auto_order = '435' where id = '';</v>
      </c>
    </row>
    <row r="436" spans="2:5" x14ac:dyDescent="0.15">
      <c r="B436">
        <v>436</v>
      </c>
      <c r="E436" t="str">
        <f t="shared" si="125"/>
        <v>update arrange_change set auto_order = '436' where id = '';</v>
      </c>
    </row>
    <row r="437" spans="2:5" x14ac:dyDescent="0.15">
      <c r="B437">
        <v>437</v>
      </c>
      <c r="E437" t="str">
        <f t="shared" si="125"/>
        <v>update arrange_change set auto_order = '437' where id = '';</v>
      </c>
    </row>
    <row r="438" spans="2:5" x14ac:dyDescent="0.15">
      <c r="B438">
        <v>438</v>
      </c>
      <c r="E438" t="str">
        <f t="shared" si="125"/>
        <v>update arrange_change set auto_order = '438' where id = '';</v>
      </c>
    </row>
    <row r="439" spans="2:5" x14ac:dyDescent="0.15">
      <c r="B439">
        <v>439</v>
      </c>
      <c r="E439" t="str">
        <f t="shared" si="125"/>
        <v>update arrange_change set auto_order = '439' where id = '';</v>
      </c>
    </row>
    <row r="440" spans="2:5" x14ac:dyDescent="0.15">
      <c r="B440">
        <v>440</v>
      </c>
      <c r="E440" t="str">
        <f t="shared" si="125"/>
        <v>update arrange_change set auto_order = '440' where id = '';</v>
      </c>
    </row>
    <row r="441" spans="2:5" x14ac:dyDescent="0.15">
      <c r="B441">
        <v>441</v>
      </c>
      <c r="E441" t="str">
        <f t="shared" si="125"/>
        <v>update arrange_change set auto_order = '441' where id = '';</v>
      </c>
    </row>
    <row r="442" spans="2:5" x14ac:dyDescent="0.15">
      <c r="B442">
        <v>442</v>
      </c>
      <c r="E442" t="str">
        <f t="shared" si="125"/>
        <v>update arrange_change set auto_order = '442' where id = '';</v>
      </c>
    </row>
    <row r="443" spans="2:5" x14ac:dyDescent="0.15">
      <c r="B443">
        <v>443</v>
      </c>
      <c r="E443" t="str">
        <f t="shared" si="125"/>
        <v>update arrange_change set auto_order = '443' where id = '';</v>
      </c>
    </row>
    <row r="444" spans="2:5" x14ac:dyDescent="0.15">
      <c r="B444">
        <v>444</v>
      </c>
      <c r="E444" t="str">
        <f t="shared" si="125"/>
        <v>update arrange_change set auto_order = '444' where id = '';</v>
      </c>
    </row>
    <row r="445" spans="2:5" x14ac:dyDescent="0.15">
      <c r="B445">
        <v>445</v>
      </c>
      <c r="E445" t="str">
        <f t="shared" si="125"/>
        <v>update arrange_change set auto_order = '445' where id = '';</v>
      </c>
    </row>
    <row r="446" spans="2:5" x14ac:dyDescent="0.15">
      <c r="B446">
        <v>446</v>
      </c>
      <c r="E446" t="str">
        <f t="shared" si="125"/>
        <v>update arrange_change set auto_order = '446' where id = '';</v>
      </c>
    </row>
    <row r="447" spans="2:5" x14ac:dyDescent="0.15">
      <c r="B447">
        <v>447</v>
      </c>
      <c r="E447" t="str">
        <f t="shared" si="125"/>
        <v>update arrange_change set auto_order = '447' where id = '';</v>
      </c>
    </row>
    <row r="448" spans="2:5" x14ac:dyDescent="0.15">
      <c r="B448">
        <v>448</v>
      </c>
      <c r="E448" t="str">
        <f t="shared" si="125"/>
        <v>update arrange_change set auto_order = '448' where id = '';</v>
      </c>
    </row>
    <row r="449" spans="2:5" x14ac:dyDescent="0.15">
      <c r="B449">
        <v>449</v>
      </c>
      <c r="E449" t="str">
        <f t="shared" si="125"/>
        <v>update arrange_change set auto_order = '449' where id = '';</v>
      </c>
    </row>
    <row r="450" spans="2:5" x14ac:dyDescent="0.15">
      <c r="B450">
        <v>450</v>
      </c>
      <c r="E450" t="str">
        <f t="shared" si="125"/>
        <v>update arrange_change set auto_order = '450' where id = '';</v>
      </c>
    </row>
    <row r="451" spans="2:5" x14ac:dyDescent="0.15">
      <c r="B451">
        <v>451</v>
      </c>
      <c r="E451" t="str">
        <f t="shared" si="125"/>
        <v>update arrange_change set auto_order = '451' where id = '';</v>
      </c>
    </row>
    <row r="452" spans="2:5" x14ac:dyDescent="0.15">
      <c r="B452">
        <v>452</v>
      </c>
      <c r="E452" t="str">
        <f t="shared" si="125"/>
        <v>update arrange_change set auto_order = '452' where id = '';</v>
      </c>
    </row>
    <row r="453" spans="2:5" x14ac:dyDescent="0.15">
      <c r="B453">
        <v>453</v>
      </c>
      <c r="E453" t="str">
        <f t="shared" si="125"/>
        <v>update arrange_change set auto_order = '453' where id = '';</v>
      </c>
    </row>
    <row r="454" spans="2:5" x14ac:dyDescent="0.15">
      <c r="B454">
        <v>454</v>
      </c>
      <c r="E454" t="str">
        <f t="shared" ref="E454" si="126">"update arrange_change set auto_order = '"&amp;B454&amp;"' where id = '"&amp;A454&amp;"';"</f>
        <v>update arrange_change set auto_order = '454' where id = '';</v>
      </c>
    </row>
    <row r="455" spans="2:5" x14ac:dyDescent="0.15">
      <c r="B455">
        <v>455</v>
      </c>
      <c r="E455" t="str">
        <f t="shared" ref="E455" si="127">"update arrange_change set auto_order = '"&amp;B455&amp;"' where id = '"&amp;A455&amp;"';"</f>
        <v>update arrange_change set auto_order = '455' where id = '';</v>
      </c>
    </row>
    <row r="456" spans="2:5" x14ac:dyDescent="0.15">
      <c r="B456">
        <v>456</v>
      </c>
      <c r="E456" t="str">
        <f t="shared" ref="E456" si="128">"update arrange_change set auto_order = '"&amp;B456&amp;"' where id = '"&amp;A456&amp;"';"</f>
        <v>update arrange_change set auto_order = '456' where id = '';</v>
      </c>
    </row>
    <row r="457" spans="2:5" x14ac:dyDescent="0.15">
      <c r="B457">
        <v>457</v>
      </c>
      <c r="E457" t="str">
        <f t="shared" ref="E457" si="129">"update arrange_change set auto_order = '"&amp;B457&amp;"' where id = '"&amp;A457&amp;"';"</f>
        <v>update arrange_change set auto_order = '457' where id = '';</v>
      </c>
    </row>
    <row r="458" spans="2:5" x14ac:dyDescent="0.15">
      <c r="B458">
        <v>458</v>
      </c>
      <c r="E458" t="str">
        <f t="shared" ref="E458" si="130">"update arrange_change set auto_order = '"&amp;B458&amp;"' where id = '"&amp;A458&amp;"';"</f>
        <v>update arrange_change set auto_order = '458' where id = '';</v>
      </c>
    </row>
    <row r="459" spans="2:5" x14ac:dyDescent="0.15">
      <c r="B459">
        <v>459</v>
      </c>
      <c r="E459" t="str">
        <f t="shared" ref="E459" si="131">"update arrange_change set auto_order = '"&amp;B459&amp;"' where id = '"&amp;A459&amp;"';"</f>
        <v>update arrange_change set auto_order = '459' where id = '';</v>
      </c>
    </row>
    <row r="460" spans="2:5" x14ac:dyDescent="0.15">
      <c r="B460">
        <v>460</v>
      </c>
      <c r="E460" t="str">
        <f t="shared" ref="E460" si="132">"update arrange_change set auto_order = '"&amp;B460&amp;"' where id = '"&amp;A460&amp;"';"</f>
        <v>update arrange_change set auto_order = '460' where id = '';</v>
      </c>
    </row>
    <row r="461" spans="2:5" x14ac:dyDescent="0.15">
      <c r="B461">
        <v>461</v>
      </c>
      <c r="E461" t="str">
        <f t="shared" ref="E461" si="133">"update arrange_change set auto_order = '"&amp;B461&amp;"' where id = '"&amp;A461&amp;"';"</f>
        <v>update arrange_change set auto_order = '461' where id = '';</v>
      </c>
    </row>
    <row r="462" spans="2:5" x14ac:dyDescent="0.15">
      <c r="B462">
        <v>462</v>
      </c>
      <c r="E462" t="str">
        <f t="shared" ref="E462:E485" si="134">"update arrange_change set auto_order = '"&amp;B462&amp;"' where id = '"&amp;A462&amp;"';"</f>
        <v>update arrange_change set auto_order = '462' where id = '';</v>
      </c>
    </row>
    <row r="463" spans="2:5" x14ac:dyDescent="0.15">
      <c r="B463">
        <v>463</v>
      </c>
      <c r="E463" t="str">
        <f t="shared" si="134"/>
        <v>update arrange_change set auto_order = '463' where id = '';</v>
      </c>
    </row>
    <row r="464" spans="2:5" x14ac:dyDescent="0.15">
      <c r="B464">
        <v>464</v>
      </c>
      <c r="E464" t="str">
        <f t="shared" si="134"/>
        <v>update arrange_change set auto_order = '464' where id = '';</v>
      </c>
    </row>
    <row r="465" spans="2:5" x14ac:dyDescent="0.15">
      <c r="B465">
        <v>465</v>
      </c>
      <c r="E465" t="str">
        <f t="shared" si="134"/>
        <v>update arrange_change set auto_order = '465' where id = '';</v>
      </c>
    </row>
    <row r="466" spans="2:5" x14ac:dyDescent="0.15">
      <c r="B466">
        <v>466</v>
      </c>
      <c r="E466" t="str">
        <f t="shared" si="134"/>
        <v>update arrange_change set auto_order = '466' where id = '';</v>
      </c>
    </row>
    <row r="467" spans="2:5" x14ac:dyDescent="0.15">
      <c r="B467">
        <v>467</v>
      </c>
      <c r="E467" t="str">
        <f t="shared" si="134"/>
        <v>update arrange_change set auto_order = '467' where id = '';</v>
      </c>
    </row>
    <row r="468" spans="2:5" x14ac:dyDescent="0.15">
      <c r="B468">
        <v>468</v>
      </c>
      <c r="E468" t="str">
        <f t="shared" si="134"/>
        <v>update arrange_change set auto_order = '468' where id = '';</v>
      </c>
    </row>
    <row r="469" spans="2:5" x14ac:dyDescent="0.15">
      <c r="B469">
        <v>469</v>
      </c>
      <c r="E469" t="str">
        <f t="shared" si="134"/>
        <v>update arrange_change set auto_order = '469' where id = '';</v>
      </c>
    </row>
    <row r="470" spans="2:5" x14ac:dyDescent="0.15">
      <c r="B470">
        <v>470</v>
      </c>
      <c r="E470" t="str">
        <f t="shared" si="134"/>
        <v>update arrange_change set auto_order = '470' where id = '';</v>
      </c>
    </row>
    <row r="471" spans="2:5" x14ac:dyDescent="0.15">
      <c r="B471">
        <v>471</v>
      </c>
      <c r="E471" t="str">
        <f t="shared" si="134"/>
        <v>update arrange_change set auto_order = '471' where id = '';</v>
      </c>
    </row>
    <row r="472" spans="2:5" x14ac:dyDescent="0.15">
      <c r="B472">
        <v>472</v>
      </c>
      <c r="E472" t="str">
        <f t="shared" si="134"/>
        <v>update arrange_change set auto_order = '472' where id = '';</v>
      </c>
    </row>
    <row r="473" spans="2:5" x14ac:dyDescent="0.15">
      <c r="B473">
        <v>473</v>
      </c>
      <c r="E473" t="str">
        <f t="shared" si="134"/>
        <v>update arrange_change set auto_order = '473' where id = '';</v>
      </c>
    </row>
    <row r="474" spans="2:5" x14ac:dyDescent="0.15">
      <c r="B474">
        <v>474</v>
      </c>
      <c r="E474" t="str">
        <f t="shared" si="134"/>
        <v>update arrange_change set auto_order = '474' where id = '';</v>
      </c>
    </row>
    <row r="475" spans="2:5" x14ac:dyDescent="0.15">
      <c r="B475">
        <v>475</v>
      </c>
      <c r="E475" t="str">
        <f t="shared" si="134"/>
        <v>update arrange_change set auto_order = '475' where id = '';</v>
      </c>
    </row>
    <row r="476" spans="2:5" x14ac:dyDescent="0.15">
      <c r="B476">
        <v>476</v>
      </c>
      <c r="E476" t="str">
        <f t="shared" si="134"/>
        <v>update arrange_change set auto_order = '476' where id = '';</v>
      </c>
    </row>
    <row r="477" spans="2:5" x14ac:dyDescent="0.15">
      <c r="B477">
        <v>477</v>
      </c>
      <c r="E477" t="str">
        <f t="shared" si="134"/>
        <v>update arrange_change set auto_order = '477' where id = '';</v>
      </c>
    </row>
    <row r="478" spans="2:5" x14ac:dyDescent="0.15">
      <c r="B478">
        <v>478</v>
      </c>
      <c r="E478" t="str">
        <f t="shared" si="134"/>
        <v>update arrange_change set auto_order = '478' where id = '';</v>
      </c>
    </row>
    <row r="479" spans="2:5" x14ac:dyDescent="0.15">
      <c r="B479">
        <v>479</v>
      </c>
      <c r="E479" t="str">
        <f t="shared" si="134"/>
        <v>update arrange_change set auto_order = '479' where id = '';</v>
      </c>
    </row>
    <row r="480" spans="2:5" x14ac:dyDescent="0.15">
      <c r="B480">
        <v>480</v>
      </c>
      <c r="E480" t="str">
        <f t="shared" si="134"/>
        <v>update arrange_change set auto_order = '480' where id = '';</v>
      </c>
    </row>
    <row r="481" spans="2:5" x14ac:dyDescent="0.15">
      <c r="B481">
        <v>481</v>
      </c>
      <c r="E481" t="str">
        <f t="shared" si="134"/>
        <v>update arrange_change set auto_order = '481' where id = '';</v>
      </c>
    </row>
    <row r="482" spans="2:5" x14ac:dyDescent="0.15">
      <c r="B482">
        <v>482</v>
      </c>
      <c r="E482" t="str">
        <f t="shared" si="134"/>
        <v>update arrange_change set auto_order = '482' where id = '';</v>
      </c>
    </row>
    <row r="483" spans="2:5" x14ac:dyDescent="0.15">
      <c r="B483">
        <v>483</v>
      </c>
      <c r="E483" t="str">
        <f t="shared" si="134"/>
        <v>update arrange_change set auto_order = '483' where id = '';</v>
      </c>
    </row>
    <row r="484" spans="2:5" x14ac:dyDescent="0.15">
      <c r="B484">
        <v>484</v>
      </c>
      <c r="E484" t="str">
        <f t="shared" si="134"/>
        <v>update arrange_change set auto_order = '484' where id = '';</v>
      </c>
    </row>
    <row r="485" spans="2:5" x14ac:dyDescent="0.15">
      <c r="B485">
        <v>485</v>
      </c>
      <c r="E485" t="str">
        <f t="shared" si="134"/>
        <v>update arrange_change set auto_order = '485' where id = '';</v>
      </c>
    </row>
    <row r="486" spans="2:5" x14ac:dyDescent="0.15">
      <c r="B486">
        <v>486</v>
      </c>
      <c r="E486" t="str">
        <f t="shared" ref="E486" si="135">"update arrange_change set auto_order = '"&amp;B486&amp;"' where id = '"&amp;A486&amp;"';"</f>
        <v>update arrange_change set auto_order = '486' where id = '';</v>
      </c>
    </row>
    <row r="487" spans="2:5" x14ac:dyDescent="0.15">
      <c r="B487">
        <v>487</v>
      </c>
      <c r="E487" t="str">
        <f t="shared" ref="E487" si="136">"update arrange_change set auto_order = '"&amp;B487&amp;"' where id = '"&amp;A487&amp;"';"</f>
        <v>update arrange_change set auto_order = '487' where id = '';</v>
      </c>
    </row>
    <row r="488" spans="2:5" x14ac:dyDescent="0.15">
      <c r="B488">
        <v>488</v>
      </c>
      <c r="E488" t="str">
        <f t="shared" ref="E488" si="137">"update arrange_change set auto_order = '"&amp;B488&amp;"' where id = '"&amp;A488&amp;"';"</f>
        <v>update arrange_change set auto_order = '488' where id = '';</v>
      </c>
    </row>
    <row r="489" spans="2:5" x14ac:dyDescent="0.15">
      <c r="B489">
        <v>489</v>
      </c>
      <c r="E489" t="str">
        <f t="shared" ref="E489" si="138">"update arrange_change set auto_order = '"&amp;B489&amp;"' where id = '"&amp;A489&amp;"';"</f>
        <v>update arrange_change set auto_order = '489' where id = '';</v>
      </c>
    </row>
    <row r="490" spans="2:5" x14ac:dyDescent="0.15">
      <c r="B490">
        <v>490</v>
      </c>
      <c r="E490" t="str">
        <f t="shared" ref="E490" si="139">"update arrange_change set auto_order = '"&amp;B490&amp;"' where id = '"&amp;A490&amp;"';"</f>
        <v>update arrange_change set auto_order = '490' where id = '';</v>
      </c>
    </row>
    <row r="491" spans="2:5" x14ac:dyDescent="0.15">
      <c r="B491">
        <v>491</v>
      </c>
      <c r="E491" t="str">
        <f t="shared" ref="E491" si="140">"update arrange_change set auto_order = '"&amp;B491&amp;"' where id = '"&amp;A491&amp;"';"</f>
        <v>update arrange_change set auto_order = '491' where id = '';</v>
      </c>
    </row>
    <row r="492" spans="2:5" x14ac:dyDescent="0.15">
      <c r="B492">
        <v>492</v>
      </c>
      <c r="E492" t="str">
        <f t="shared" ref="E492" si="141">"update arrange_change set auto_order = '"&amp;B492&amp;"' where id = '"&amp;A492&amp;"';"</f>
        <v>update arrange_change set auto_order = '492' where id = '';</v>
      </c>
    </row>
    <row r="493" spans="2:5" x14ac:dyDescent="0.15">
      <c r="B493">
        <v>493</v>
      </c>
      <c r="E493" t="str">
        <f t="shared" ref="E493" si="142">"update arrange_change set auto_order = '"&amp;B493&amp;"' where id = '"&amp;A493&amp;"';"</f>
        <v>update arrange_change set auto_order = '493' where id = '';</v>
      </c>
    </row>
    <row r="494" spans="2:5" x14ac:dyDescent="0.15">
      <c r="B494">
        <v>494</v>
      </c>
      <c r="E494" t="str">
        <f t="shared" ref="E494:E517" si="143">"update arrange_change set auto_order = '"&amp;B494&amp;"' where id = '"&amp;A494&amp;"';"</f>
        <v>update arrange_change set auto_order = '494' where id = '';</v>
      </c>
    </row>
    <row r="495" spans="2:5" x14ac:dyDescent="0.15">
      <c r="B495">
        <v>495</v>
      </c>
      <c r="E495" t="str">
        <f t="shared" si="143"/>
        <v>update arrange_change set auto_order = '495' where id = '';</v>
      </c>
    </row>
    <row r="496" spans="2:5" x14ac:dyDescent="0.15">
      <c r="B496">
        <v>496</v>
      </c>
      <c r="E496" t="str">
        <f t="shared" si="143"/>
        <v>update arrange_change set auto_order = '496' where id = '';</v>
      </c>
    </row>
    <row r="497" spans="2:5" x14ac:dyDescent="0.15">
      <c r="B497">
        <v>497</v>
      </c>
      <c r="E497" t="str">
        <f t="shared" si="143"/>
        <v>update arrange_change set auto_order = '497' where id = '';</v>
      </c>
    </row>
    <row r="498" spans="2:5" x14ac:dyDescent="0.15">
      <c r="B498">
        <v>498</v>
      </c>
      <c r="E498" t="str">
        <f t="shared" si="143"/>
        <v>update arrange_change set auto_order = '498' where id = '';</v>
      </c>
    </row>
    <row r="499" spans="2:5" x14ac:dyDescent="0.15">
      <c r="B499">
        <v>499</v>
      </c>
      <c r="E499" t="str">
        <f t="shared" si="143"/>
        <v>update arrange_change set auto_order = '499' where id = '';</v>
      </c>
    </row>
    <row r="500" spans="2:5" x14ac:dyDescent="0.15">
      <c r="B500">
        <v>500</v>
      </c>
      <c r="E500" t="str">
        <f t="shared" si="143"/>
        <v>update arrange_change set auto_order = '500' where id = '';</v>
      </c>
    </row>
    <row r="501" spans="2:5" x14ac:dyDescent="0.15">
      <c r="B501">
        <v>501</v>
      </c>
      <c r="E501" t="str">
        <f t="shared" si="143"/>
        <v>update arrange_change set auto_order = '501' where id = '';</v>
      </c>
    </row>
    <row r="502" spans="2:5" x14ac:dyDescent="0.15">
      <c r="B502">
        <v>502</v>
      </c>
      <c r="E502" t="str">
        <f t="shared" si="143"/>
        <v>update arrange_change set auto_order = '502' where id = '';</v>
      </c>
    </row>
    <row r="503" spans="2:5" x14ac:dyDescent="0.15">
      <c r="B503">
        <v>503</v>
      </c>
      <c r="E503" t="str">
        <f t="shared" si="143"/>
        <v>update arrange_change set auto_order = '503' where id = '';</v>
      </c>
    </row>
    <row r="504" spans="2:5" x14ac:dyDescent="0.15">
      <c r="B504">
        <v>504</v>
      </c>
      <c r="E504" t="str">
        <f t="shared" si="143"/>
        <v>update arrange_change set auto_order = '504' where id = '';</v>
      </c>
    </row>
    <row r="505" spans="2:5" x14ac:dyDescent="0.15">
      <c r="B505">
        <v>505</v>
      </c>
      <c r="E505" t="str">
        <f t="shared" si="143"/>
        <v>update arrange_change set auto_order = '505' where id = '';</v>
      </c>
    </row>
    <row r="506" spans="2:5" x14ac:dyDescent="0.15">
      <c r="B506">
        <v>506</v>
      </c>
      <c r="E506" t="str">
        <f t="shared" si="143"/>
        <v>update arrange_change set auto_order = '506' where id = '';</v>
      </c>
    </row>
    <row r="507" spans="2:5" x14ac:dyDescent="0.15">
      <c r="B507">
        <v>507</v>
      </c>
      <c r="E507" t="str">
        <f t="shared" si="143"/>
        <v>update arrange_change set auto_order = '507' where id = '';</v>
      </c>
    </row>
    <row r="508" spans="2:5" x14ac:dyDescent="0.15">
      <c r="B508">
        <v>508</v>
      </c>
      <c r="E508" t="str">
        <f t="shared" si="143"/>
        <v>update arrange_change set auto_order = '508' where id = '';</v>
      </c>
    </row>
    <row r="509" spans="2:5" x14ac:dyDescent="0.15">
      <c r="B509">
        <v>509</v>
      </c>
      <c r="E509" t="str">
        <f t="shared" si="143"/>
        <v>update arrange_change set auto_order = '509' where id = '';</v>
      </c>
    </row>
    <row r="510" spans="2:5" x14ac:dyDescent="0.15">
      <c r="B510">
        <v>510</v>
      </c>
      <c r="E510" t="str">
        <f t="shared" si="143"/>
        <v>update arrange_change set auto_order = '510' where id = '';</v>
      </c>
    </row>
    <row r="511" spans="2:5" x14ac:dyDescent="0.15">
      <c r="B511">
        <v>511</v>
      </c>
      <c r="E511" t="str">
        <f t="shared" si="143"/>
        <v>update arrange_change set auto_order = '511' where id = '';</v>
      </c>
    </row>
    <row r="512" spans="2:5" x14ac:dyDescent="0.15">
      <c r="B512">
        <v>512</v>
      </c>
      <c r="E512" t="str">
        <f t="shared" si="143"/>
        <v>update arrange_change set auto_order = '512' where id = '';</v>
      </c>
    </row>
    <row r="513" spans="2:5" x14ac:dyDescent="0.15">
      <c r="B513">
        <v>513</v>
      </c>
      <c r="E513" t="str">
        <f t="shared" si="143"/>
        <v>update arrange_change set auto_order = '513' where id = '';</v>
      </c>
    </row>
    <row r="514" spans="2:5" x14ac:dyDescent="0.15">
      <c r="B514">
        <v>514</v>
      </c>
      <c r="E514" t="str">
        <f t="shared" si="143"/>
        <v>update arrange_change set auto_order = '514' where id = '';</v>
      </c>
    </row>
    <row r="515" spans="2:5" x14ac:dyDescent="0.15">
      <c r="B515">
        <v>515</v>
      </c>
      <c r="E515" t="str">
        <f t="shared" si="143"/>
        <v>update arrange_change set auto_order = '515' where id = '';</v>
      </c>
    </row>
    <row r="516" spans="2:5" x14ac:dyDescent="0.15">
      <c r="B516">
        <v>516</v>
      </c>
      <c r="E516" t="str">
        <f t="shared" si="143"/>
        <v>update arrange_change set auto_order = '516' where id = '';</v>
      </c>
    </row>
    <row r="517" spans="2:5" x14ac:dyDescent="0.15">
      <c r="B517">
        <v>517</v>
      </c>
      <c r="E517" t="str">
        <f t="shared" si="143"/>
        <v>update arrange_change set auto_order = '517' where id = '';</v>
      </c>
    </row>
    <row r="518" spans="2:5" x14ac:dyDescent="0.15">
      <c r="B518">
        <v>518</v>
      </c>
      <c r="E518" t="str">
        <f t="shared" ref="E518" si="144">"update arrange_change set auto_order = '"&amp;B518&amp;"' where id = '"&amp;A518&amp;"';"</f>
        <v>update arrange_change set auto_order = '518' where id = '';</v>
      </c>
    </row>
    <row r="519" spans="2:5" x14ac:dyDescent="0.15">
      <c r="B519">
        <v>519</v>
      </c>
      <c r="E519" t="str">
        <f t="shared" ref="E519" si="145">"update arrange_change set auto_order = '"&amp;B519&amp;"' where id = '"&amp;A519&amp;"';"</f>
        <v>update arrange_change set auto_order = '519' where id = '';</v>
      </c>
    </row>
    <row r="520" spans="2:5" x14ac:dyDescent="0.15">
      <c r="B520">
        <v>520</v>
      </c>
      <c r="E520" t="str">
        <f t="shared" ref="E520" si="146">"update arrange_change set auto_order = '"&amp;B520&amp;"' where id = '"&amp;A520&amp;"';"</f>
        <v>update arrange_change set auto_order = '520' where id = '';</v>
      </c>
    </row>
    <row r="521" spans="2:5" x14ac:dyDescent="0.15">
      <c r="B521">
        <v>521</v>
      </c>
      <c r="E521" t="str">
        <f t="shared" ref="E521" si="147">"update arrange_change set auto_order = '"&amp;B521&amp;"' where id = '"&amp;A521&amp;"';"</f>
        <v>update arrange_change set auto_order = '521' where id = '';</v>
      </c>
    </row>
    <row r="522" spans="2:5" x14ac:dyDescent="0.15">
      <c r="B522">
        <v>522</v>
      </c>
      <c r="E522" t="str">
        <f t="shared" ref="E522" si="148">"update arrange_change set auto_order = '"&amp;B522&amp;"' where id = '"&amp;A522&amp;"';"</f>
        <v>update arrange_change set auto_order = '522' where id = '';</v>
      </c>
    </row>
    <row r="523" spans="2:5" x14ac:dyDescent="0.15">
      <c r="B523">
        <v>523</v>
      </c>
      <c r="E523" t="str">
        <f t="shared" ref="E523" si="149">"update arrange_change set auto_order = '"&amp;B523&amp;"' where id = '"&amp;A523&amp;"';"</f>
        <v>update arrange_change set auto_order = '523' where id = '';</v>
      </c>
    </row>
    <row r="524" spans="2:5" x14ac:dyDescent="0.15">
      <c r="B524">
        <v>524</v>
      </c>
      <c r="E524" t="str">
        <f t="shared" ref="E524" si="150">"update arrange_change set auto_order = '"&amp;B524&amp;"' where id = '"&amp;A524&amp;"';"</f>
        <v>update arrange_change set auto_order = '524' where id = '';</v>
      </c>
    </row>
    <row r="525" spans="2:5" x14ac:dyDescent="0.15">
      <c r="B525">
        <v>525</v>
      </c>
      <c r="E525" t="str">
        <f t="shared" ref="E525" si="151">"update arrange_change set auto_order = '"&amp;B525&amp;"' where id = '"&amp;A525&amp;"';"</f>
        <v>update arrange_change set auto_order = '525' where id = '';</v>
      </c>
    </row>
    <row r="526" spans="2:5" x14ac:dyDescent="0.15">
      <c r="B526">
        <v>526</v>
      </c>
      <c r="E526" t="str">
        <f t="shared" ref="E526:E549" si="152">"update arrange_change set auto_order = '"&amp;B526&amp;"' where id = '"&amp;A526&amp;"';"</f>
        <v>update arrange_change set auto_order = '526' where id = '';</v>
      </c>
    </row>
    <row r="527" spans="2:5" x14ac:dyDescent="0.15">
      <c r="B527">
        <v>527</v>
      </c>
      <c r="E527" t="str">
        <f t="shared" si="152"/>
        <v>update arrange_change set auto_order = '527' where id = '';</v>
      </c>
    </row>
    <row r="528" spans="2:5" x14ac:dyDescent="0.15">
      <c r="B528">
        <v>528</v>
      </c>
      <c r="E528" t="str">
        <f t="shared" si="152"/>
        <v>update arrange_change set auto_order = '528' where id = '';</v>
      </c>
    </row>
    <row r="529" spans="2:5" x14ac:dyDescent="0.15">
      <c r="B529">
        <v>529</v>
      </c>
      <c r="E529" t="str">
        <f t="shared" si="152"/>
        <v>update arrange_change set auto_order = '529' where id = '';</v>
      </c>
    </row>
    <row r="530" spans="2:5" x14ac:dyDescent="0.15">
      <c r="B530">
        <v>530</v>
      </c>
      <c r="E530" t="str">
        <f t="shared" si="152"/>
        <v>update arrange_change set auto_order = '530' where id = '';</v>
      </c>
    </row>
    <row r="531" spans="2:5" x14ac:dyDescent="0.15">
      <c r="B531">
        <v>531</v>
      </c>
      <c r="E531" t="str">
        <f t="shared" si="152"/>
        <v>update arrange_change set auto_order = '531' where id = '';</v>
      </c>
    </row>
    <row r="532" spans="2:5" x14ac:dyDescent="0.15">
      <c r="B532">
        <v>532</v>
      </c>
      <c r="E532" t="str">
        <f t="shared" si="152"/>
        <v>update arrange_change set auto_order = '532' where id = '';</v>
      </c>
    </row>
    <row r="533" spans="2:5" x14ac:dyDescent="0.15">
      <c r="B533">
        <v>533</v>
      </c>
      <c r="E533" t="str">
        <f t="shared" si="152"/>
        <v>update arrange_change set auto_order = '533' where id = '';</v>
      </c>
    </row>
    <row r="534" spans="2:5" x14ac:dyDescent="0.15">
      <c r="B534">
        <v>534</v>
      </c>
      <c r="E534" t="str">
        <f t="shared" si="152"/>
        <v>update arrange_change set auto_order = '534' where id = '';</v>
      </c>
    </row>
    <row r="535" spans="2:5" x14ac:dyDescent="0.15">
      <c r="B535">
        <v>535</v>
      </c>
      <c r="E535" t="str">
        <f t="shared" si="152"/>
        <v>update arrange_change set auto_order = '535' where id = '';</v>
      </c>
    </row>
    <row r="536" spans="2:5" x14ac:dyDescent="0.15">
      <c r="B536">
        <v>536</v>
      </c>
      <c r="E536" t="str">
        <f t="shared" si="152"/>
        <v>update arrange_change set auto_order = '536' where id = '';</v>
      </c>
    </row>
    <row r="537" spans="2:5" x14ac:dyDescent="0.15">
      <c r="B537">
        <v>537</v>
      </c>
      <c r="E537" t="str">
        <f t="shared" si="152"/>
        <v>update arrange_change set auto_order = '537' where id = '';</v>
      </c>
    </row>
    <row r="538" spans="2:5" x14ac:dyDescent="0.15">
      <c r="B538">
        <v>538</v>
      </c>
      <c r="E538" t="str">
        <f t="shared" si="152"/>
        <v>update arrange_change set auto_order = '538' where id = '';</v>
      </c>
    </row>
    <row r="539" spans="2:5" x14ac:dyDescent="0.15">
      <c r="B539">
        <v>539</v>
      </c>
      <c r="E539" t="str">
        <f t="shared" si="152"/>
        <v>update arrange_change set auto_order = '539' where id = '';</v>
      </c>
    </row>
    <row r="540" spans="2:5" x14ac:dyDescent="0.15">
      <c r="B540">
        <v>540</v>
      </c>
      <c r="E540" t="str">
        <f t="shared" si="152"/>
        <v>update arrange_change set auto_order = '540' where id = '';</v>
      </c>
    </row>
    <row r="541" spans="2:5" x14ac:dyDescent="0.15">
      <c r="B541">
        <v>541</v>
      </c>
      <c r="E541" t="str">
        <f t="shared" si="152"/>
        <v>update arrange_change set auto_order = '541' where id = '';</v>
      </c>
    </row>
    <row r="542" spans="2:5" x14ac:dyDescent="0.15">
      <c r="B542">
        <v>542</v>
      </c>
      <c r="E542" t="str">
        <f t="shared" si="152"/>
        <v>update arrange_change set auto_order = '542' where id = '';</v>
      </c>
    </row>
    <row r="543" spans="2:5" x14ac:dyDescent="0.15">
      <c r="B543">
        <v>543</v>
      </c>
      <c r="E543" t="str">
        <f t="shared" si="152"/>
        <v>update arrange_change set auto_order = '543' where id = '';</v>
      </c>
    </row>
    <row r="544" spans="2:5" x14ac:dyDescent="0.15">
      <c r="B544">
        <v>544</v>
      </c>
      <c r="E544" t="str">
        <f t="shared" si="152"/>
        <v>update arrange_change set auto_order = '544' where id = '';</v>
      </c>
    </row>
    <row r="545" spans="2:5" x14ac:dyDescent="0.15">
      <c r="B545">
        <v>545</v>
      </c>
      <c r="E545" t="str">
        <f t="shared" si="152"/>
        <v>update arrange_change set auto_order = '545' where id = '';</v>
      </c>
    </row>
    <row r="546" spans="2:5" x14ac:dyDescent="0.15">
      <c r="B546">
        <v>546</v>
      </c>
      <c r="E546" t="str">
        <f t="shared" si="152"/>
        <v>update arrange_change set auto_order = '546' where id = '';</v>
      </c>
    </row>
    <row r="547" spans="2:5" x14ac:dyDescent="0.15">
      <c r="B547">
        <v>547</v>
      </c>
      <c r="E547" t="str">
        <f t="shared" si="152"/>
        <v>update arrange_change set auto_order = '547' where id = '';</v>
      </c>
    </row>
    <row r="548" spans="2:5" x14ac:dyDescent="0.15">
      <c r="B548">
        <v>548</v>
      </c>
      <c r="E548" t="str">
        <f t="shared" si="152"/>
        <v>update arrange_change set auto_order = '548' where id = '';</v>
      </c>
    </row>
    <row r="549" spans="2:5" x14ac:dyDescent="0.15">
      <c r="B549">
        <v>549</v>
      </c>
      <c r="E549" t="str">
        <f t="shared" si="152"/>
        <v>update arrange_change set auto_order = '549' where id = '';</v>
      </c>
    </row>
    <row r="550" spans="2:5" x14ac:dyDescent="0.15">
      <c r="B550">
        <v>550</v>
      </c>
      <c r="E550" t="str">
        <f t="shared" ref="E550" si="153">"update arrange_change set auto_order = '"&amp;B550&amp;"' where id = '"&amp;A550&amp;"';"</f>
        <v>update arrange_change set auto_order = '550' where id = '';</v>
      </c>
    </row>
    <row r="551" spans="2:5" x14ac:dyDescent="0.15">
      <c r="B551">
        <v>551</v>
      </c>
      <c r="E551" t="str">
        <f t="shared" ref="E551" si="154">"update arrange_change set auto_order = '"&amp;B551&amp;"' where id = '"&amp;A551&amp;"';"</f>
        <v>update arrange_change set auto_order = '551' where id = '';</v>
      </c>
    </row>
    <row r="552" spans="2:5" x14ac:dyDescent="0.15">
      <c r="B552">
        <v>552</v>
      </c>
      <c r="E552" t="str">
        <f t="shared" ref="E552" si="155">"update arrange_change set auto_order = '"&amp;B552&amp;"' where id = '"&amp;A552&amp;"';"</f>
        <v>update arrange_change set auto_order = '552' where id = '';</v>
      </c>
    </row>
    <row r="553" spans="2:5" x14ac:dyDescent="0.15">
      <c r="B553">
        <v>553</v>
      </c>
      <c r="E553" t="str">
        <f t="shared" ref="E553" si="156">"update arrange_change set auto_order = '"&amp;B553&amp;"' where id = '"&amp;A553&amp;"';"</f>
        <v>update arrange_change set auto_order = '553' where id = '';</v>
      </c>
    </row>
    <row r="554" spans="2:5" x14ac:dyDescent="0.15">
      <c r="B554">
        <v>554</v>
      </c>
      <c r="E554" t="str">
        <f t="shared" ref="E554" si="157">"update arrange_change set auto_order = '"&amp;B554&amp;"' where id = '"&amp;A554&amp;"';"</f>
        <v>update arrange_change set auto_order = '554' where id = '';</v>
      </c>
    </row>
    <row r="555" spans="2:5" x14ac:dyDescent="0.15">
      <c r="B555">
        <v>555</v>
      </c>
      <c r="E555" t="str">
        <f t="shared" ref="E555" si="158">"update arrange_change set auto_order = '"&amp;B555&amp;"' where id = '"&amp;A555&amp;"';"</f>
        <v>update arrange_change set auto_order = '555' where id = '';</v>
      </c>
    </row>
    <row r="556" spans="2:5" x14ac:dyDescent="0.15">
      <c r="B556">
        <v>556</v>
      </c>
      <c r="E556" t="str">
        <f t="shared" ref="E556" si="159">"update arrange_change set auto_order = '"&amp;B556&amp;"' where id = '"&amp;A556&amp;"';"</f>
        <v>update arrange_change set auto_order = '556' where id = '';</v>
      </c>
    </row>
    <row r="557" spans="2:5" x14ac:dyDescent="0.15">
      <c r="B557">
        <v>557</v>
      </c>
      <c r="E557" t="str">
        <f t="shared" ref="E557" si="160">"update arrange_change set auto_order = '"&amp;B557&amp;"' where id = '"&amp;A557&amp;"';"</f>
        <v>update arrange_change set auto_order = '557' where id = '';</v>
      </c>
    </row>
    <row r="558" spans="2:5" x14ac:dyDescent="0.15">
      <c r="B558">
        <v>558</v>
      </c>
      <c r="E558" t="str">
        <f t="shared" ref="E558:E581" si="161">"update arrange_change set auto_order = '"&amp;B558&amp;"' where id = '"&amp;A558&amp;"';"</f>
        <v>update arrange_change set auto_order = '558' where id = '';</v>
      </c>
    </row>
    <row r="559" spans="2:5" x14ac:dyDescent="0.15">
      <c r="B559">
        <v>559</v>
      </c>
      <c r="E559" t="str">
        <f t="shared" si="161"/>
        <v>update arrange_change set auto_order = '559' where id = '';</v>
      </c>
    </row>
    <row r="560" spans="2:5" x14ac:dyDescent="0.15">
      <c r="B560">
        <v>560</v>
      </c>
      <c r="E560" t="str">
        <f t="shared" si="161"/>
        <v>update arrange_change set auto_order = '560' where id = '';</v>
      </c>
    </row>
    <row r="561" spans="2:5" x14ac:dyDescent="0.15">
      <c r="B561">
        <v>561</v>
      </c>
      <c r="E561" t="str">
        <f t="shared" si="161"/>
        <v>update arrange_change set auto_order = '561' where id = '';</v>
      </c>
    </row>
    <row r="562" spans="2:5" x14ac:dyDescent="0.15">
      <c r="B562">
        <v>562</v>
      </c>
      <c r="E562" t="str">
        <f t="shared" si="161"/>
        <v>update arrange_change set auto_order = '562' where id = '';</v>
      </c>
    </row>
    <row r="563" spans="2:5" x14ac:dyDescent="0.15">
      <c r="B563">
        <v>563</v>
      </c>
      <c r="E563" t="str">
        <f t="shared" si="161"/>
        <v>update arrange_change set auto_order = '563' where id = '';</v>
      </c>
    </row>
    <row r="564" spans="2:5" x14ac:dyDescent="0.15">
      <c r="B564">
        <v>564</v>
      </c>
      <c r="E564" t="str">
        <f t="shared" si="161"/>
        <v>update arrange_change set auto_order = '564' where id = '';</v>
      </c>
    </row>
    <row r="565" spans="2:5" x14ac:dyDescent="0.15">
      <c r="B565">
        <v>565</v>
      </c>
      <c r="E565" t="str">
        <f t="shared" si="161"/>
        <v>update arrange_change set auto_order = '565' where id = '';</v>
      </c>
    </row>
    <row r="566" spans="2:5" x14ac:dyDescent="0.15">
      <c r="B566">
        <v>566</v>
      </c>
      <c r="E566" t="str">
        <f t="shared" si="161"/>
        <v>update arrange_change set auto_order = '566' where id = '';</v>
      </c>
    </row>
    <row r="567" spans="2:5" x14ac:dyDescent="0.15">
      <c r="B567">
        <v>567</v>
      </c>
      <c r="E567" t="str">
        <f t="shared" si="161"/>
        <v>update arrange_change set auto_order = '567' where id = '';</v>
      </c>
    </row>
    <row r="568" spans="2:5" x14ac:dyDescent="0.15">
      <c r="B568">
        <v>568</v>
      </c>
      <c r="E568" t="str">
        <f t="shared" si="161"/>
        <v>update arrange_change set auto_order = '568' where id = '';</v>
      </c>
    </row>
    <row r="569" spans="2:5" x14ac:dyDescent="0.15">
      <c r="B569">
        <v>569</v>
      </c>
      <c r="E569" t="str">
        <f t="shared" si="161"/>
        <v>update arrange_change set auto_order = '569' where id = '';</v>
      </c>
    </row>
    <row r="570" spans="2:5" x14ac:dyDescent="0.15">
      <c r="B570">
        <v>570</v>
      </c>
      <c r="E570" t="str">
        <f t="shared" si="161"/>
        <v>update arrange_change set auto_order = '570' where id = '';</v>
      </c>
    </row>
    <row r="571" spans="2:5" x14ac:dyDescent="0.15">
      <c r="B571">
        <v>571</v>
      </c>
      <c r="E571" t="str">
        <f t="shared" si="161"/>
        <v>update arrange_change set auto_order = '571' where id = '';</v>
      </c>
    </row>
    <row r="572" spans="2:5" x14ac:dyDescent="0.15">
      <c r="B572">
        <v>572</v>
      </c>
      <c r="E572" t="str">
        <f t="shared" si="161"/>
        <v>update arrange_change set auto_order = '572' where id = '';</v>
      </c>
    </row>
    <row r="573" spans="2:5" x14ac:dyDescent="0.15">
      <c r="B573">
        <v>573</v>
      </c>
      <c r="E573" t="str">
        <f t="shared" si="161"/>
        <v>update arrange_change set auto_order = '573' where id = '';</v>
      </c>
    </row>
    <row r="574" spans="2:5" x14ac:dyDescent="0.15">
      <c r="B574">
        <v>574</v>
      </c>
      <c r="E574" t="str">
        <f t="shared" si="161"/>
        <v>update arrange_change set auto_order = '574' where id = '';</v>
      </c>
    </row>
    <row r="575" spans="2:5" x14ac:dyDescent="0.15">
      <c r="B575">
        <v>575</v>
      </c>
      <c r="E575" t="str">
        <f t="shared" si="161"/>
        <v>update arrange_change set auto_order = '575' where id = '';</v>
      </c>
    </row>
    <row r="576" spans="2:5" x14ac:dyDescent="0.15">
      <c r="B576">
        <v>576</v>
      </c>
      <c r="E576" t="str">
        <f t="shared" si="161"/>
        <v>update arrange_change set auto_order = '576' where id = '';</v>
      </c>
    </row>
    <row r="577" spans="2:5" x14ac:dyDescent="0.15">
      <c r="B577">
        <v>577</v>
      </c>
      <c r="E577" t="str">
        <f t="shared" si="161"/>
        <v>update arrange_change set auto_order = '577' where id = '';</v>
      </c>
    </row>
    <row r="578" spans="2:5" x14ac:dyDescent="0.15">
      <c r="B578">
        <v>578</v>
      </c>
      <c r="E578" t="str">
        <f t="shared" si="161"/>
        <v>update arrange_change set auto_order = '578' where id = '';</v>
      </c>
    </row>
    <row r="579" spans="2:5" x14ac:dyDescent="0.15">
      <c r="B579">
        <v>579</v>
      </c>
      <c r="E579" t="str">
        <f t="shared" si="161"/>
        <v>update arrange_change set auto_order = '579' where id = '';</v>
      </c>
    </row>
    <row r="580" spans="2:5" x14ac:dyDescent="0.15">
      <c r="B580">
        <v>580</v>
      </c>
      <c r="E580" t="str">
        <f t="shared" si="161"/>
        <v>update arrange_change set auto_order = '580' where id = '';</v>
      </c>
    </row>
    <row r="581" spans="2:5" x14ac:dyDescent="0.15">
      <c r="B581">
        <v>581</v>
      </c>
      <c r="E581" t="str">
        <f t="shared" si="161"/>
        <v>update arrange_change set auto_order = '581' where id = '';</v>
      </c>
    </row>
    <row r="582" spans="2:5" x14ac:dyDescent="0.15">
      <c r="B582">
        <v>582</v>
      </c>
      <c r="E582" t="str">
        <f t="shared" ref="E582" si="162">"update arrange_change set auto_order = '"&amp;B582&amp;"' where id = '"&amp;A582&amp;"';"</f>
        <v>update arrange_change set auto_order = '582' where id = '';</v>
      </c>
    </row>
    <row r="583" spans="2:5" x14ac:dyDescent="0.15">
      <c r="B583">
        <v>583</v>
      </c>
      <c r="E583" t="str">
        <f t="shared" ref="E583" si="163">"update arrange_change set auto_order = '"&amp;B583&amp;"' where id = '"&amp;A583&amp;"';"</f>
        <v>update arrange_change set auto_order = '583' where id = '';</v>
      </c>
    </row>
    <row r="584" spans="2:5" x14ac:dyDescent="0.15">
      <c r="B584">
        <v>584</v>
      </c>
      <c r="E584" t="str">
        <f t="shared" ref="E584" si="164">"update arrange_change set auto_order = '"&amp;B584&amp;"' where id = '"&amp;A584&amp;"';"</f>
        <v>update arrange_change set auto_order = '584' where id = '';</v>
      </c>
    </row>
    <row r="585" spans="2:5" x14ac:dyDescent="0.15">
      <c r="B585">
        <v>585</v>
      </c>
      <c r="E585" t="str">
        <f t="shared" ref="E585" si="165">"update arrange_change set auto_order = '"&amp;B585&amp;"' where id = '"&amp;A585&amp;"';"</f>
        <v>update arrange_change set auto_order = '585' where id = '';</v>
      </c>
    </row>
    <row r="586" spans="2:5" x14ac:dyDescent="0.15">
      <c r="B586">
        <v>586</v>
      </c>
      <c r="E586" t="str">
        <f t="shared" ref="E586" si="166">"update arrange_change set auto_order = '"&amp;B586&amp;"' where id = '"&amp;A586&amp;"';"</f>
        <v>update arrange_change set auto_order = '586' where id = '';</v>
      </c>
    </row>
    <row r="587" spans="2:5" x14ac:dyDescent="0.15">
      <c r="B587">
        <v>587</v>
      </c>
      <c r="E587" t="str">
        <f t="shared" ref="E587" si="167">"update arrange_change set auto_order = '"&amp;B587&amp;"' where id = '"&amp;A587&amp;"';"</f>
        <v>update arrange_change set auto_order = '587' where id = '';</v>
      </c>
    </row>
    <row r="588" spans="2:5" x14ac:dyDescent="0.15">
      <c r="B588">
        <v>588</v>
      </c>
      <c r="E588" t="str">
        <f t="shared" ref="E588" si="168">"update arrange_change set auto_order = '"&amp;B588&amp;"' where id = '"&amp;A588&amp;"';"</f>
        <v>update arrange_change set auto_order = '588' where id = '';</v>
      </c>
    </row>
    <row r="589" spans="2:5" x14ac:dyDescent="0.15">
      <c r="B589">
        <v>589</v>
      </c>
      <c r="E589" t="str">
        <f t="shared" ref="E589" si="169">"update arrange_change set auto_order = '"&amp;B589&amp;"' where id = '"&amp;A589&amp;"';"</f>
        <v>update arrange_change set auto_order = '589' where id = '';</v>
      </c>
    </row>
    <row r="590" spans="2:5" x14ac:dyDescent="0.15">
      <c r="B590">
        <v>590</v>
      </c>
      <c r="E590" t="str">
        <f t="shared" ref="E590:E613" si="170">"update arrange_change set auto_order = '"&amp;B590&amp;"' where id = '"&amp;A590&amp;"';"</f>
        <v>update arrange_change set auto_order = '590' where id = '';</v>
      </c>
    </row>
    <row r="591" spans="2:5" x14ac:dyDescent="0.15">
      <c r="B591">
        <v>591</v>
      </c>
      <c r="E591" t="str">
        <f t="shared" si="170"/>
        <v>update arrange_change set auto_order = '591' where id = '';</v>
      </c>
    </row>
    <row r="592" spans="2:5" x14ac:dyDescent="0.15">
      <c r="B592">
        <v>592</v>
      </c>
      <c r="E592" t="str">
        <f t="shared" si="170"/>
        <v>update arrange_change set auto_order = '592' where id = '';</v>
      </c>
    </row>
    <row r="593" spans="2:5" x14ac:dyDescent="0.15">
      <c r="B593">
        <v>593</v>
      </c>
      <c r="E593" t="str">
        <f t="shared" si="170"/>
        <v>update arrange_change set auto_order = '593' where id = '';</v>
      </c>
    </row>
    <row r="594" spans="2:5" x14ac:dyDescent="0.15">
      <c r="B594">
        <v>594</v>
      </c>
      <c r="E594" t="str">
        <f t="shared" si="170"/>
        <v>update arrange_change set auto_order = '594' where id = '';</v>
      </c>
    </row>
    <row r="595" spans="2:5" x14ac:dyDescent="0.15">
      <c r="B595">
        <v>595</v>
      </c>
      <c r="E595" t="str">
        <f t="shared" si="170"/>
        <v>update arrange_change set auto_order = '595' where id = '';</v>
      </c>
    </row>
    <row r="596" spans="2:5" x14ac:dyDescent="0.15">
      <c r="B596">
        <v>596</v>
      </c>
      <c r="E596" t="str">
        <f t="shared" si="170"/>
        <v>update arrange_change set auto_order = '596' where id = '';</v>
      </c>
    </row>
    <row r="597" spans="2:5" x14ac:dyDescent="0.15">
      <c r="B597">
        <v>597</v>
      </c>
      <c r="E597" t="str">
        <f t="shared" si="170"/>
        <v>update arrange_change set auto_order = '597' where id = '';</v>
      </c>
    </row>
    <row r="598" spans="2:5" x14ac:dyDescent="0.15">
      <c r="B598">
        <v>598</v>
      </c>
      <c r="E598" t="str">
        <f t="shared" si="170"/>
        <v>update arrange_change set auto_order = '598' where id = '';</v>
      </c>
    </row>
    <row r="599" spans="2:5" x14ac:dyDescent="0.15">
      <c r="B599">
        <v>599</v>
      </c>
      <c r="E599" t="str">
        <f t="shared" si="170"/>
        <v>update arrange_change set auto_order = '599' where id = '';</v>
      </c>
    </row>
    <row r="600" spans="2:5" x14ac:dyDescent="0.15">
      <c r="B600">
        <v>600</v>
      </c>
      <c r="E600" t="str">
        <f t="shared" si="170"/>
        <v>update arrange_change set auto_order = '600' where id = '';</v>
      </c>
    </row>
    <row r="601" spans="2:5" x14ac:dyDescent="0.15">
      <c r="B601">
        <v>601</v>
      </c>
      <c r="E601" t="str">
        <f t="shared" si="170"/>
        <v>update arrange_change set auto_order = '601' where id = '';</v>
      </c>
    </row>
    <row r="602" spans="2:5" x14ac:dyDescent="0.15">
      <c r="B602">
        <v>602</v>
      </c>
      <c r="E602" t="str">
        <f t="shared" si="170"/>
        <v>update arrange_change set auto_order = '602' where id = '';</v>
      </c>
    </row>
    <row r="603" spans="2:5" x14ac:dyDescent="0.15">
      <c r="B603">
        <v>603</v>
      </c>
      <c r="E603" t="str">
        <f t="shared" si="170"/>
        <v>update arrange_change set auto_order = '603' where id = '';</v>
      </c>
    </row>
    <row r="604" spans="2:5" x14ac:dyDescent="0.15">
      <c r="B604">
        <v>604</v>
      </c>
      <c r="E604" t="str">
        <f t="shared" si="170"/>
        <v>update arrange_change set auto_order = '604' where id = '';</v>
      </c>
    </row>
    <row r="605" spans="2:5" x14ac:dyDescent="0.15">
      <c r="B605">
        <v>605</v>
      </c>
      <c r="E605" t="str">
        <f t="shared" si="170"/>
        <v>update arrange_change set auto_order = '605' where id = '';</v>
      </c>
    </row>
    <row r="606" spans="2:5" x14ac:dyDescent="0.15">
      <c r="B606">
        <v>606</v>
      </c>
      <c r="E606" t="str">
        <f t="shared" si="170"/>
        <v>update arrange_change set auto_order = '606' where id = '';</v>
      </c>
    </row>
    <row r="607" spans="2:5" x14ac:dyDescent="0.15">
      <c r="B607">
        <v>607</v>
      </c>
      <c r="E607" t="str">
        <f t="shared" si="170"/>
        <v>update arrange_change set auto_order = '607' where id = '';</v>
      </c>
    </row>
    <row r="608" spans="2:5" x14ac:dyDescent="0.15">
      <c r="B608">
        <v>608</v>
      </c>
      <c r="E608" t="str">
        <f t="shared" si="170"/>
        <v>update arrange_change set auto_order = '608' where id = '';</v>
      </c>
    </row>
    <row r="609" spans="2:5" x14ac:dyDescent="0.15">
      <c r="B609">
        <v>609</v>
      </c>
      <c r="E609" t="str">
        <f t="shared" si="170"/>
        <v>update arrange_change set auto_order = '609' where id = '';</v>
      </c>
    </row>
    <row r="610" spans="2:5" x14ac:dyDescent="0.15">
      <c r="B610">
        <v>610</v>
      </c>
      <c r="E610" t="str">
        <f t="shared" si="170"/>
        <v>update arrange_change set auto_order = '610' where id = '';</v>
      </c>
    </row>
    <row r="611" spans="2:5" x14ac:dyDescent="0.15">
      <c r="B611">
        <v>611</v>
      </c>
      <c r="E611" t="str">
        <f t="shared" si="170"/>
        <v>update arrange_change set auto_order = '611' where id = '';</v>
      </c>
    </row>
    <row r="612" spans="2:5" x14ac:dyDescent="0.15">
      <c r="B612">
        <v>612</v>
      </c>
      <c r="E612" t="str">
        <f t="shared" si="170"/>
        <v>update arrange_change set auto_order = '612' where id = '';</v>
      </c>
    </row>
    <row r="613" spans="2:5" x14ac:dyDescent="0.15">
      <c r="B613">
        <v>613</v>
      </c>
      <c r="E613" t="str">
        <f t="shared" si="170"/>
        <v>update arrange_change set auto_order = '613' where id = '';</v>
      </c>
    </row>
    <row r="614" spans="2:5" x14ac:dyDescent="0.15">
      <c r="B614">
        <v>614</v>
      </c>
      <c r="E614" t="str">
        <f t="shared" ref="E614" si="171">"update arrange_change set auto_order = '"&amp;B614&amp;"' where id = '"&amp;A614&amp;"';"</f>
        <v>update arrange_change set auto_order = '614' where id = '';</v>
      </c>
    </row>
    <row r="615" spans="2:5" x14ac:dyDescent="0.15">
      <c r="B615">
        <v>615</v>
      </c>
      <c r="E615" t="str">
        <f t="shared" ref="E615" si="172">"update arrange_change set auto_order = '"&amp;B615&amp;"' where id = '"&amp;A615&amp;"';"</f>
        <v>update arrange_change set auto_order = '615' where id = '';</v>
      </c>
    </row>
    <row r="616" spans="2:5" x14ac:dyDescent="0.15">
      <c r="B616">
        <v>616</v>
      </c>
      <c r="E616" t="str">
        <f t="shared" ref="E616" si="173">"update arrange_change set auto_order = '"&amp;B616&amp;"' where id = '"&amp;A616&amp;"';"</f>
        <v>update arrange_change set auto_order = '616' where id = '';</v>
      </c>
    </row>
    <row r="617" spans="2:5" x14ac:dyDescent="0.15">
      <c r="B617">
        <v>617</v>
      </c>
      <c r="E617" t="str">
        <f t="shared" ref="E617" si="174">"update arrange_change set auto_order = '"&amp;B617&amp;"' where id = '"&amp;A617&amp;"';"</f>
        <v>update arrange_change set auto_order = '617' where id = '';</v>
      </c>
    </row>
    <row r="618" spans="2:5" x14ac:dyDescent="0.15">
      <c r="B618">
        <v>618</v>
      </c>
      <c r="E618" t="str">
        <f t="shared" ref="E618" si="175">"update arrange_change set auto_order = '"&amp;B618&amp;"' where id = '"&amp;A618&amp;"';"</f>
        <v>update arrange_change set auto_order = '618' where id = '';</v>
      </c>
    </row>
    <row r="619" spans="2:5" x14ac:dyDescent="0.15">
      <c r="B619">
        <v>619</v>
      </c>
      <c r="E619" t="str">
        <f t="shared" ref="E619" si="176">"update arrange_change set auto_order = '"&amp;B619&amp;"' where id = '"&amp;A619&amp;"';"</f>
        <v>update arrange_change set auto_order = '619' where id = '';</v>
      </c>
    </row>
    <row r="620" spans="2:5" x14ac:dyDescent="0.15">
      <c r="B620">
        <v>620</v>
      </c>
      <c r="E620" t="str">
        <f t="shared" ref="E620" si="177">"update arrange_change set auto_order = '"&amp;B620&amp;"' where id = '"&amp;A620&amp;"';"</f>
        <v>update arrange_change set auto_order = '620' where id = '';</v>
      </c>
    </row>
    <row r="621" spans="2:5" x14ac:dyDescent="0.15">
      <c r="B621">
        <v>621</v>
      </c>
      <c r="E621" t="str">
        <f t="shared" ref="E621" si="178">"update arrange_change set auto_order = '"&amp;B621&amp;"' where id = '"&amp;A621&amp;"';"</f>
        <v>update arrange_change set auto_order = '621' where id = '';</v>
      </c>
    </row>
    <row r="622" spans="2:5" x14ac:dyDescent="0.15">
      <c r="B622">
        <v>622</v>
      </c>
      <c r="E622" t="str">
        <f t="shared" ref="E622:E645" si="179">"update arrange_change set auto_order = '"&amp;B622&amp;"' where id = '"&amp;A622&amp;"';"</f>
        <v>update arrange_change set auto_order = '622' where id = '';</v>
      </c>
    </row>
    <row r="623" spans="2:5" x14ac:dyDescent="0.15">
      <c r="B623">
        <v>623</v>
      </c>
      <c r="E623" t="str">
        <f t="shared" si="179"/>
        <v>update arrange_change set auto_order = '623' where id = '';</v>
      </c>
    </row>
    <row r="624" spans="2:5" x14ac:dyDescent="0.15">
      <c r="B624">
        <v>624</v>
      </c>
      <c r="E624" t="str">
        <f t="shared" si="179"/>
        <v>update arrange_change set auto_order = '624' where id = '';</v>
      </c>
    </row>
    <row r="625" spans="2:5" x14ac:dyDescent="0.15">
      <c r="B625">
        <v>625</v>
      </c>
      <c r="E625" t="str">
        <f t="shared" si="179"/>
        <v>update arrange_change set auto_order = '625' where id = '';</v>
      </c>
    </row>
    <row r="626" spans="2:5" x14ac:dyDescent="0.15">
      <c r="B626">
        <v>626</v>
      </c>
      <c r="E626" t="str">
        <f t="shared" si="179"/>
        <v>update arrange_change set auto_order = '626' where id = '';</v>
      </c>
    </row>
    <row r="627" spans="2:5" x14ac:dyDescent="0.15">
      <c r="B627">
        <v>627</v>
      </c>
      <c r="E627" t="str">
        <f t="shared" si="179"/>
        <v>update arrange_change set auto_order = '627' where id = '';</v>
      </c>
    </row>
    <row r="628" spans="2:5" x14ac:dyDescent="0.15">
      <c r="B628">
        <v>628</v>
      </c>
      <c r="E628" t="str">
        <f t="shared" si="179"/>
        <v>update arrange_change set auto_order = '628' where id = '';</v>
      </c>
    </row>
    <row r="629" spans="2:5" x14ac:dyDescent="0.15">
      <c r="B629">
        <v>629</v>
      </c>
      <c r="E629" t="str">
        <f t="shared" si="179"/>
        <v>update arrange_change set auto_order = '629' where id = '';</v>
      </c>
    </row>
    <row r="630" spans="2:5" x14ac:dyDescent="0.15">
      <c r="B630">
        <v>630</v>
      </c>
      <c r="E630" t="str">
        <f t="shared" si="179"/>
        <v>update arrange_change set auto_order = '630' where id = '';</v>
      </c>
    </row>
    <row r="631" spans="2:5" x14ac:dyDescent="0.15">
      <c r="B631">
        <v>631</v>
      </c>
      <c r="E631" t="str">
        <f t="shared" si="179"/>
        <v>update arrange_change set auto_order = '631' where id = '';</v>
      </c>
    </row>
    <row r="632" spans="2:5" x14ac:dyDescent="0.15">
      <c r="B632">
        <v>632</v>
      </c>
      <c r="E632" t="str">
        <f t="shared" si="179"/>
        <v>update arrange_change set auto_order = '632' where id = '';</v>
      </c>
    </row>
    <row r="633" spans="2:5" x14ac:dyDescent="0.15">
      <c r="B633">
        <v>633</v>
      </c>
      <c r="E633" t="str">
        <f t="shared" si="179"/>
        <v>update arrange_change set auto_order = '633' where id = '';</v>
      </c>
    </row>
    <row r="634" spans="2:5" x14ac:dyDescent="0.15">
      <c r="B634">
        <v>634</v>
      </c>
      <c r="E634" t="str">
        <f t="shared" si="179"/>
        <v>update arrange_change set auto_order = '634' where id = '';</v>
      </c>
    </row>
    <row r="635" spans="2:5" x14ac:dyDescent="0.15">
      <c r="B635">
        <v>635</v>
      </c>
      <c r="E635" t="str">
        <f t="shared" si="179"/>
        <v>update arrange_change set auto_order = '635' where id = '';</v>
      </c>
    </row>
    <row r="636" spans="2:5" x14ac:dyDescent="0.15">
      <c r="B636">
        <v>636</v>
      </c>
      <c r="E636" t="str">
        <f t="shared" si="179"/>
        <v>update arrange_change set auto_order = '636' where id = '';</v>
      </c>
    </row>
    <row r="637" spans="2:5" x14ac:dyDescent="0.15">
      <c r="B637">
        <v>637</v>
      </c>
      <c r="E637" t="str">
        <f t="shared" si="179"/>
        <v>update arrange_change set auto_order = '637' where id = '';</v>
      </c>
    </row>
    <row r="638" spans="2:5" x14ac:dyDescent="0.15">
      <c r="B638">
        <v>638</v>
      </c>
      <c r="E638" t="str">
        <f t="shared" si="179"/>
        <v>update arrange_change set auto_order = '638' where id = '';</v>
      </c>
    </row>
    <row r="639" spans="2:5" x14ac:dyDescent="0.15">
      <c r="B639">
        <v>639</v>
      </c>
      <c r="E639" t="str">
        <f t="shared" si="179"/>
        <v>update arrange_change set auto_order = '639' where id = '';</v>
      </c>
    </row>
    <row r="640" spans="2:5" x14ac:dyDescent="0.15">
      <c r="B640">
        <v>640</v>
      </c>
      <c r="E640" t="str">
        <f t="shared" si="179"/>
        <v>update arrange_change set auto_order = '640' where id = '';</v>
      </c>
    </row>
    <row r="641" spans="2:5" x14ac:dyDescent="0.15">
      <c r="B641">
        <v>641</v>
      </c>
      <c r="E641" t="str">
        <f t="shared" si="179"/>
        <v>update arrange_change set auto_order = '641' where id = '';</v>
      </c>
    </row>
    <row r="642" spans="2:5" x14ac:dyDescent="0.15">
      <c r="B642">
        <v>642</v>
      </c>
      <c r="E642" t="str">
        <f t="shared" si="179"/>
        <v>update arrange_change set auto_order = '642' where id = '';</v>
      </c>
    </row>
    <row r="643" spans="2:5" x14ac:dyDescent="0.15">
      <c r="B643">
        <v>643</v>
      </c>
      <c r="E643" t="str">
        <f t="shared" si="179"/>
        <v>update arrange_change set auto_order = '643' where id = '';</v>
      </c>
    </row>
    <row r="644" spans="2:5" x14ac:dyDescent="0.15">
      <c r="B644">
        <v>644</v>
      </c>
      <c r="E644" t="str">
        <f t="shared" si="179"/>
        <v>update arrange_change set auto_order = '644' where id = '';</v>
      </c>
    </row>
    <row r="645" spans="2:5" x14ac:dyDescent="0.15">
      <c r="B645">
        <v>645</v>
      </c>
      <c r="E645" t="str">
        <f t="shared" si="179"/>
        <v>update arrange_change set auto_order = '645' where id = '';</v>
      </c>
    </row>
    <row r="646" spans="2:5" x14ac:dyDescent="0.15">
      <c r="B646">
        <v>646</v>
      </c>
      <c r="E646" t="str">
        <f t="shared" ref="E646" si="180">"update arrange_change set auto_order = '"&amp;B646&amp;"' where id = '"&amp;A646&amp;"';"</f>
        <v>update arrange_change set auto_order = '646' where id = '';</v>
      </c>
    </row>
    <row r="647" spans="2:5" x14ac:dyDescent="0.15">
      <c r="B647">
        <v>647</v>
      </c>
      <c r="E647" t="str">
        <f t="shared" ref="E647" si="181">"update arrange_change set auto_order = '"&amp;B647&amp;"' where id = '"&amp;A647&amp;"';"</f>
        <v>update arrange_change set auto_order = '647' where id = '';</v>
      </c>
    </row>
    <row r="648" spans="2:5" x14ac:dyDescent="0.15">
      <c r="B648">
        <v>648</v>
      </c>
      <c r="E648" t="str">
        <f t="shared" ref="E648" si="182">"update arrange_change set auto_order = '"&amp;B648&amp;"' where id = '"&amp;A648&amp;"';"</f>
        <v>update arrange_change set auto_order = '648' where id = '';</v>
      </c>
    </row>
    <row r="649" spans="2:5" x14ac:dyDescent="0.15">
      <c r="B649">
        <v>649</v>
      </c>
      <c r="E649" t="str">
        <f t="shared" ref="E649" si="183">"update arrange_change set auto_order = '"&amp;B649&amp;"' where id = '"&amp;A649&amp;"';"</f>
        <v>update arrange_change set auto_order = '649' where id = '';</v>
      </c>
    </row>
    <row r="650" spans="2:5" x14ac:dyDescent="0.15">
      <c r="B650">
        <v>650</v>
      </c>
      <c r="E650" t="str">
        <f t="shared" ref="E650" si="184">"update arrange_change set auto_order = '"&amp;B650&amp;"' where id = '"&amp;A650&amp;"';"</f>
        <v>update arrange_change set auto_order = '650' where id = '';</v>
      </c>
    </row>
    <row r="651" spans="2:5" x14ac:dyDescent="0.15">
      <c r="B651">
        <v>651</v>
      </c>
      <c r="E651" t="str">
        <f t="shared" ref="E651" si="185">"update arrange_change set auto_order = '"&amp;B651&amp;"' where id = '"&amp;A651&amp;"';"</f>
        <v>update arrange_change set auto_order = '651' where id = '';</v>
      </c>
    </row>
    <row r="652" spans="2:5" x14ac:dyDescent="0.15">
      <c r="B652">
        <v>652</v>
      </c>
      <c r="E652" t="str">
        <f t="shared" ref="E652" si="186">"update arrange_change set auto_order = '"&amp;B652&amp;"' where id = '"&amp;A652&amp;"';"</f>
        <v>update arrange_change set auto_order = '652' where id = '';</v>
      </c>
    </row>
    <row r="653" spans="2:5" x14ac:dyDescent="0.15">
      <c r="B653">
        <v>653</v>
      </c>
      <c r="E653" t="str">
        <f t="shared" ref="E653" si="187">"update arrange_change set auto_order = '"&amp;B653&amp;"' where id = '"&amp;A653&amp;"';"</f>
        <v>update arrange_change set auto_order = '653' where id = '';</v>
      </c>
    </row>
    <row r="654" spans="2:5" x14ac:dyDescent="0.15">
      <c r="B654">
        <v>654</v>
      </c>
      <c r="E654" t="str">
        <f t="shared" ref="E654:E677" si="188">"update arrange_change set auto_order = '"&amp;B654&amp;"' where id = '"&amp;A654&amp;"';"</f>
        <v>update arrange_change set auto_order = '654' where id = '';</v>
      </c>
    </row>
    <row r="655" spans="2:5" x14ac:dyDescent="0.15">
      <c r="B655">
        <v>655</v>
      </c>
      <c r="E655" t="str">
        <f t="shared" si="188"/>
        <v>update arrange_change set auto_order = '655' where id = '';</v>
      </c>
    </row>
    <row r="656" spans="2:5" x14ac:dyDescent="0.15">
      <c r="B656">
        <v>656</v>
      </c>
      <c r="E656" t="str">
        <f t="shared" si="188"/>
        <v>update arrange_change set auto_order = '656' where id = '';</v>
      </c>
    </row>
    <row r="657" spans="2:5" x14ac:dyDescent="0.15">
      <c r="B657">
        <v>657</v>
      </c>
      <c r="E657" t="str">
        <f t="shared" si="188"/>
        <v>update arrange_change set auto_order = '657' where id = '';</v>
      </c>
    </row>
    <row r="658" spans="2:5" x14ac:dyDescent="0.15">
      <c r="B658">
        <v>658</v>
      </c>
      <c r="E658" t="str">
        <f t="shared" si="188"/>
        <v>update arrange_change set auto_order = '658' where id = '';</v>
      </c>
    </row>
    <row r="659" spans="2:5" x14ac:dyDescent="0.15">
      <c r="B659">
        <v>659</v>
      </c>
      <c r="E659" t="str">
        <f t="shared" si="188"/>
        <v>update arrange_change set auto_order = '659' where id = '';</v>
      </c>
    </row>
    <row r="660" spans="2:5" x14ac:dyDescent="0.15">
      <c r="B660">
        <v>660</v>
      </c>
      <c r="E660" t="str">
        <f t="shared" si="188"/>
        <v>update arrange_change set auto_order = '660' where id = '';</v>
      </c>
    </row>
    <row r="661" spans="2:5" x14ac:dyDescent="0.15">
      <c r="B661">
        <v>661</v>
      </c>
      <c r="E661" t="str">
        <f t="shared" si="188"/>
        <v>update arrange_change set auto_order = '661' where id = '';</v>
      </c>
    </row>
    <row r="662" spans="2:5" x14ac:dyDescent="0.15">
      <c r="B662">
        <v>662</v>
      </c>
      <c r="E662" t="str">
        <f t="shared" si="188"/>
        <v>update arrange_change set auto_order = '662' where id = '';</v>
      </c>
    </row>
    <row r="663" spans="2:5" x14ac:dyDescent="0.15">
      <c r="B663">
        <v>663</v>
      </c>
      <c r="E663" t="str">
        <f t="shared" si="188"/>
        <v>update arrange_change set auto_order = '663' where id = '';</v>
      </c>
    </row>
    <row r="664" spans="2:5" x14ac:dyDescent="0.15">
      <c r="B664">
        <v>664</v>
      </c>
      <c r="E664" t="str">
        <f t="shared" si="188"/>
        <v>update arrange_change set auto_order = '664' where id = '';</v>
      </c>
    </row>
    <row r="665" spans="2:5" x14ac:dyDescent="0.15">
      <c r="B665">
        <v>665</v>
      </c>
      <c r="E665" t="str">
        <f t="shared" si="188"/>
        <v>update arrange_change set auto_order = '665' where id = '';</v>
      </c>
    </row>
    <row r="666" spans="2:5" x14ac:dyDescent="0.15">
      <c r="B666">
        <v>666</v>
      </c>
      <c r="E666" t="str">
        <f t="shared" si="188"/>
        <v>update arrange_change set auto_order = '666' where id = '';</v>
      </c>
    </row>
    <row r="667" spans="2:5" x14ac:dyDescent="0.15">
      <c r="B667">
        <v>667</v>
      </c>
      <c r="E667" t="str">
        <f t="shared" si="188"/>
        <v>update arrange_change set auto_order = '667' where id = '';</v>
      </c>
    </row>
    <row r="668" spans="2:5" x14ac:dyDescent="0.15">
      <c r="B668">
        <v>668</v>
      </c>
      <c r="E668" t="str">
        <f t="shared" si="188"/>
        <v>update arrange_change set auto_order = '668' where id = '';</v>
      </c>
    </row>
    <row r="669" spans="2:5" x14ac:dyDescent="0.15">
      <c r="B669">
        <v>669</v>
      </c>
      <c r="E669" t="str">
        <f t="shared" si="188"/>
        <v>update arrange_change set auto_order = '669' where id = '';</v>
      </c>
    </row>
    <row r="670" spans="2:5" x14ac:dyDescent="0.15">
      <c r="B670">
        <v>670</v>
      </c>
      <c r="E670" t="str">
        <f t="shared" si="188"/>
        <v>update arrange_change set auto_order = '670' where id = '';</v>
      </c>
    </row>
    <row r="671" spans="2:5" x14ac:dyDescent="0.15">
      <c r="B671">
        <v>671</v>
      </c>
      <c r="E671" t="str">
        <f t="shared" si="188"/>
        <v>update arrange_change set auto_order = '671' where id = '';</v>
      </c>
    </row>
    <row r="672" spans="2:5" x14ac:dyDescent="0.15">
      <c r="B672">
        <v>672</v>
      </c>
      <c r="E672" t="str">
        <f t="shared" si="188"/>
        <v>update arrange_change set auto_order = '672' where id = '';</v>
      </c>
    </row>
    <row r="673" spans="2:5" x14ac:dyDescent="0.15">
      <c r="B673">
        <v>673</v>
      </c>
      <c r="E673" t="str">
        <f t="shared" si="188"/>
        <v>update arrange_change set auto_order = '673' where id = '';</v>
      </c>
    </row>
    <row r="674" spans="2:5" x14ac:dyDescent="0.15">
      <c r="B674">
        <v>674</v>
      </c>
      <c r="E674" t="str">
        <f t="shared" si="188"/>
        <v>update arrange_change set auto_order = '674' where id = '';</v>
      </c>
    </row>
    <row r="675" spans="2:5" x14ac:dyDescent="0.15">
      <c r="B675">
        <v>675</v>
      </c>
      <c r="E675" t="str">
        <f t="shared" si="188"/>
        <v>update arrange_change set auto_order = '675' where id = '';</v>
      </c>
    </row>
    <row r="676" spans="2:5" x14ac:dyDescent="0.15">
      <c r="B676">
        <v>676</v>
      </c>
      <c r="E676" t="str">
        <f t="shared" si="188"/>
        <v>update arrange_change set auto_order = '676' where id = '';</v>
      </c>
    </row>
    <row r="677" spans="2:5" x14ac:dyDescent="0.15">
      <c r="B677">
        <v>677</v>
      </c>
      <c r="E677" t="str">
        <f t="shared" si="188"/>
        <v>update arrange_change set auto_order = '677' where id = '';</v>
      </c>
    </row>
    <row r="678" spans="2:5" x14ac:dyDescent="0.15">
      <c r="B678">
        <v>678</v>
      </c>
      <c r="E678" t="str">
        <f t="shared" ref="E678" si="189">"update arrange_change set auto_order = '"&amp;B678&amp;"' where id = '"&amp;A678&amp;"';"</f>
        <v>update arrange_change set auto_order = '678' where id = '';</v>
      </c>
    </row>
    <row r="679" spans="2:5" x14ac:dyDescent="0.15">
      <c r="B679">
        <v>679</v>
      </c>
      <c r="E679" t="str">
        <f t="shared" ref="E679" si="190">"update arrange_change set auto_order = '"&amp;B679&amp;"' where id = '"&amp;A679&amp;"';"</f>
        <v>update arrange_change set auto_order = '679' where id = '';</v>
      </c>
    </row>
    <row r="680" spans="2:5" x14ac:dyDescent="0.15">
      <c r="B680">
        <v>680</v>
      </c>
      <c r="E680" t="str">
        <f t="shared" ref="E680" si="191">"update arrange_change set auto_order = '"&amp;B680&amp;"' where id = '"&amp;A680&amp;"';"</f>
        <v>update arrange_change set auto_order = '680' where id = '';</v>
      </c>
    </row>
    <row r="681" spans="2:5" x14ac:dyDescent="0.15">
      <c r="B681">
        <v>681</v>
      </c>
      <c r="E681" t="str">
        <f t="shared" ref="E681" si="192">"update arrange_change set auto_order = '"&amp;B681&amp;"' where id = '"&amp;A681&amp;"';"</f>
        <v>update arrange_change set auto_order = '681' where id = '';</v>
      </c>
    </row>
    <row r="682" spans="2:5" x14ac:dyDescent="0.15">
      <c r="B682">
        <v>682</v>
      </c>
      <c r="E682" t="str">
        <f t="shared" ref="E682" si="193">"update arrange_change set auto_order = '"&amp;B682&amp;"' where id = '"&amp;A682&amp;"';"</f>
        <v>update arrange_change set auto_order = '682' where id = '';</v>
      </c>
    </row>
    <row r="683" spans="2:5" x14ac:dyDescent="0.15">
      <c r="B683">
        <v>683</v>
      </c>
      <c r="E683" t="str">
        <f t="shared" ref="E683" si="194">"update arrange_change set auto_order = '"&amp;B683&amp;"' where id = '"&amp;A683&amp;"';"</f>
        <v>update arrange_change set auto_order = '683' where id = '';</v>
      </c>
    </row>
    <row r="684" spans="2:5" x14ac:dyDescent="0.15">
      <c r="B684">
        <v>684</v>
      </c>
      <c r="E684" t="str">
        <f t="shared" ref="E684" si="195">"update arrange_change set auto_order = '"&amp;B684&amp;"' where id = '"&amp;A684&amp;"';"</f>
        <v>update arrange_change set auto_order = '684' where id = '';</v>
      </c>
    </row>
    <row r="685" spans="2:5" x14ac:dyDescent="0.15">
      <c r="B685">
        <v>685</v>
      </c>
      <c r="E685" t="str">
        <f t="shared" ref="E685" si="196">"update arrange_change set auto_order = '"&amp;B685&amp;"' where id = '"&amp;A685&amp;"';"</f>
        <v>update arrange_change set auto_order = '685' where id = '';</v>
      </c>
    </row>
    <row r="686" spans="2:5" x14ac:dyDescent="0.15">
      <c r="B686">
        <v>686</v>
      </c>
      <c r="E686" t="str">
        <f t="shared" ref="E686:E709" si="197">"update arrange_change set auto_order = '"&amp;B686&amp;"' where id = '"&amp;A686&amp;"';"</f>
        <v>update arrange_change set auto_order = '686' where id = '';</v>
      </c>
    </row>
    <row r="687" spans="2:5" x14ac:dyDescent="0.15">
      <c r="B687">
        <v>687</v>
      </c>
      <c r="E687" t="str">
        <f t="shared" si="197"/>
        <v>update arrange_change set auto_order = '687' where id = '';</v>
      </c>
    </row>
    <row r="688" spans="2:5" x14ac:dyDescent="0.15">
      <c r="B688">
        <v>688</v>
      </c>
      <c r="E688" t="str">
        <f t="shared" si="197"/>
        <v>update arrange_change set auto_order = '688' where id = '';</v>
      </c>
    </row>
    <row r="689" spans="2:5" x14ac:dyDescent="0.15">
      <c r="B689">
        <v>689</v>
      </c>
      <c r="E689" t="str">
        <f t="shared" si="197"/>
        <v>update arrange_change set auto_order = '689' where id = '';</v>
      </c>
    </row>
    <row r="690" spans="2:5" x14ac:dyDescent="0.15">
      <c r="B690">
        <v>690</v>
      </c>
      <c r="E690" t="str">
        <f t="shared" si="197"/>
        <v>update arrange_change set auto_order = '690' where id = '';</v>
      </c>
    </row>
    <row r="691" spans="2:5" x14ac:dyDescent="0.15">
      <c r="B691">
        <v>691</v>
      </c>
      <c r="E691" t="str">
        <f t="shared" si="197"/>
        <v>update arrange_change set auto_order = '691' where id = '';</v>
      </c>
    </row>
    <row r="692" spans="2:5" x14ac:dyDescent="0.15">
      <c r="B692">
        <v>692</v>
      </c>
      <c r="E692" t="str">
        <f t="shared" si="197"/>
        <v>update arrange_change set auto_order = '692' where id = '';</v>
      </c>
    </row>
    <row r="693" spans="2:5" x14ac:dyDescent="0.15">
      <c r="B693">
        <v>693</v>
      </c>
      <c r="E693" t="str">
        <f t="shared" si="197"/>
        <v>update arrange_change set auto_order = '693' where id = '';</v>
      </c>
    </row>
    <row r="694" spans="2:5" x14ac:dyDescent="0.15">
      <c r="B694">
        <v>694</v>
      </c>
      <c r="E694" t="str">
        <f t="shared" si="197"/>
        <v>update arrange_change set auto_order = '694' where id = '';</v>
      </c>
    </row>
    <row r="695" spans="2:5" x14ac:dyDescent="0.15">
      <c r="B695">
        <v>695</v>
      </c>
      <c r="E695" t="str">
        <f t="shared" si="197"/>
        <v>update arrange_change set auto_order = '695' where id = '';</v>
      </c>
    </row>
    <row r="696" spans="2:5" x14ac:dyDescent="0.15">
      <c r="B696">
        <v>696</v>
      </c>
      <c r="E696" t="str">
        <f t="shared" si="197"/>
        <v>update arrange_change set auto_order = '696' where id = '';</v>
      </c>
    </row>
    <row r="697" spans="2:5" x14ac:dyDescent="0.15">
      <c r="B697">
        <v>697</v>
      </c>
      <c r="E697" t="str">
        <f t="shared" si="197"/>
        <v>update arrange_change set auto_order = '697' where id = '';</v>
      </c>
    </row>
    <row r="698" spans="2:5" x14ac:dyDescent="0.15">
      <c r="B698">
        <v>698</v>
      </c>
      <c r="E698" t="str">
        <f t="shared" si="197"/>
        <v>update arrange_change set auto_order = '698' where id = '';</v>
      </c>
    </row>
    <row r="699" spans="2:5" x14ac:dyDescent="0.15">
      <c r="B699">
        <v>699</v>
      </c>
      <c r="E699" t="str">
        <f t="shared" si="197"/>
        <v>update arrange_change set auto_order = '699' where id = '';</v>
      </c>
    </row>
    <row r="700" spans="2:5" x14ac:dyDescent="0.15">
      <c r="B700">
        <v>700</v>
      </c>
      <c r="E700" t="str">
        <f t="shared" si="197"/>
        <v>update arrange_change set auto_order = '700' where id = '';</v>
      </c>
    </row>
    <row r="701" spans="2:5" x14ac:dyDescent="0.15">
      <c r="B701">
        <v>701</v>
      </c>
      <c r="E701" t="str">
        <f t="shared" si="197"/>
        <v>update arrange_change set auto_order = '701' where id = '';</v>
      </c>
    </row>
    <row r="702" spans="2:5" x14ac:dyDescent="0.15">
      <c r="B702">
        <v>702</v>
      </c>
      <c r="E702" t="str">
        <f t="shared" si="197"/>
        <v>update arrange_change set auto_order = '702' where id = '';</v>
      </c>
    </row>
    <row r="703" spans="2:5" x14ac:dyDescent="0.15">
      <c r="B703">
        <v>703</v>
      </c>
      <c r="E703" t="str">
        <f t="shared" si="197"/>
        <v>update arrange_change set auto_order = '703' where id = '';</v>
      </c>
    </row>
    <row r="704" spans="2:5" x14ac:dyDescent="0.15">
      <c r="B704">
        <v>704</v>
      </c>
      <c r="E704" t="str">
        <f t="shared" si="197"/>
        <v>update arrange_change set auto_order = '704' where id = '';</v>
      </c>
    </row>
    <row r="705" spans="2:5" x14ac:dyDescent="0.15">
      <c r="B705">
        <v>705</v>
      </c>
      <c r="E705" t="str">
        <f t="shared" si="197"/>
        <v>update arrange_change set auto_order = '705' where id = '';</v>
      </c>
    </row>
    <row r="706" spans="2:5" x14ac:dyDescent="0.15">
      <c r="B706">
        <v>706</v>
      </c>
      <c r="E706" t="str">
        <f t="shared" si="197"/>
        <v>update arrange_change set auto_order = '706' where id = '';</v>
      </c>
    </row>
    <row r="707" spans="2:5" x14ac:dyDescent="0.15">
      <c r="B707">
        <v>707</v>
      </c>
      <c r="E707" t="str">
        <f t="shared" si="197"/>
        <v>update arrange_change set auto_order = '707' where id = '';</v>
      </c>
    </row>
    <row r="708" spans="2:5" x14ac:dyDescent="0.15">
      <c r="B708">
        <v>708</v>
      </c>
      <c r="E708" t="str">
        <f t="shared" si="197"/>
        <v>update arrange_change set auto_order = '708' where id = '';</v>
      </c>
    </row>
    <row r="709" spans="2:5" x14ac:dyDescent="0.15">
      <c r="B709">
        <v>709</v>
      </c>
      <c r="E709" t="str">
        <f t="shared" si="197"/>
        <v>update arrange_change set auto_order = '709' where id = '';</v>
      </c>
    </row>
    <row r="710" spans="2:5" x14ac:dyDescent="0.15">
      <c r="B710">
        <v>710</v>
      </c>
      <c r="E710" t="str">
        <f t="shared" ref="E710" si="198">"update arrange_change set auto_order = '"&amp;B710&amp;"' where id = '"&amp;A710&amp;"';"</f>
        <v>update arrange_change set auto_order = '710' where id = '';</v>
      </c>
    </row>
    <row r="711" spans="2:5" x14ac:dyDescent="0.15">
      <c r="B711">
        <v>711</v>
      </c>
      <c r="E711" t="str">
        <f t="shared" ref="E711" si="199">"update arrange_change set auto_order = '"&amp;B711&amp;"' where id = '"&amp;A711&amp;"';"</f>
        <v>update arrange_change set auto_order = '711' where id = '';</v>
      </c>
    </row>
    <row r="712" spans="2:5" x14ac:dyDescent="0.15">
      <c r="B712">
        <v>712</v>
      </c>
      <c r="E712" t="str">
        <f t="shared" ref="E712" si="200">"update arrange_change set auto_order = '"&amp;B712&amp;"' where id = '"&amp;A712&amp;"';"</f>
        <v>update arrange_change set auto_order = '712' where id = '';</v>
      </c>
    </row>
    <row r="713" spans="2:5" x14ac:dyDescent="0.15">
      <c r="B713">
        <v>713</v>
      </c>
      <c r="E713" t="str">
        <f t="shared" ref="E713" si="201">"update arrange_change set auto_order = '"&amp;B713&amp;"' where id = '"&amp;A713&amp;"';"</f>
        <v>update arrange_change set auto_order = '713' where id = '';</v>
      </c>
    </row>
    <row r="714" spans="2:5" x14ac:dyDescent="0.15">
      <c r="B714">
        <v>714</v>
      </c>
      <c r="E714" t="str">
        <f t="shared" ref="E714" si="202">"update arrange_change set auto_order = '"&amp;B714&amp;"' where id = '"&amp;A714&amp;"';"</f>
        <v>update arrange_change set auto_order = '714' where id = '';</v>
      </c>
    </row>
    <row r="715" spans="2:5" x14ac:dyDescent="0.15">
      <c r="B715">
        <v>715</v>
      </c>
      <c r="E715" t="str">
        <f t="shared" ref="E715" si="203">"update arrange_change set auto_order = '"&amp;B715&amp;"' where id = '"&amp;A715&amp;"';"</f>
        <v>update arrange_change set auto_order = '715' where id = '';</v>
      </c>
    </row>
    <row r="716" spans="2:5" x14ac:dyDescent="0.15">
      <c r="B716">
        <v>716</v>
      </c>
      <c r="E716" t="str">
        <f t="shared" ref="E716" si="204">"update arrange_change set auto_order = '"&amp;B716&amp;"' where id = '"&amp;A716&amp;"';"</f>
        <v>update arrange_change set auto_order = '716' where id = '';</v>
      </c>
    </row>
    <row r="717" spans="2:5" x14ac:dyDescent="0.15">
      <c r="B717">
        <v>717</v>
      </c>
      <c r="E717" t="str">
        <f t="shared" ref="E717" si="205">"update arrange_change set auto_order = '"&amp;B717&amp;"' where id = '"&amp;A717&amp;"';"</f>
        <v>update arrange_change set auto_order = '717' where id = '';</v>
      </c>
    </row>
    <row r="718" spans="2:5" x14ac:dyDescent="0.15">
      <c r="B718">
        <v>718</v>
      </c>
      <c r="E718" t="str">
        <f t="shared" ref="E718:E741" si="206">"update arrange_change set auto_order = '"&amp;B718&amp;"' where id = '"&amp;A718&amp;"';"</f>
        <v>update arrange_change set auto_order = '718' where id = '';</v>
      </c>
    </row>
    <row r="719" spans="2:5" x14ac:dyDescent="0.15">
      <c r="B719">
        <v>719</v>
      </c>
      <c r="E719" t="str">
        <f t="shared" si="206"/>
        <v>update arrange_change set auto_order = '719' where id = '';</v>
      </c>
    </row>
    <row r="720" spans="2:5" x14ac:dyDescent="0.15">
      <c r="B720">
        <v>720</v>
      </c>
      <c r="E720" t="str">
        <f t="shared" si="206"/>
        <v>update arrange_change set auto_order = '720' where id = '';</v>
      </c>
    </row>
    <row r="721" spans="2:5" x14ac:dyDescent="0.15">
      <c r="B721">
        <v>721</v>
      </c>
      <c r="E721" t="str">
        <f t="shared" si="206"/>
        <v>update arrange_change set auto_order = '721' where id = '';</v>
      </c>
    </row>
    <row r="722" spans="2:5" x14ac:dyDescent="0.15">
      <c r="B722">
        <v>722</v>
      </c>
      <c r="E722" t="str">
        <f t="shared" si="206"/>
        <v>update arrange_change set auto_order = '722' where id = '';</v>
      </c>
    </row>
    <row r="723" spans="2:5" x14ac:dyDescent="0.15">
      <c r="B723">
        <v>723</v>
      </c>
      <c r="E723" t="str">
        <f t="shared" si="206"/>
        <v>update arrange_change set auto_order = '723' where id = '';</v>
      </c>
    </row>
    <row r="724" spans="2:5" x14ac:dyDescent="0.15">
      <c r="B724">
        <v>724</v>
      </c>
      <c r="E724" t="str">
        <f t="shared" si="206"/>
        <v>update arrange_change set auto_order = '724' where id = '';</v>
      </c>
    </row>
    <row r="725" spans="2:5" x14ac:dyDescent="0.15">
      <c r="B725">
        <v>725</v>
      </c>
      <c r="E725" t="str">
        <f t="shared" si="206"/>
        <v>update arrange_change set auto_order = '725' where id = '';</v>
      </c>
    </row>
    <row r="726" spans="2:5" x14ac:dyDescent="0.15">
      <c r="B726">
        <v>726</v>
      </c>
      <c r="E726" t="str">
        <f t="shared" si="206"/>
        <v>update arrange_change set auto_order = '726' where id = '';</v>
      </c>
    </row>
    <row r="727" spans="2:5" x14ac:dyDescent="0.15">
      <c r="B727">
        <v>727</v>
      </c>
      <c r="E727" t="str">
        <f t="shared" si="206"/>
        <v>update arrange_change set auto_order = '727' where id = '';</v>
      </c>
    </row>
    <row r="728" spans="2:5" x14ac:dyDescent="0.15">
      <c r="B728">
        <v>728</v>
      </c>
      <c r="E728" t="str">
        <f t="shared" si="206"/>
        <v>update arrange_change set auto_order = '728' where id = '';</v>
      </c>
    </row>
    <row r="729" spans="2:5" x14ac:dyDescent="0.15">
      <c r="B729">
        <v>729</v>
      </c>
      <c r="E729" t="str">
        <f t="shared" si="206"/>
        <v>update arrange_change set auto_order = '729' where id = '';</v>
      </c>
    </row>
    <row r="730" spans="2:5" x14ac:dyDescent="0.15">
      <c r="B730">
        <v>730</v>
      </c>
      <c r="E730" t="str">
        <f t="shared" si="206"/>
        <v>update arrange_change set auto_order = '730' where id = '';</v>
      </c>
    </row>
    <row r="731" spans="2:5" x14ac:dyDescent="0.15">
      <c r="B731">
        <v>731</v>
      </c>
      <c r="E731" t="str">
        <f t="shared" si="206"/>
        <v>update arrange_change set auto_order = '731' where id = '';</v>
      </c>
    </row>
    <row r="732" spans="2:5" x14ac:dyDescent="0.15">
      <c r="B732">
        <v>732</v>
      </c>
      <c r="E732" t="str">
        <f t="shared" si="206"/>
        <v>update arrange_change set auto_order = '732' where id = '';</v>
      </c>
    </row>
    <row r="733" spans="2:5" x14ac:dyDescent="0.15">
      <c r="B733">
        <v>733</v>
      </c>
      <c r="E733" t="str">
        <f t="shared" si="206"/>
        <v>update arrange_change set auto_order = '733' where id = '';</v>
      </c>
    </row>
    <row r="734" spans="2:5" x14ac:dyDescent="0.15">
      <c r="B734">
        <v>734</v>
      </c>
      <c r="E734" t="str">
        <f t="shared" si="206"/>
        <v>update arrange_change set auto_order = '734' where id = '';</v>
      </c>
    </row>
    <row r="735" spans="2:5" x14ac:dyDescent="0.15">
      <c r="B735">
        <v>735</v>
      </c>
      <c r="E735" t="str">
        <f t="shared" si="206"/>
        <v>update arrange_change set auto_order = '735' where id = '';</v>
      </c>
    </row>
    <row r="736" spans="2:5" x14ac:dyDescent="0.15">
      <c r="B736">
        <v>736</v>
      </c>
      <c r="E736" t="str">
        <f t="shared" si="206"/>
        <v>update arrange_change set auto_order = '736' where id = '';</v>
      </c>
    </row>
    <row r="737" spans="2:5" x14ac:dyDescent="0.15">
      <c r="B737">
        <v>737</v>
      </c>
      <c r="E737" t="str">
        <f t="shared" si="206"/>
        <v>update arrange_change set auto_order = '737' where id = '';</v>
      </c>
    </row>
    <row r="738" spans="2:5" x14ac:dyDescent="0.15">
      <c r="B738">
        <v>738</v>
      </c>
      <c r="E738" t="str">
        <f t="shared" si="206"/>
        <v>update arrange_change set auto_order = '738' where id = '';</v>
      </c>
    </row>
    <row r="739" spans="2:5" x14ac:dyDescent="0.15">
      <c r="B739">
        <v>739</v>
      </c>
      <c r="E739" t="str">
        <f t="shared" si="206"/>
        <v>update arrange_change set auto_order = '739' where id = '';</v>
      </c>
    </row>
    <row r="740" spans="2:5" x14ac:dyDescent="0.15">
      <c r="B740">
        <v>740</v>
      </c>
      <c r="E740" t="str">
        <f t="shared" si="206"/>
        <v>update arrange_change set auto_order = '740' where id = '';</v>
      </c>
    </row>
    <row r="741" spans="2:5" x14ac:dyDescent="0.15">
      <c r="B741">
        <v>741</v>
      </c>
      <c r="E741" t="str">
        <f t="shared" si="206"/>
        <v>update arrange_change set auto_order = '741' where id = '';</v>
      </c>
    </row>
    <row r="742" spans="2:5" x14ac:dyDescent="0.15">
      <c r="B742">
        <v>742</v>
      </c>
      <c r="E742" t="str">
        <f t="shared" ref="E742" si="207">"update arrange_change set auto_order = '"&amp;B742&amp;"' where id = '"&amp;A742&amp;"';"</f>
        <v>update arrange_change set auto_order = '742' where id = '';</v>
      </c>
    </row>
    <row r="743" spans="2:5" x14ac:dyDescent="0.15">
      <c r="B743">
        <v>743</v>
      </c>
      <c r="E743" t="str">
        <f t="shared" ref="E743" si="208">"update arrange_change set auto_order = '"&amp;B743&amp;"' where id = '"&amp;A743&amp;"';"</f>
        <v>update arrange_change set auto_order = '743' where id = '';</v>
      </c>
    </row>
    <row r="744" spans="2:5" x14ac:dyDescent="0.15">
      <c r="B744">
        <v>744</v>
      </c>
      <c r="E744" t="str">
        <f t="shared" ref="E744" si="209">"update arrange_change set auto_order = '"&amp;B744&amp;"' where id = '"&amp;A744&amp;"';"</f>
        <v>update arrange_change set auto_order = '744' where id = '';</v>
      </c>
    </row>
    <row r="745" spans="2:5" x14ac:dyDescent="0.15">
      <c r="B745">
        <v>745</v>
      </c>
      <c r="E745" t="str">
        <f t="shared" ref="E745" si="210">"update arrange_change set auto_order = '"&amp;B745&amp;"' where id = '"&amp;A745&amp;"';"</f>
        <v>update arrange_change set auto_order = '745' where id = '';</v>
      </c>
    </row>
    <row r="746" spans="2:5" x14ac:dyDescent="0.15">
      <c r="B746">
        <v>746</v>
      </c>
      <c r="E746" t="str">
        <f t="shared" ref="E746" si="211">"update arrange_change set auto_order = '"&amp;B746&amp;"' where id = '"&amp;A746&amp;"';"</f>
        <v>update arrange_change set auto_order = '746' where id = '';</v>
      </c>
    </row>
    <row r="747" spans="2:5" x14ac:dyDescent="0.15">
      <c r="B747">
        <v>747</v>
      </c>
      <c r="E747" t="str">
        <f t="shared" ref="E747" si="212">"update arrange_change set auto_order = '"&amp;B747&amp;"' where id = '"&amp;A747&amp;"';"</f>
        <v>update arrange_change set auto_order = '747' where id = '';</v>
      </c>
    </row>
    <row r="748" spans="2:5" x14ac:dyDescent="0.15">
      <c r="B748">
        <v>748</v>
      </c>
      <c r="E748" t="str">
        <f t="shared" ref="E748" si="213">"update arrange_change set auto_order = '"&amp;B748&amp;"' where id = '"&amp;A748&amp;"';"</f>
        <v>update arrange_change set auto_order = '748' where id = '';</v>
      </c>
    </row>
    <row r="749" spans="2:5" x14ac:dyDescent="0.15">
      <c r="B749">
        <v>749</v>
      </c>
      <c r="E749" t="str">
        <f t="shared" ref="E749" si="214">"update arrange_change set auto_order = '"&amp;B749&amp;"' where id = '"&amp;A749&amp;"';"</f>
        <v>update arrange_change set auto_order = '749' where id = '';</v>
      </c>
    </row>
    <row r="750" spans="2:5" x14ac:dyDescent="0.15">
      <c r="B750">
        <v>750</v>
      </c>
      <c r="E750" t="str">
        <f t="shared" ref="E750:E773" si="215">"update arrange_change set auto_order = '"&amp;B750&amp;"' where id = '"&amp;A750&amp;"';"</f>
        <v>update arrange_change set auto_order = '750' where id = '';</v>
      </c>
    </row>
    <row r="751" spans="2:5" x14ac:dyDescent="0.15">
      <c r="B751">
        <v>751</v>
      </c>
      <c r="E751" t="str">
        <f t="shared" si="215"/>
        <v>update arrange_change set auto_order = '751' where id = '';</v>
      </c>
    </row>
    <row r="752" spans="2:5" x14ac:dyDescent="0.15">
      <c r="B752">
        <v>752</v>
      </c>
      <c r="E752" t="str">
        <f t="shared" si="215"/>
        <v>update arrange_change set auto_order = '752' where id = '';</v>
      </c>
    </row>
    <row r="753" spans="2:5" x14ac:dyDescent="0.15">
      <c r="B753">
        <v>753</v>
      </c>
      <c r="E753" t="str">
        <f t="shared" si="215"/>
        <v>update arrange_change set auto_order = '753' where id = '';</v>
      </c>
    </row>
    <row r="754" spans="2:5" x14ac:dyDescent="0.15">
      <c r="B754">
        <v>754</v>
      </c>
      <c r="E754" t="str">
        <f t="shared" si="215"/>
        <v>update arrange_change set auto_order = '754' where id = '';</v>
      </c>
    </row>
    <row r="755" spans="2:5" x14ac:dyDescent="0.15">
      <c r="B755">
        <v>755</v>
      </c>
      <c r="E755" t="str">
        <f t="shared" si="215"/>
        <v>update arrange_change set auto_order = '755' where id = '';</v>
      </c>
    </row>
    <row r="756" spans="2:5" x14ac:dyDescent="0.15">
      <c r="B756">
        <v>756</v>
      </c>
      <c r="E756" t="str">
        <f t="shared" si="215"/>
        <v>update arrange_change set auto_order = '756' where id = '';</v>
      </c>
    </row>
    <row r="757" spans="2:5" x14ac:dyDescent="0.15">
      <c r="B757">
        <v>757</v>
      </c>
      <c r="E757" t="str">
        <f t="shared" si="215"/>
        <v>update arrange_change set auto_order = '757' where id = '';</v>
      </c>
    </row>
    <row r="758" spans="2:5" x14ac:dyDescent="0.15">
      <c r="B758">
        <v>758</v>
      </c>
      <c r="E758" t="str">
        <f t="shared" si="215"/>
        <v>update arrange_change set auto_order = '758' where id = '';</v>
      </c>
    </row>
    <row r="759" spans="2:5" x14ac:dyDescent="0.15">
      <c r="B759">
        <v>759</v>
      </c>
      <c r="E759" t="str">
        <f t="shared" si="215"/>
        <v>update arrange_change set auto_order = '759' where id = '';</v>
      </c>
    </row>
    <row r="760" spans="2:5" x14ac:dyDescent="0.15">
      <c r="B760">
        <v>760</v>
      </c>
      <c r="E760" t="str">
        <f t="shared" si="215"/>
        <v>update arrange_change set auto_order = '760' where id = '';</v>
      </c>
    </row>
    <row r="761" spans="2:5" x14ac:dyDescent="0.15">
      <c r="B761">
        <v>761</v>
      </c>
      <c r="E761" t="str">
        <f t="shared" si="215"/>
        <v>update arrange_change set auto_order = '761' where id = '';</v>
      </c>
    </row>
    <row r="762" spans="2:5" x14ac:dyDescent="0.15">
      <c r="B762">
        <v>762</v>
      </c>
      <c r="E762" t="str">
        <f t="shared" si="215"/>
        <v>update arrange_change set auto_order = '762' where id = '';</v>
      </c>
    </row>
    <row r="763" spans="2:5" x14ac:dyDescent="0.15">
      <c r="B763">
        <v>763</v>
      </c>
      <c r="E763" t="str">
        <f t="shared" si="215"/>
        <v>update arrange_change set auto_order = '763' where id = '';</v>
      </c>
    </row>
    <row r="764" spans="2:5" x14ac:dyDescent="0.15">
      <c r="B764">
        <v>764</v>
      </c>
      <c r="E764" t="str">
        <f t="shared" si="215"/>
        <v>update arrange_change set auto_order = '764' where id = '';</v>
      </c>
    </row>
    <row r="765" spans="2:5" x14ac:dyDescent="0.15">
      <c r="B765">
        <v>765</v>
      </c>
      <c r="E765" t="str">
        <f t="shared" si="215"/>
        <v>update arrange_change set auto_order = '765' where id = '';</v>
      </c>
    </row>
    <row r="766" spans="2:5" x14ac:dyDescent="0.15">
      <c r="B766">
        <v>766</v>
      </c>
      <c r="E766" t="str">
        <f t="shared" si="215"/>
        <v>update arrange_change set auto_order = '766' where id = '';</v>
      </c>
    </row>
    <row r="767" spans="2:5" x14ac:dyDescent="0.15">
      <c r="B767">
        <v>767</v>
      </c>
      <c r="E767" t="str">
        <f t="shared" si="215"/>
        <v>update arrange_change set auto_order = '767' where id = '';</v>
      </c>
    </row>
    <row r="768" spans="2:5" x14ac:dyDescent="0.15">
      <c r="B768">
        <v>768</v>
      </c>
      <c r="E768" t="str">
        <f t="shared" si="215"/>
        <v>update arrange_change set auto_order = '768' where id = '';</v>
      </c>
    </row>
    <row r="769" spans="2:5" x14ac:dyDescent="0.15">
      <c r="B769">
        <v>769</v>
      </c>
      <c r="E769" t="str">
        <f t="shared" si="215"/>
        <v>update arrange_change set auto_order = '769' where id = '';</v>
      </c>
    </row>
    <row r="770" spans="2:5" x14ac:dyDescent="0.15">
      <c r="B770">
        <v>770</v>
      </c>
      <c r="E770" t="str">
        <f t="shared" si="215"/>
        <v>update arrange_change set auto_order = '770' where id = '';</v>
      </c>
    </row>
    <row r="771" spans="2:5" x14ac:dyDescent="0.15">
      <c r="B771">
        <v>771</v>
      </c>
      <c r="E771" t="str">
        <f t="shared" si="215"/>
        <v>update arrange_change set auto_order = '771' where id = '';</v>
      </c>
    </row>
    <row r="772" spans="2:5" x14ac:dyDescent="0.15">
      <c r="B772">
        <v>772</v>
      </c>
      <c r="E772" t="str">
        <f t="shared" si="215"/>
        <v>update arrange_change set auto_order = '772' where id = '';</v>
      </c>
    </row>
    <row r="773" spans="2:5" x14ac:dyDescent="0.15">
      <c r="B773">
        <v>773</v>
      </c>
      <c r="E773" t="str">
        <f t="shared" si="215"/>
        <v>update arrange_change set auto_order = '773' where id = '';</v>
      </c>
    </row>
    <row r="774" spans="2:5" x14ac:dyDescent="0.15">
      <c r="B774">
        <v>774</v>
      </c>
      <c r="E774" t="str">
        <f t="shared" ref="E774" si="216">"update arrange_change set auto_order = '"&amp;B774&amp;"' where id = '"&amp;A774&amp;"';"</f>
        <v>update arrange_change set auto_order = '774' where id = '';</v>
      </c>
    </row>
    <row r="775" spans="2:5" x14ac:dyDescent="0.15">
      <c r="B775">
        <v>775</v>
      </c>
      <c r="E775" t="str">
        <f t="shared" ref="E775" si="217">"update arrange_change set auto_order = '"&amp;B775&amp;"' where id = '"&amp;A775&amp;"';"</f>
        <v>update arrange_change set auto_order = '775' where id = '';</v>
      </c>
    </row>
    <row r="776" spans="2:5" x14ac:dyDescent="0.15">
      <c r="B776">
        <v>776</v>
      </c>
      <c r="E776" t="str">
        <f t="shared" ref="E776" si="218">"update arrange_change set auto_order = '"&amp;B776&amp;"' where id = '"&amp;A776&amp;"';"</f>
        <v>update arrange_change set auto_order = '776' where id = '';</v>
      </c>
    </row>
    <row r="777" spans="2:5" x14ac:dyDescent="0.15">
      <c r="B777">
        <v>777</v>
      </c>
      <c r="E777" t="str">
        <f t="shared" ref="E777" si="219">"update arrange_change set auto_order = '"&amp;B777&amp;"' where id = '"&amp;A777&amp;"';"</f>
        <v>update arrange_change set auto_order = '777' where id = '';</v>
      </c>
    </row>
    <row r="778" spans="2:5" x14ac:dyDescent="0.15">
      <c r="B778">
        <v>778</v>
      </c>
      <c r="E778" t="str">
        <f t="shared" ref="E778" si="220">"update arrange_change set auto_order = '"&amp;B778&amp;"' where id = '"&amp;A778&amp;"';"</f>
        <v>update arrange_change set auto_order = '778' where id = '';</v>
      </c>
    </row>
    <row r="779" spans="2:5" x14ac:dyDescent="0.15">
      <c r="B779">
        <v>779</v>
      </c>
      <c r="E779" t="str">
        <f t="shared" ref="E779" si="221">"update arrange_change set auto_order = '"&amp;B779&amp;"' where id = '"&amp;A779&amp;"';"</f>
        <v>update arrange_change set auto_order = '779' where id = '';</v>
      </c>
    </row>
    <row r="780" spans="2:5" x14ac:dyDescent="0.15">
      <c r="B780">
        <v>780</v>
      </c>
      <c r="E780" t="str">
        <f t="shared" ref="E780" si="222">"update arrange_change set auto_order = '"&amp;B780&amp;"' where id = '"&amp;A780&amp;"';"</f>
        <v>update arrange_change set auto_order = '780' where id = '';</v>
      </c>
    </row>
    <row r="781" spans="2:5" x14ac:dyDescent="0.15">
      <c r="B781">
        <v>781</v>
      </c>
      <c r="E781" t="str">
        <f t="shared" ref="E781" si="223">"update arrange_change set auto_order = '"&amp;B781&amp;"' where id = '"&amp;A781&amp;"';"</f>
        <v>update arrange_change set auto_order = '781' where id = '';</v>
      </c>
    </row>
    <row r="782" spans="2:5" x14ac:dyDescent="0.15">
      <c r="B782">
        <v>782</v>
      </c>
      <c r="E782" t="str">
        <f t="shared" ref="E782:E805" si="224">"update arrange_change set auto_order = '"&amp;B782&amp;"' where id = '"&amp;A782&amp;"';"</f>
        <v>update arrange_change set auto_order = '782' where id = '';</v>
      </c>
    </row>
    <row r="783" spans="2:5" x14ac:dyDescent="0.15">
      <c r="B783">
        <v>783</v>
      </c>
      <c r="E783" t="str">
        <f t="shared" si="224"/>
        <v>update arrange_change set auto_order = '783' where id = '';</v>
      </c>
    </row>
    <row r="784" spans="2:5" x14ac:dyDescent="0.15">
      <c r="B784">
        <v>784</v>
      </c>
      <c r="E784" t="str">
        <f t="shared" si="224"/>
        <v>update arrange_change set auto_order = '784' where id = '';</v>
      </c>
    </row>
    <row r="785" spans="2:5" x14ac:dyDescent="0.15">
      <c r="B785">
        <v>785</v>
      </c>
      <c r="E785" t="str">
        <f t="shared" si="224"/>
        <v>update arrange_change set auto_order = '785' where id = '';</v>
      </c>
    </row>
    <row r="786" spans="2:5" x14ac:dyDescent="0.15">
      <c r="B786">
        <v>786</v>
      </c>
      <c r="E786" t="str">
        <f t="shared" si="224"/>
        <v>update arrange_change set auto_order = '786' where id = '';</v>
      </c>
    </row>
    <row r="787" spans="2:5" x14ac:dyDescent="0.15">
      <c r="B787">
        <v>787</v>
      </c>
      <c r="E787" t="str">
        <f t="shared" si="224"/>
        <v>update arrange_change set auto_order = '787' where id = '';</v>
      </c>
    </row>
    <row r="788" spans="2:5" x14ac:dyDescent="0.15">
      <c r="B788">
        <v>788</v>
      </c>
      <c r="E788" t="str">
        <f t="shared" si="224"/>
        <v>update arrange_change set auto_order = '788' where id = '';</v>
      </c>
    </row>
    <row r="789" spans="2:5" x14ac:dyDescent="0.15">
      <c r="B789">
        <v>789</v>
      </c>
      <c r="E789" t="str">
        <f t="shared" si="224"/>
        <v>update arrange_change set auto_order = '789' where id = '';</v>
      </c>
    </row>
    <row r="790" spans="2:5" x14ac:dyDescent="0.15">
      <c r="B790">
        <v>790</v>
      </c>
      <c r="E790" t="str">
        <f t="shared" si="224"/>
        <v>update arrange_change set auto_order = '790' where id = '';</v>
      </c>
    </row>
    <row r="791" spans="2:5" x14ac:dyDescent="0.15">
      <c r="B791">
        <v>791</v>
      </c>
      <c r="E791" t="str">
        <f t="shared" si="224"/>
        <v>update arrange_change set auto_order = '791' where id = '';</v>
      </c>
    </row>
    <row r="792" spans="2:5" x14ac:dyDescent="0.15">
      <c r="B792">
        <v>792</v>
      </c>
      <c r="E792" t="str">
        <f t="shared" si="224"/>
        <v>update arrange_change set auto_order = '792' where id = '';</v>
      </c>
    </row>
    <row r="793" spans="2:5" x14ac:dyDescent="0.15">
      <c r="B793">
        <v>793</v>
      </c>
      <c r="E793" t="str">
        <f t="shared" si="224"/>
        <v>update arrange_change set auto_order = '793' where id = '';</v>
      </c>
    </row>
    <row r="794" spans="2:5" x14ac:dyDescent="0.15">
      <c r="B794">
        <v>794</v>
      </c>
      <c r="E794" t="str">
        <f t="shared" si="224"/>
        <v>update arrange_change set auto_order = '794' where id = '';</v>
      </c>
    </row>
    <row r="795" spans="2:5" x14ac:dyDescent="0.15">
      <c r="B795">
        <v>795</v>
      </c>
      <c r="E795" t="str">
        <f t="shared" si="224"/>
        <v>update arrange_change set auto_order = '795' where id = '';</v>
      </c>
    </row>
    <row r="796" spans="2:5" x14ac:dyDescent="0.15">
      <c r="B796">
        <v>796</v>
      </c>
      <c r="E796" t="str">
        <f t="shared" si="224"/>
        <v>update arrange_change set auto_order = '796' where id = '';</v>
      </c>
    </row>
    <row r="797" spans="2:5" x14ac:dyDescent="0.15">
      <c r="B797">
        <v>797</v>
      </c>
      <c r="E797" t="str">
        <f t="shared" si="224"/>
        <v>update arrange_change set auto_order = '797' where id = '';</v>
      </c>
    </row>
    <row r="798" spans="2:5" x14ac:dyDescent="0.15">
      <c r="B798">
        <v>798</v>
      </c>
      <c r="E798" t="str">
        <f t="shared" si="224"/>
        <v>update arrange_change set auto_order = '798' where id = '';</v>
      </c>
    </row>
    <row r="799" spans="2:5" x14ac:dyDescent="0.15">
      <c r="B799">
        <v>799</v>
      </c>
      <c r="E799" t="str">
        <f t="shared" si="224"/>
        <v>update arrange_change set auto_order = '799' where id = '';</v>
      </c>
    </row>
    <row r="800" spans="2:5" x14ac:dyDescent="0.15">
      <c r="B800">
        <v>800</v>
      </c>
      <c r="E800" t="str">
        <f t="shared" si="224"/>
        <v>update arrange_change set auto_order = '800' where id = '';</v>
      </c>
    </row>
    <row r="801" spans="2:5" x14ac:dyDescent="0.15">
      <c r="B801">
        <v>801</v>
      </c>
      <c r="E801" t="str">
        <f t="shared" si="224"/>
        <v>update arrange_change set auto_order = '801' where id = '';</v>
      </c>
    </row>
    <row r="802" spans="2:5" x14ac:dyDescent="0.15">
      <c r="B802">
        <v>802</v>
      </c>
      <c r="E802" t="str">
        <f t="shared" si="224"/>
        <v>update arrange_change set auto_order = '802' where id = '';</v>
      </c>
    </row>
    <row r="803" spans="2:5" x14ac:dyDescent="0.15">
      <c r="B803">
        <v>803</v>
      </c>
      <c r="E803" t="str">
        <f t="shared" si="224"/>
        <v>update arrange_change set auto_order = '803' where id = '';</v>
      </c>
    </row>
    <row r="804" spans="2:5" x14ac:dyDescent="0.15">
      <c r="B804">
        <v>804</v>
      </c>
      <c r="E804" t="str">
        <f t="shared" si="224"/>
        <v>update arrange_change set auto_order = '804' where id = '';</v>
      </c>
    </row>
    <row r="805" spans="2:5" x14ac:dyDescent="0.15">
      <c r="B805">
        <v>805</v>
      </c>
      <c r="E805" t="str">
        <f t="shared" si="224"/>
        <v>update arrange_change set auto_order = '805' where id = '';</v>
      </c>
    </row>
    <row r="806" spans="2:5" x14ac:dyDescent="0.15">
      <c r="B806">
        <v>806</v>
      </c>
      <c r="E806" t="str">
        <f t="shared" ref="E806" si="225">"update arrange_change set auto_order = '"&amp;B806&amp;"' where id = '"&amp;A806&amp;"';"</f>
        <v>update arrange_change set auto_order = '806' where id = '';</v>
      </c>
    </row>
    <row r="807" spans="2:5" x14ac:dyDescent="0.15">
      <c r="B807">
        <v>807</v>
      </c>
      <c r="E807" t="str">
        <f t="shared" ref="E807" si="226">"update arrange_change set auto_order = '"&amp;B807&amp;"' where id = '"&amp;A807&amp;"';"</f>
        <v>update arrange_change set auto_order = '807' where id = '';</v>
      </c>
    </row>
    <row r="808" spans="2:5" x14ac:dyDescent="0.15">
      <c r="B808">
        <v>808</v>
      </c>
      <c r="E808" t="str">
        <f t="shared" ref="E808" si="227">"update arrange_change set auto_order = '"&amp;B808&amp;"' where id = '"&amp;A808&amp;"';"</f>
        <v>update arrange_change set auto_order = '808' where id = '';</v>
      </c>
    </row>
    <row r="809" spans="2:5" x14ac:dyDescent="0.15">
      <c r="B809">
        <v>809</v>
      </c>
      <c r="E809" t="str">
        <f t="shared" ref="E809" si="228">"update arrange_change set auto_order = '"&amp;B809&amp;"' where id = '"&amp;A809&amp;"';"</f>
        <v>update arrange_change set auto_order = '809' where id = '';</v>
      </c>
    </row>
    <row r="810" spans="2:5" x14ac:dyDescent="0.15">
      <c r="B810">
        <v>810</v>
      </c>
      <c r="E810" t="str">
        <f t="shared" ref="E810" si="229">"update arrange_change set auto_order = '"&amp;B810&amp;"' where id = '"&amp;A810&amp;"';"</f>
        <v>update arrange_change set auto_order = '810' where id = '';</v>
      </c>
    </row>
    <row r="811" spans="2:5" x14ac:dyDescent="0.15">
      <c r="B811">
        <v>811</v>
      </c>
      <c r="E811" t="str">
        <f t="shared" ref="E811" si="230">"update arrange_change set auto_order = '"&amp;B811&amp;"' where id = '"&amp;A811&amp;"';"</f>
        <v>update arrange_change set auto_order = '811' where id = '';</v>
      </c>
    </row>
    <row r="812" spans="2:5" x14ac:dyDescent="0.15">
      <c r="B812">
        <v>812</v>
      </c>
      <c r="E812" t="str">
        <f t="shared" ref="E812" si="231">"update arrange_change set auto_order = '"&amp;B812&amp;"' where id = '"&amp;A812&amp;"';"</f>
        <v>update arrange_change set auto_order = '812' where id = '';</v>
      </c>
    </row>
    <row r="813" spans="2:5" x14ac:dyDescent="0.15">
      <c r="B813">
        <v>813</v>
      </c>
      <c r="E813" t="str">
        <f t="shared" ref="E813" si="232">"update arrange_change set auto_order = '"&amp;B813&amp;"' where id = '"&amp;A813&amp;"';"</f>
        <v>update arrange_change set auto_order = '813' where id = '';</v>
      </c>
    </row>
    <row r="814" spans="2:5" x14ac:dyDescent="0.15">
      <c r="B814">
        <v>814</v>
      </c>
      <c r="E814" t="str">
        <f t="shared" ref="E814:E837" si="233">"update arrange_change set auto_order = '"&amp;B814&amp;"' where id = '"&amp;A814&amp;"';"</f>
        <v>update arrange_change set auto_order = '814' where id = '';</v>
      </c>
    </row>
    <row r="815" spans="2:5" x14ac:dyDescent="0.15">
      <c r="B815">
        <v>815</v>
      </c>
      <c r="E815" t="str">
        <f t="shared" si="233"/>
        <v>update arrange_change set auto_order = '815' where id = '';</v>
      </c>
    </row>
    <row r="816" spans="2:5" x14ac:dyDescent="0.15">
      <c r="B816">
        <v>816</v>
      </c>
      <c r="E816" t="str">
        <f t="shared" si="233"/>
        <v>update arrange_change set auto_order = '816' where id = '';</v>
      </c>
    </row>
    <row r="817" spans="2:5" x14ac:dyDescent="0.15">
      <c r="B817">
        <v>817</v>
      </c>
      <c r="E817" t="str">
        <f t="shared" si="233"/>
        <v>update arrange_change set auto_order = '817' where id = '';</v>
      </c>
    </row>
    <row r="818" spans="2:5" x14ac:dyDescent="0.15">
      <c r="B818">
        <v>818</v>
      </c>
      <c r="E818" t="str">
        <f t="shared" si="233"/>
        <v>update arrange_change set auto_order = '818' where id = '';</v>
      </c>
    </row>
    <row r="819" spans="2:5" x14ac:dyDescent="0.15">
      <c r="B819">
        <v>819</v>
      </c>
      <c r="E819" t="str">
        <f t="shared" si="233"/>
        <v>update arrange_change set auto_order = '819' where id = '';</v>
      </c>
    </row>
    <row r="820" spans="2:5" x14ac:dyDescent="0.15">
      <c r="B820">
        <v>820</v>
      </c>
      <c r="E820" t="str">
        <f t="shared" si="233"/>
        <v>update arrange_change set auto_order = '820' where id = '';</v>
      </c>
    </row>
    <row r="821" spans="2:5" x14ac:dyDescent="0.15">
      <c r="B821">
        <v>821</v>
      </c>
      <c r="E821" t="str">
        <f t="shared" si="233"/>
        <v>update arrange_change set auto_order = '821' where id = '';</v>
      </c>
    </row>
    <row r="822" spans="2:5" x14ac:dyDescent="0.15">
      <c r="B822">
        <v>822</v>
      </c>
      <c r="E822" t="str">
        <f t="shared" si="233"/>
        <v>update arrange_change set auto_order = '822' where id = '';</v>
      </c>
    </row>
    <row r="823" spans="2:5" x14ac:dyDescent="0.15">
      <c r="B823">
        <v>823</v>
      </c>
      <c r="E823" t="str">
        <f t="shared" si="233"/>
        <v>update arrange_change set auto_order = '823' where id = '';</v>
      </c>
    </row>
    <row r="824" spans="2:5" x14ac:dyDescent="0.15">
      <c r="B824">
        <v>824</v>
      </c>
      <c r="E824" t="str">
        <f t="shared" si="233"/>
        <v>update arrange_change set auto_order = '824' where id = '';</v>
      </c>
    </row>
    <row r="825" spans="2:5" x14ac:dyDescent="0.15">
      <c r="B825">
        <v>825</v>
      </c>
      <c r="E825" t="str">
        <f t="shared" si="233"/>
        <v>update arrange_change set auto_order = '825' where id = '';</v>
      </c>
    </row>
    <row r="826" spans="2:5" x14ac:dyDescent="0.15">
      <c r="B826">
        <v>826</v>
      </c>
      <c r="E826" t="str">
        <f t="shared" si="233"/>
        <v>update arrange_change set auto_order = '826' where id = '';</v>
      </c>
    </row>
    <row r="827" spans="2:5" x14ac:dyDescent="0.15">
      <c r="B827">
        <v>827</v>
      </c>
      <c r="E827" t="str">
        <f t="shared" si="233"/>
        <v>update arrange_change set auto_order = '827' where id = '';</v>
      </c>
    </row>
    <row r="828" spans="2:5" x14ac:dyDescent="0.15">
      <c r="B828">
        <v>828</v>
      </c>
      <c r="E828" t="str">
        <f t="shared" si="233"/>
        <v>update arrange_change set auto_order = '828' where id = '';</v>
      </c>
    </row>
    <row r="829" spans="2:5" x14ac:dyDescent="0.15">
      <c r="B829">
        <v>829</v>
      </c>
      <c r="E829" t="str">
        <f t="shared" si="233"/>
        <v>update arrange_change set auto_order = '829' where id = '';</v>
      </c>
    </row>
    <row r="830" spans="2:5" x14ac:dyDescent="0.15">
      <c r="B830">
        <v>830</v>
      </c>
      <c r="E830" t="str">
        <f t="shared" si="233"/>
        <v>update arrange_change set auto_order = '830' where id = '';</v>
      </c>
    </row>
    <row r="831" spans="2:5" x14ac:dyDescent="0.15">
      <c r="B831">
        <v>831</v>
      </c>
      <c r="E831" t="str">
        <f t="shared" si="233"/>
        <v>update arrange_change set auto_order = '831' where id = '';</v>
      </c>
    </row>
    <row r="832" spans="2:5" x14ac:dyDescent="0.15">
      <c r="B832">
        <v>832</v>
      </c>
      <c r="E832" t="str">
        <f t="shared" si="233"/>
        <v>update arrange_change set auto_order = '832' where id = '';</v>
      </c>
    </row>
    <row r="833" spans="2:5" x14ac:dyDescent="0.15">
      <c r="B833">
        <v>833</v>
      </c>
      <c r="E833" t="str">
        <f t="shared" si="233"/>
        <v>update arrange_change set auto_order = '833' where id = '';</v>
      </c>
    </row>
    <row r="834" spans="2:5" x14ac:dyDescent="0.15">
      <c r="B834">
        <v>834</v>
      </c>
      <c r="E834" t="str">
        <f t="shared" si="233"/>
        <v>update arrange_change set auto_order = '834' where id = '';</v>
      </c>
    </row>
    <row r="835" spans="2:5" x14ac:dyDescent="0.15">
      <c r="B835">
        <v>835</v>
      </c>
      <c r="E835" t="str">
        <f t="shared" si="233"/>
        <v>update arrange_change set auto_order = '835' where id = '';</v>
      </c>
    </row>
    <row r="836" spans="2:5" x14ac:dyDescent="0.15">
      <c r="B836">
        <v>836</v>
      </c>
      <c r="E836" t="str">
        <f t="shared" si="233"/>
        <v>update arrange_change set auto_order = '836' where id = '';</v>
      </c>
    </row>
    <row r="837" spans="2:5" x14ac:dyDescent="0.15">
      <c r="B837">
        <v>837</v>
      </c>
      <c r="E837" t="str">
        <f t="shared" si="233"/>
        <v>update arrange_change set auto_order = '837' where id = '';</v>
      </c>
    </row>
    <row r="838" spans="2:5" x14ac:dyDescent="0.15">
      <c r="B838">
        <v>838</v>
      </c>
      <c r="E838" t="str">
        <f t="shared" ref="E838" si="234">"update arrange_change set auto_order = '"&amp;B838&amp;"' where id = '"&amp;A838&amp;"';"</f>
        <v>update arrange_change set auto_order = '838' where id = '';</v>
      </c>
    </row>
    <row r="839" spans="2:5" x14ac:dyDescent="0.15">
      <c r="B839">
        <v>839</v>
      </c>
      <c r="E839" t="str">
        <f t="shared" ref="E839" si="235">"update arrange_change set auto_order = '"&amp;B839&amp;"' where id = '"&amp;A839&amp;"';"</f>
        <v>update arrange_change set auto_order = '839' where id = '';</v>
      </c>
    </row>
    <row r="840" spans="2:5" x14ac:dyDescent="0.15">
      <c r="B840">
        <v>840</v>
      </c>
      <c r="E840" t="str">
        <f t="shared" ref="E840" si="236">"update arrange_change set auto_order = '"&amp;B840&amp;"' where id = '"&amp;A840&amp;"';"</f>
        <v>update arrange_change set auto_order = '840' where id = '';</v>
      </c>
    </row>
    <row r="841" spans="2:5" x14ac:dyDescent="0.15">
      <c r="B841">
        <v>841</v>
      </c>
      <c r="E841" t="str">
        <f t="shared" ref="E841" si="237">"update arrange_change set auto_order = '"&amp;B841&amp;"' where id = '"&amp;A841&amp;"';"</f>
        <v>update arrange_change set auto_order = '841' where id = '';</v>
      </c>
    </row>
    <row r="842" spans="2:5" x14ac:dyDescent="0.15">
      <c r="B842">
        <v>842</v>
      </c>
      <c r="E842" t="str">
        <f t="shared" ref="E842" si="238">"update arrange_change set auto_order = '"&amp;B842&amp;"' where id = '"&amp;A842&amp;"';"</f>
        <v>update arrange_change set auto_order = '842' where id = '';</v>
      </c>
    </row>
    <row r="843" spans="2:5" x14ac:dyDescent="0.15">
      <c r="B843">
        <v>843</v>
      </c>
      <c r="E843" t="str">
        <f t="shared" ref="E843" si="239">"update arrange_change set auto_order = '"&amp;B843&amp;"' where id = '"&amp;A843&amp;"';"</f>
        <v>update arrange_change set auto_order = '843' where id = '';</v>
      </c>
    </row>
    <row r="844" spans="2:5" x14ac:dyDescent="0.15">
      <c r="B844">
        <v>844</v>
      </c>
      <c r="E844" t="str">
        <f t="shared" ref="E844" si="240">"update arrange_change set auto_order = '"&amp;B844&amp;"' where id = '"&amp;A844&amp;"';"</f>
        <v>update arrange_change set auto_order = '844' where id = '';</v>
      </c>
    </row>
    <row r="845" spans="2:5" x14ac:dyDescent="0.15">
      <c r="B845">
        <v>845</v>
      </c>
      <c r="E845" t="str">
        <f t="shared" ref="E845" si="241">"update arrange_change set auto_order = '"&amp;B845&amp;"' where id = '"&amp;A845&amp;"';"</f>
        <v>update arrange_change set auto_order = '845' where id = '';</v>
      </c>
    </row>
    <row r="846" spans="2:5" x14ac:dyDescent="0.15">
      <c r="B846">
        <v>846</v>
      </c>
      <c r="E846" t="str">
        <f t="shared" ref="E846:E869" si="242">"update arrange_change set auto_order = '"&amp;B846&amp;"' where id = '"&amp;A846&amp;"';"</f>
        <v>update arrange_change set auto_order = '846' where id = '';</v>
      </c>
    </row>
    <row r="847" spans="2:5" x14ac:dyDescent="0.15">
      <c r="B847">
        <v>847</v>
      </c>
      <c r="E847" t="str">
        <f t="shared" si="242"/>
        <v>update arrange_change set auto_order = '847' where id = '';</v>
      </c>
    </row>
    <row r="848" spans="2:5" x14ac:dyDescent="0.15">
      <c r="B848">
        <v>848</v>
      </c>
      <c r="E848" t="str">
        <f t="shared" si="242"/>
        <v>update arrange_change set auto_order = '848' where id = '';</v>
      </c>
    </row>
    <row r="849" spans="2:5" x14ac:dyDescent="0.15">
      <c r="B849">
        <v>849</v>
      </c>
      <c r="E849" t="str">
        <f t="shared" si="242"/>
        <v>update arrange_change set auto_order = '849' where id = '';</v>
      </c>
    </row>
    <row r="850" spans="2:5" x14ac:dyDescent="0.15">
      <c r="B850">
        <v>850</v>
      </c>
      <c r="E850" t="str">
        <f t="shared" si="242"/>
        <v>update arrange_change set auto_order = '850' where id = '';</v>
      </c>
    </row>
    <row r="851" spans="2:5" x14ac:dyDescent="0.15">
      <c r="B851">
        <v>851</v>
      </c>
      <c r="E851" t="str">
        <f t="shared" si="242"/>
        <v>update arrange_change set auto_order = '851' where id = '';</v>
      </c>
    </row>
    <row r="852" spans="2:5" x14ac:dyDescent="0.15">
      <c r="B852">
        <v>852</v>
      </c>
      <c r="E852" t="str">
        <f t="shared" si="242"/>
        <v>update arrange_change set auto_order = '852' where id = '';</v>
      </c>
    </row>
    <row r="853" spans="2:5" x14ac:dyDescent="0.15">
      <c r="B853">
        <v>853</v>
      </c>
      <c r="E853" t="str">
        <f t="shared" si="242"/>
        <v>update arrange_change set auto_order = '853' where id = '';</v>
      </c>
    </row>
    <row r="854" spans="2:5" x14ac:dyDescent="0.15">
      <c r="B854">
        <v>854</v>
      </c>
      <c r="E854" t="str">
        <f t="shared" si="242"/>
        <v>update arrange_change set auto_order = '854' where id = '';</v>
      </c>
    </row>
    <row r="855" spans="2:5" x14ac:dyDescent="0.15">
      <c r="B855">
        <v>855</v>
      </c>
      <c r="E855" t="str">
        <f t="shared" si="242"/>
        <v>update arrange_change set auto_order = '855' where id = '';</v>
      </c>
    </row>
    <row r="856" spans="2:5" x14ac:dyDescent="0.15">
      <c r="B856">
        <v>856</v>
      </c>
      <c r="E856" t="str">
        <f t="shared" si="242"/>
        <v>update arrange_change set auto_order = '856' where id = '';</v>
      </c>
    </row>
    <row r="857" spans="2:5" x14ac:dyDescent="0.15">
      <c r="B857">
        <v>857</v>
      </c>
      <c r="E857" t="str">
        <f t="shared" si="242"/>
        <v>update arrange_change set auto_order = '857' where id = '';</v>
      </c>
    </row>
    <row r="858" spans="2:5" x14ac:dyDescent="0.15">
      <c r="B858">
        <v>858</v>
      </c>
      <c r="E858" t="str">
        <f t="shared" si="242"/>
        <v>update arrange_change set auto_order = '858' where id = '';</v>
      </c>
    </row>
    <row r="859" spans="2:5" x14ac:dyDescent="0.15">
      <c r="B859">
        <v>859</v>
      </c>
      <c r="E859" t="str">
        <f t="shared" si="242"/>
        <v>update arrange_change set auto_order = '859' where id = '';</v>
      </c>
    </row>
    <row r="860" spans="2:5" x14ac:dyDescent="0.15">
      <c r="B860">
        <v>860</v>
      </c>
      <c r="E860" t="str">
        <f t="shared" si="242"/>
        <v>update arrange_change set auto_order = '860' where id = '';</v>
      </c>
    </row>
    <row r="861" spans="2:5" x14ac:dyDescent="0.15">
      <c r="B861">
        <v>861</v>
      </c>
      <c r="E861" t="str">
        <f t="shared" si="242"/>
        <v>update arrange_change set auto_order = '861' where id = '';</v>
      </c>
    </row>
    <row r="862" spans="2:5" x14ac:dyDescent="0.15">
      <c r="B862">
        <v>862</v>
      </c>
      <c r="E862" t="str">
        <f t="shared" si="242"/>
        <v>update arrange_change set auto_order = '862' where id = '';</v>
      </c>
    </row>
    <row r="863" spans="2:5" x14ac:dyDescent="0.15">
      <c r="B863">
        <v>863</v>
      </c>
      <c r="E863" t="str">
        <f t="shared" si="242"/>
        <v>update arrange_change set auto_order = '863' where id = '';</v>
      </c>
    </row>
    <row r="864" spans="2:5" x14ac:dyDescent="0.15">
      <c r="B864">
        <v>864</v>
      </c>
      <c r="E864" t="str">
        <f t="shared" si="242"/>
        <v>update arrange_change set auto_order = '864' where id = '';</v>
      </c>
    </row>
    <row r="865" spans="2:5" x14ac:dyDescent="0.15">
      <c r="B865">
        <v>865</v>
      </c>
      <c r="E865" t="str">
        <f t="shared" si="242"/>
        <v>update arrange_change set auto_order = '865' where id = '';</v>
      </c>
    </row>
    <row r="866" spans="2:5" x14ac:dyDescent="0.15">
      <c r="B866">
        <v>866</v>
      </c>
      <c r="E866" t="str">
        <f t="shared" si="242"/>
        <v>update arrange_change set auto_order = '866' where id = '';</v>
      </c>
    </row>
    <row r="867" spans="2:5" x14ac:dyDescent="0.15">
      <c r="B867">
        <v>867</v>
      </c>
      <c r="E867" t="str">
        <f t="shared" si="242"/>
        <v>update arrange_change set auto_order = '867' where id = '';</v>
      </c>
    </row>
    <row r="868" spans="2:5" x14ac:dyDescent="0.15">
      <c r="B868">
        <v>868</v>
      </c>
      <c r="E868" t="str">
        <f t="shared" si="242"/>
        <v>update arrange_change set auto_order = '868' where id = '';</v>
      </c>
    </row>
    <row r="869" spans="2:5" x14ac:dyDescent="0.15">
      <c r="B869">
        <v>869</v>
      </c>
      <c r="E869" t="str">
        <f t="shared" si="242"/>
        <v>update arrange_change set auto_order = '869' where id = '';</v>
      </c>
    </row>
    <row r="870" spans="2:5" x14ac:dyDescent="0.15">
      <c r="B870">
        <v>870</v>
      </c>
      <c r="E870" t="str">
        <f t="shared" ref="E870" si="243">"update arrange_change set auto_order = '"&amp;B870&amp;"' where id = '"&amp;A870&amp;"';"</f>
        <v>update arrange_change set auto_order = '870' where id = '';</v>
      </c>
    </row>
    <row r="871" spans="2:5" x14ac:dyDescent="0.15">
      <c r="B871">
        <v>871</v>
      </c>
      <c r="E871" t="str">
        <f t="shared" ref="E871" si="244">"update arrange_change set auto_order = '"&amp;B871&amp;"' where id = '"&amp;A871&amp;"';"</f>
        <v>update arrange_change set auto_order = '871' where id = '';</v>
      </c>
    </row>
    <row r="872" spans="2:5" x14ac:dyDescent="0.15">
      <c r="B872">
        <v>872</v>
      </c>
      <c r="E872" t="str">
        <f t="shared" ref="E872" si="245">"update arrange_change set auto_order = '"&amp;B872&amp;"' where id = '"&amp;A872&amp;"';"</f>
        <v>update arrange_change set auto_order = '872' where id = '';</v>
      </c>
    </row>
    <row r="873" spans="2:5" x14ac:dyDescent="0.15">
      <c r="B873">
        <v>873</v>
      </c>
      <c r="E873" t="str">
        <f t="shared" ref="E873" si="246">"update arrange_change set auto_order = '"&amp;B873&amp;"' where id = '"&amp;A873&amp;"';"</f>
        <v>update arrange_change set auto_order = '873' where id = '';</v>
      </c>
    </row>
    <row r="874" spans="2:5" x14ac:dyDescent="0.15">
      <c r="B874">
        <v>874</v>
      </c>
      <c r="E874" t="str">
        <f t="shared" ref="E874" si="247">"update arrange_change set auto_order = '"&amp;B874&amp;"' where id = '"&amp;A874&amp;"';"</f>
        <v>update arrange_change set auto_order = '874' where id = '';</v>
      </c>
    </row>
    <row r="875" spans="2:5" x14ac:dyDescent="0.15">
      <c r="B875">
        <v>875</v>
      </c>
      <c r="E875" t="str">
        <f t="shared" ref="E875" si="248">"update arrange_change set auto_order = '"&amp;B875&amp;"' where id = '"&amp;A875&amp;"';"</f>
        <v>update arrange_change set auto_order = '875' where id = '';</v>
      </c>
    </row>
    <row r="876" spans="2:5" x14ac:dyDescent="0.15">
      <c r="B876">
        <v>876</v>
      </c>
      <c r="E876" t="str">
        <f t="shared" ref="E876" si="249">"update arrange_change set auto_order = '"&amp;B876&amp;"' where id = '"&amp;A876&amp;"';"</f>
        <v>update arrange_change set auto_order = '876' where id = '';</v>
      </c>
    </row>
    <row r="877" spans="2:5" x14ac:dyDescent="0.15">
      <c r="B877">
        <v>877</v>
      </c>
      <c r="E877" t="str">
        <f t="shared" ref="E877" si="250">"update arrange_change set auto_order = '"&amp;B877&amp;"' where id = '"&amp;A877&amp;"';"</f>
        <v>update arrange_change set auto_order = '877' where id = '';</v>
      </c>
    </row>
    <row r="878" spans="2:5" x14ac:dyDescent="0.15">
      <c r="B878">
        <v>878</v>
      </c>
      <c r="E878" t="str">
        <f t="shared" ref="E878:E901" si="251">"update arrange_change set auto_order = '"&amp;B878&amp;"' where id = '"&amp;A878&amp;"';"</f>
        <v>update arrange_change set auto_order = '878' where id = '';</v>
      </c>
    </row>
    <row r="879" spans="2:5" x14ac:dyDescent="0.15">
      <c r="B879">
        <v>879</v>
      </c>
      <c r="E879" t="str">
        <f t="shared" si="251"/>
        <v>update arrange_change set auto_order = '879' where id = '';</v>
      </c>
    </row>
    <row r="880" spans="2:5" x14ac:dyDescent="0.15">
      <c r="B880">
        <v>880</v>
      </c>
      <c r="E880" t="str">
        <f t="shared" si="251"/>
        <v>update arrange_change set auto_order = '880' where id = '';</v>
      </c>
    </row>
    <row r="881" spans="2:5" x14ac:dyDescent="0.15">
      <c r="B881">
        <v>881</v>
      </c>
      <c r="E881" t="str">
        <f t="shared" si="251"/>
        <v>update arrange_change set auto_order = '881' where id = '';</v>
      </c>
    </row>
    <row r="882" spans="2:5" x14ac:dyDescent="0.15">
      <c r="B882">
        <v>882</v>
      </c>
      <c r="E882" t="str">
        <f t="shared" si="251"/>
        <v>update arrange_change set auto_order = '882' where id = '';</v>
      </c>
    </row>
    <row r="883" spans="2:5" x14ac:dyDescent="0.15">
      <c r="B883">
        <v>883</v>
      </c>
      <c r="E883" t="str">
        <f t="shared" si="251"/>
        <v>update arrange_change set auto_order = '883' where id = '';</v>
      </c>
    </row>
    <row r="884" spans="2:5" x14ac:dyDescent="0.15">
      <c r="B884">
        <v>884</v>
      </c>
      <c r="E884" t="str">
        <f t="shared" si="251"/>
        <v>update arrange_change set auto_order = '884' where id = '';</v>
      </c>
    </row>
    <row r="885" spans="2:5" x14ac:dyDescent="0.15">
      <c r="B885">
        <v>885</v>
      </c>
      <c r="E885" t="str">
        <f t="shared" si="251"/>
        <v>update arrange_change set auto_order = '885' where id = '';</v>
      </c>
    </row>
    <row r="886" spans="2:5" x14ac:dyDescent="0.15">
      <c r="B886">
        <v>886</v>
      </c>
      <c r="E886" t="str">
        <f t="shared" si="251"/>
        <v>update arrange_change set auto_order = '886' where id = '';</v>
      </c>
    </row>
    <row r="887" spans="2:5" x14ac:dyDescent="0.15">
      <c r="B887">
        <v>887</v>
      </c>
      <c r="E887" t="str">
        <f t="shared" si="251"/>
        <v>update arrange_change set auto_order = '887' where id = '';</v>
      </c>
    </row>
    <row r="888" spans="2:5" x14ac:dyDescent="0.15">
      <c r="B888">
        <v>888</v>
      </c>
      <c r="E888" t="str">
        <f t="shared" si="251"/>
        <v>update arrange_change set auto_order = '888' where id = '';</v>
      </c>
    </row>
    <row r="889" spans="2:5" x14ac:dyDescent="0.15">
      <c r="B889">
        <v>889</v>
      </c>
      <c r="E889" t="str">
        <f t="shared" si="251"/>
        <v>update arrange_change set auto_order = '889' where id = '';</v>
      </c>
    </row>
    <row r="890" spans="2:5" x14ac:dyDescent="0.15">
      <c r="B890">
        <v>890</v>
      </c>
      <c r="E890" t="str">
        <f t="shared" si="251"/>
        <v>update arrange_change set auto_order = '890' where id = '';</v>
      </c>
    </row>
    <row r="891" spans="2:5" x14ac:dyDescent="0.15">
      <c r="B891">
        <v>891</v>
      </c>
      <c r="E891" t="str">
        <f t="shared" si="251"/>
        <v>update arrange_change set auto_order = '891' where id = '';</v>
      </c>
    </row>
    <row r="892" spans="2:5" x14ac:dyDescent="0.15">
      <c r="B892">
        <v>892</v>
      </c>
      <c r="E892" t="str">
        <f t="shared" si="251"/>
        <v>update arrange_change set auto_order = '892' where id = '';</v>
      </c>
    </row>
    <row r="893" spans="2:5" x14ac:dyDescent="0.15">
      <c r="B893">
        <v>893</v>
      </c>
      <c r="E893" t="str">
        <f t="shared" si="251"/>
        <v>update arrange_change set auto_order = '893' where id = '';</v>
      </c>
    </row>
    <row r="894" spans="2:5" x14ac:dyDescent="0.15">
      <c r="B894">
        <v>894</v>
      </c>
      <c r="E894" t="str">
        <f t="shared" si="251"/>
        <v>update arrange_change set auto_order = '894' where id = '';</v>
      </c>
    </row>
    <row r="895" spans="2:5" x14ac:dyDescent="0.15">
      <c r="B895">
        <v>895</v>
      </c>
      <c r="E895" t="str">
        <f t="shared" si="251"/>
        <v>update arrange_change set auto_order = '895' where id = '';</v>
      </c>
    </row>
    <row r="896" spans="2:5" x14ac:dyDescent="0.15">
      <c r="B896">
        <v>896</v>
      </c>
      <c r="E896" t="str">
        <f t="shared" si="251"/>
        <v>update arrange_change set auto_order = '896' where id = '';</v>
      </c>
    </row>
    <row r="897" spans="2:5" x14ac:dyDescent="0.15">
      <c r="B897">
        <v>897</v>
      </c>
      <c r="E897" t="str">
        <f t="shared" si="251"/>
        <v>update arrange_change set auto_order = '897' where id = '';</v>
      </c>
    </row>
    <row r="898" spans="2:5" x14ac:dyDescent="0.15">
      <c r="B898">
        <v>898</v>
      </c>
      <c r="E898" t="str">
        <f t="shared" si="251"/>
        <v>update arrange_change set auto_order = '898' where id = '';</v>
      </c>
    </row>
    <row r="899" spans="2:5" x14ac:dyDescent="0.15">
      <c r="B899">
        <v>899</v>
      </c>
      <c r="E899" t="str">
        <f t="shared" si="251"/>
        <v>update arrange_change set auto_order = '899' where id = '';</v>
      </c>
    </row>
    <row r="900" spans="2:5" x14ac:dyDescent="0.15">
      <c r="B900">
        <v>900</v>
      </c>
      <c r="E900" t="str">
        <f t="shared" si="251"/>
        <v>update arrange_change set auto_order = '900' where id = '';</v>
      </c>
    </row>
    <row r="901" spans="2:5" x14ac:dyDescent="0.15">
      <c r="B901">
        <v>901</v>
      </c>
      <c r="E901" t="str">
        <f t="shared" si="251"/>
        <v>update arrange_change set auto_order = '901' where id = '';</v>
      </c>
    </row>
    <row r="902" spans="2:5" x14ac:dyDescent="0.15">
      <c r="B902">
        <v>902</v>
      </c>
      <c r="E902" t="str">
        <f t="shared" ref="E902" si="252">"update arrange_change set auto_order = '"&amp;B902&amp;"' where id = '"&amp;A902&amp;"';"</f>
        <v>update arrange_change set auto_order = '902' where id = '';</v>
      </c>
    </row>
    <row r="903" spans="2:5" x14ac:dyDescent="0.15">
      <c r="B903">
        <v>903</v>
      </c>
      <c r="E903" t="str">
        <f t="shared" ref="E903" si="253">"update arrange_change set auto_order = '"&amp;B903&amp;"' where id = '"&amp;A903&amp;"';"</f>
        <v>update arrange_change set auto_order = '903' where id = '';</v>
      </c>
    </row>
    <row r="904" spans="2:5" x14ac:dyDescent="0.15">
      <c r="B904">
        <v>904</v>
      </c>
      <c r="E904" t="str">
        <f t="shared" ref="E904" si="254">"update arrange_change set auto_order = '"&amp;B904&amp;"' where id = '"&amp;A904&amp;"';"</f>
        <v>update arrange_change set auto_order = '904' where id = '';</v>
      </c>
    </row>
    <row r="905" spans="2:5" x14ac:dyDescent="0.15">
      <c r="B905">
        <v>905</v>
      </c>
      <c r="E905" t="str">
        <f t="shared" ref="E905" si="255">"update arrange_change set auto_order = '"&amp;B905&amp;"' where id = '"&amp;A905&amp;"';"</f>
        <v>update arrange_change set auto_order = '905' where id = '';</v>
      </c>
    </row>
    <row r="906" spans="2:5" x14ac:dyDescent="0.15">
      <c r="B906">
        <v>906</v>
      </c>
      <c r="E906" t="str">
        <f t="shared" ref="E906" si="256">"update arrange_change set auto_order = '"&amp;B906&amp;"' where id = '"&amp;A906&amp;"';"</f>
        <v>update arrange_change set auto_order = '906' where id = '';</v>
      </c>
    </row>
    <row r="907" spans="2:5" x14ac:dyDescent="0.15">
      <c r="B907">
        <v>907</v>
      </c>
      <c r="E907" t="str">
        <f t="shared" ref="E907" si="257">"update arrange_change set auto_order = '"&amp;B907&amp;"' where id = '"&amp;A907&amp;"';"</f>
        <v>update arrange_change set auto_order = '907' where id = '';</v>
      </c>
    </row>
    <row r="908" spans="2:5" x14ac:dyDescent="0.15">
      <c r="B908">
        <v>908</v>
      </c>
      <c r="E908" t="str">
        <f t="shared" ref="E908" si="258">"update arrange_change set auto_order = '"&amp;B908&amp;"' where id = '"&amp;A908&amp;"';"</f>
        <v>update arrange_change set auto_order = '908' where id = '';</v>
      </c>
    </row>
    <row r="909" spans="2:5" x14ac:dyDescent="0.15">
      <c r="B909">
        <v>909</v>
      </c>
      <c r="E909" t="str">
        <f t="shared" ref="E909" si="259">"update arrange_change set auto_order = '"&amp;B909&amp;"' where id = '"&amp;A909&amp;"';"</f>
        <v>update arrange_change set auto_order = '909' where id = '';</v>
      </c>
    </row>
    <row r="910" spans="2:5" x14ac:dyDescent="0.15">
      <c r="B910">
        <v>910</v>
      </c>
      <c r="E910" t="str">
        <f t="shared" ref="E910:E933" si="260">"update arrange_change set auto_order = '"&amp;B910&amp;"' where id = '"&amp;A910&amp;"';"</f>
        <v>update arrange_change set auto_order = '910' where id = '';</v>
      </c>
    </row>
    <row r="911" spans="2:5" x14ac:dyDescent="0.15">
      <c r="B911">
        <v>911</v>
      </c>
      <c r="E911" t="str">
        <f t="shared" si="260"/>
        <v>update arrange_change set auto_order = '911' where id = '';</v>
      </c>
    </row>
    <row r="912" spans="2:5" x14ac:dyDescent="0.15">
      <c r="B912">
        <v>912</v>
      </c>
      <c r="E912" t="str">
        <f t="shared" si="260"/>
        <v>update arrange_change set auto_order = '912' where id = '';</v>
      </c>
    </row>
    <row r="913" spans="2:5" x14ac:dyDescent="0.15">
      <c r="B913">
        <v>913</v>
      </c>
      <c r="E913" t="str">
        <f t="shared" si="260"/>
        <v>update arrange_change set auto_order = '913' where id = '';</v>
      </c>
    </row>
    <row r="914" spans="2:5" x14ac:dyDescent="0.15">
      <c r="B914">
        <v>914</v>
      </c>
      <c r="E914" t="str">
        <f t="shared" si="260"/>
        <v>update arrange_change set auto_order = '914' where id = '';</v>
      </c>
    </row>
    <row r="915" spans="2:5" x14ac:dyDescent="0.15">
      <c r="B915">
        <v>915</v>
      </c>
      <c r="E915" t="str">
        <f t="shared" si="260"/>
        <v>update arrange_change set auto_order = '915' where id = '';</v>
      </c>
    </row>
    <row r="916" spans="2:5" x14ac:dyDescent="0.15">
      <c r="B916">
        <v>916</v>
      </c>
      <c r="E916" t="str">
        <f t="shared" si="260"/>
        <v>update arrange_change set auto_order = '916' where id = '';</v>
      </c>
    </row>
    <row r="917" spans="2:5" x14ac:dyDescent="0.15">
      <c r="B917">
        <v>917</v>
      </c>
      <c r="E917" t="str">
        <f t="shared" si="260"/>
        <v>update arrange_change set auto_order = '917' where id = '';</v>
      </c>
    </row>
    <row r="918" spans="2:5" x14ac:dyDescent="0.15">
      <c r="B918">
        <v>918</v>
      </c>
      <c r="E918" t="str">
        <f t="shared" si="260"/>
        <v>update arrange_change set auto_order = '918' where id = '';</v>
      </c>
    </row>
    <row r="919" spans="2:5" x14ac:dyDescent="0.15">
      <c r="B919">
        <v>919</v>
      </c>
      <c r="E919" t="str">
        <f t="shared" si="260"/>
        <v>update arrange_change set auto_order = '919' where id = '';</v>
      </c>
    </row>
    <row r="920" spans="2:5" x14ac:dyDescent="0.15">
      <c r="B920">
        <v>920</v>
      </c>
      <c r="E920" t="str">
        <f t="shared" si="260"/>
        <v>update arrange_change set auto_order = '920' where id = '';</v>
      </c>
    </row>
    <row r="921" spans="2:5" x14ac:dyDescent="0.15">
      <c r="B921">
        <v>921</v>
      </c>
      <c r="E921" t="str">
        <f t="shared" si="260"/>
        <v>update arrange_change set auto_order = '921' where id = '';</v>
      </c>
    </row>
    <row r="922" spans="2:5" x14ac:dyDescent="0.15">
      <c r="B922">
        <v>922</v>
      </c>
      <c r="E922" t="str">
        <f t="shared" si="260"/>
        <v>update arrange_change set auto_order = '922' where id = '';</v>
      </c>
    </row>
    <row r="923" spans="2:5" x14ac:dyDescent="0.15">
      <c r="B923">
        <v>923</v>
      </c>
      <c r="E923" t="str">
        <f t="shared" si="260"/>
        <v>update arrange_change set auto_order = '923' where id = '';</v>
      </c>
    </row>
    <row r="924" spans="2:5" x14ac:dyDescent="0.15">
      <c r="B924">
        <v>924</v>
      </c>
      <c r="E924" t="str">
        <f t="shared" si="260"/>
        <v>update arrange_change set auto_order = '924' where id = '';</v>
      </c>
    </row>
    <row r="925" spans="2:5" x14ac:dyDescent="0.15">
      <c r="B925">
        <v>925</v>
      </c>
      <c r="E925" t="str">
        <f t="shared" si="260"/>
        <v>update arrange_change set auto_order = '925' where id = '';</v>
      </c>
    </row>
    <row r="926" spans="2:5" x14ac:dyDescent="0.15">
      <c r="B926">
        <v>926</v>
      </c>
      <c r="E926" t="str">
        <f t="shared" si="260"/>
        <v>update arrange_change set auto_order = '926' where id = '';</v>
      </c>
    </row>
    <row r="927" spans="2:5" x14ac:dyDescent="0.15">
      <c r="B927">
        <v>927</v>
      </c>
      <c r="E927" t="str">
        <f t="shared" si="260"/>
        <v>update arrange_change set auto_order = '927' where id = '';</v>
      </c>
    </row>
    <row r="928" spans="2:5" x14ac:dyDescent="0.15">
      <c r="B928">
        <v>928</v>
      </c>
      <c r="E928" t="str">
        <f t="shared" si="260"/>
        <v>update arrange_change set auto_order = '928' where id = '';</v>
      </c>
    </row>
    <row r="929" spans="2:5" x14ac:dyDescent="0.15">
      <c r="B929">
        <v>929</v>
      </c>
      <c r="E929" t="str">
        <f t="shared" si="260"/>
        <v>update arrange_change set auto_order = '929' where id = '';</v>
      </c>
    </row>
    <row r="930" spans="2:5" x14ac:dyDescent="0.15">
      <c r="B930">
        <v>930</v>
      </c>
      <c r="E930" t="str">
        <f t="shared" si="260"/>
        <v>update arrange_change set auto_order = '930' where id = '';</v>
      </c>
    </row>
    <row r="931" spans="2:5" x14ac:dyDescent="0.15">
      <c r="B931">
        <v>931</v>
      </c>
      <c r="E931" t="str">
        <f t="shared" si="260"/>
        <v>update arrange_change set auto_order = '931' where id = '';</v>
      </c>
    </row>
    <row r="932" spans="2:5" x14ac:dyDescent="0.15">
      <c r="B932">
        <v>932</v>
      </c>
      <c r="E932" t="str">
        <f t="shared" si="260"/>
        <v>update arrange_change set auto_order = '932' where id = '';</v>
      </c>
    </row>
    <row r="933" spans="2:5" x14ac:dyDescent="0.15">
      <c r="B933">
        <v>933</v>
      </c>
      <c r="E933" t="str">
        <f t="shared" si="260"/>
        <v>update arrange_change set auto_order = '933' where id = '';</v>
      </c>
    </row>
    <row r="934" spans="2:5" x14ac:dyDescent="0.15">
      <c r="B934">
        <v>934</v>
      </c>
      <c r="E934" t="str">
        <f t="shared" ref="E934" si="261">"update arrange_change set auto_order = '"&amp;B934&amp;"' where id = '"&amp;A934&amp;"';"</f>
        <v>update arrange_change set auto_order = '934' where id = '';</v>
      </c>
    </row>
    <row r="935" spans="2:5" x14ac:dyDescent="0.15">
      <c r="B935">
        <v>935</v>
      </c>
      <c r="E935" t="str">
        <f t="shared" ref="E935" si="262">"update arrange_change set auto_order = '"&amp;B935&amp;"' where id = '"&amp;A935&amp;"';"</f>
        <v>update arrange_change set auto_order = '935' where id = '';</v>
      </c>
    </row>
    <row r="936" spans="2:5" x14ac:dyDescent="0.15">
      <c r="B936">
        <v>936</v>
      </c>
      <c r="E936" t="str">
        <f t="shared" ref="E936" si="263">"update arrange_change set auto_order = '"&amp;B936&amp;"' where id = '"&amp;A936&amp;"';"</f>
        <v>update arrange_change set auto_order = '936' where id = '';</v>
      </c>
    </row>
    <row r="937" spans="2:5" x14ac:dyDescent="0.15">
      <c r="B937">
        <v>937</v>
      </c>
      <c r="E937" t="str">
        <f t="shared" ref="E937" si="264">"update arrange_change set auto_order = '"&amp;B937&amp;"' where id = '"&amp;A937&amp;"';"</f>
        <v>update arrange_change set auto_order = '937' where id = '';</v>
      </c>
    </row>
    <row r="938" spans="2:5" x14ac:dyDescent="0.15">
      <c r="B938">
        <v>938</v>
      </c>
      <c r="E938" t="str">
        <f t="shared" ref="E938" si="265">"update arrange_change set auto_order = '"&amp;B938&amp;"' where id = '"&amp;A938&amp;"';"</f>
        <v>update arrange_change set auto_order = '938' where id = '';</v>
      </c>
    </row>
    <row r="939" spans="2:5" x14ac:dyDescent="0.15">
      <c r="B939">
        <v>939</v>
      </c>
      <c r="E939" t="str">
        <f t="shared" ref="E939" si="266">"update arrange_change set auto_order = '"&amp;B939&amp;"' where id = '"&amp;A939&amp;"';"</f>
        <v>update arrange_change set auto_order = '939' where id = '';</v>
      </c>
    </row>
    <row r="940" spans="2:5" x14ac:dyDescent="0.15">
      <c r="B940">
        <v>940</v>
      </c>
      <c r="E940" t="str">
        <f t="shared" ref="E940" si="267">"update arrange_change set auto_order = '"&amp;B940&amp;"' where id = '"&amp;A940&amp;"';"</f>
        <v>update arrange_change set auto_order = '940' where id = '';</v>
      </c>
    </row>
    <row r="941" spans="2:5" x14ac:dyDescent="0.15">
      <c r="B941">
        <v>941</v>
      </c>
      <c r="E941" t="str">
        <f t="shared" ref="E941" si="268">"update arrange_change set auto_order = '"&amp;B941&amp;"' where id = '"&amp;A941&amp;"';"</f>
        <v>update arrange_change set auto_order = '941' where id = '';</v>
      </c>
    </row>
    <row r="942" spans="2:5" x14ac:dyDescent="0.15">
      <c r="B942">
        <v>942</v>
      </c>
      <c r="E942" t="str">
        <f t="shared" ref="E942:E965" si="269">"update arrange_change set auto_order = '"&amp;B942&amp;"' where id = '"&amp;A942&amp;"';"</f>
        <v>update arrange_change set auto_order = '942' where id = '';</v>
      </c>
    </row>
    <row r="943" spans="2:5" x14ac:dyDescent="0.15">
      <c r="B943">
        <v>943</v>
      </c>
      <c r="E943" t="str">
        <f t="shared" si="269"/>
        <v>update arrange_change set auto_order = '943' where id = '';</v>
      </c>
    </row>
    <row r="944" spans="2:5" x14ac:dyDescent="0.15">
      <c r="B944">
        <v>944</v>
      </c>
      <c r="E944" t="str">
        <f t="shared" si="269"/>
        <v>update arrange_change set auto_order = '944' where id = '';</v>
      </c>
    </row>
    <row r="945" spans="2:5" x14ac:dyDescent="0.15">
      <c r="B945">
        <v>945</v>
      </c>
      <c r="E945" t="str">
        <f t="shared" si="269"/>
        <v>update arrange_change set auto_order = '945' where id = '';</v>
      </c>
    </row>
    <row r="946" spans="2:5" x14ac:dyDescent="0.15">
      <c r="B946">
        <v>946</v>
      </c>
      <c r="E946" t="str">
        <f t="shared" si="269"/>
        <v>update arrange_change set auto_order = '946' where id = '';</v>
      </c>
    </row>
    <row r="947" spans="2:5" x14ac:dyDescent="0.15">
      <c r="B947">
        <v>947</v>
      </c>
      <c r="E947" t="str">
        <f t="shared" si="269"/>
        <v>update arrange_change set auto_order = '947' where id = '';</v>
      </c>
    </row>
    <row r="948" spans="2:5" x14ac:dyDescent="0.15">
      <c r="B948">
        <v>948</v>
      </c>
      <c r="E948" t="str">
        <f t="shared" si="269"/>
        <v>update arrange_change set auto_order = '948' where id = '';</v>
      </c>
    </row>
    <row r="949" spans="2:5" x14ac:dyDescent="0.15">
      <c r="B949">
        <v>949</v>
      </c>
      <c r="E949" t="str">
        <f t="shared" si="269"/>
        <v>update arrange_change set auto_order = '949' where id = '';</v>
      </c>
    </row>
    <row r="950" spans="2:5" x14ac:dyDescent="0.15">
      <c r="B950">
        <v>950</v>
      </c>
      <c r="E950" t="str">
        <f t="shared" si="269"/>
        <v>update arrange_change set auto_order = '950' where id = '';</v>
      </c>
    </row>
    <row r="951" spans="2:5" x14ac:dyDescent="0.15">
      <c r="B951">
        <v>951</v>
      </c>
      <c r="E951" t="str">
        <f t="shared" si="269"/>
        <v>update arrange_change set auto_order = '951' where id = '';</v>
      </c>
    </row>
    <row r="952" spans="2:5" x14ac:dyDescent="0.15">
      <c r="B952">
        <v>952</v>
      </c>
      <c r="E952" t="str">
        <f t="shared" si="269"/>
        <v>update arrange_change set auto_order = '952' where id = '';</v>
      </c>
    </row>
    <row r="953" spans="2:5" x14ac:dyDescent="0.15">
      <c r="B953">
        <v>953</v>
      </c>
      <c r="E953" t="str">
        <f t="shared" si="269"/>
        <v>update arrange_change set auto_order = '953' where id = '';</v>
      </c>
    </row>
    <row r="954" spans="2:5" x14ac:dyDescent="0.15">
      <c r="B954">
        <v>954</v>
      </c>
      <c r="E954" t="str">
        <f t="shared" si="269"/>
        <v>update arrange_change set auto_order = '954' where id = '';</v>
      </c>
    </row>
    <row r="955" spans="2:5" x14ac:dyDescent="0.15">
      <c r="B955">
        <v>955</v>
      </c>
      <c r="E955" t="str">
        <f t="shared" si="269"/>
        <v>update arrange_change set auto_order = '955' where id = '';</v>
      </c>
    </row>
    <row r="956" spans="2:5" x14ac:dyDescent="0.15">
      <c r="B956">
        <v>956</v>
      </c>
      <c r="E956" t="str">
        <f t="shared" si="269"/>
        <v>update arrange_change set auto_order = '956' where id = '';</v>
      </c>
    </row>
    <row r="957" spans="2:5" x14ac:dyDescent="0.15">
      <c r="B957">
        <v>957</v>
      </c>
      <c r="E957" t="str">
        <f t="shared" si="269"/>
        <v>update arrange_change set auto_order = '957' where id = '';</v>
      </c>
    </row>
    <row r="958" spans="2:5" x14ac:dyDescent="0.15">
      <c r="B958">
        <v>958</v>
      </c>
      <c r="E958" t="str">
        <f t="shared" si="269"/>
        <v>update arrange_change set auto_order = '958' where id = '';</v>
      </c>
    </row>
    <row r="959" spans="2:5" x14ac:dyDescent="0.15">
      <c r="B959">
        <v>959</v>
      </c>
      <c r="E959" t="str">
        <f t="shared" si="269"/>
        <v>update arrange_change set auto_order = '959' where id = '';</v>
      </c>
    </row>
    <row r="960" spans="2:5" x14ac:dyDescent="0.15">
      <c r="B960">
        <v>960</v>
      </c>
      <c r="E960" t="str">
        <f t="shared" si="269"/>
        <v>update arrange_change set auto_order = '960' where id = '';</v>
      </c>
    </row>
    <row r="961" spans="2:5" x14ac:dyDescent="0.15">
      <c r="B961">
        <v>961</v>
      </c>
      <c r="E961" t="str">
        <f t="shared" si="269"/>
        <v>update arrange_change set auto_order = '961' where id = '';</v>
      </c>
    </row>
    <row r="962" spans="2:5" x14ac:dyDescent="0.15">
      <c r="B962">
        <v>962</v>
      </c>
      <c r="E962" t="str">
        <f t="shared" si="269"/>
        <v>update arrange_change set auto_order = '962' where id = '';</v>
      </c>
    </row>
    <row r="963" spans="2:5" x14ac:dyDescent="0.15">
      <c r="B963">
        <v>963</v>
      </c>
      <c r="E963" t="str">
        <f t="shared" si="269"/>
        <v>update arrange_change set auto_order = '963' where id = '';</v>
      </c>
    </row>
    <row r="964" spans="2:5" x14ac:dyDescent="0.15">
      <c r="B964">
        <v>964</v>
      </c>
      <c r="E964" t="str">
        <f t="shared" si="269"/>
        <v>update arrange_change set auto_order = '964' where id = '';</v>
      </c>
    </row>
    <row r="965" spans="2:5" x14ac:dyDescent="0.15">
      <c r="B965">
        <v>965</v>
      </c>
      <c r="E965" t="str">
        <f t="shared" si="269"/>
        <v>update arrange_change set auto_order = '965' where id = '';</v>
      </c>
    </row>
    <row r="966" spans="2:5" x14ac:dyDescent="0.15">
      <c r="B966">
        <v>966</v>
      </c>
      <c r="E966" t="str">
        <f t="shared" ref="E966" si="270">"update arrange_change set auto_order = '"&amp;B966&amp;"' where id = '"&amp;A966&amp;"';"</f>
        <v>update arrange_change set auto_order = '966' where id = '';</v>
      </c>
    </row>
    <row r="967" spans="2:5" x14ac:dyDescent="0.15">
      <c r="B967">
        <v>967</v>
      </c>
      <c r="E967" t="str">
        <f t="shared" ref="E967" si="271">"update arrange_change set auto_order = '"&amp;B967&amp;"' where id = '"&amp;A967&amp;"';"</f>
        <v>update arrange_change set auto_order = '967' where id = '';</v>
      </c>
    </row>
    <row r="968" spans="2:5" x14ac:dyDescent="0.15">
      <c r="B968">
        <v>968</v>
      </c>
      <c r="E968" t="str">
        <f t="shared" ref="E968" si="272">"update arrange_change set auto_order = '"&amp;B968&amp;"' where id = '"&amp;A968&amp;"';"</f>
        <v>update arrange_change set auto_order = '968' where id = '';</v>
      </c>
    </row>
    <row r="969" spans="2:5" x14ac:dyDescent="0.15">
      <c r="B969">
        <v>969</v>
      </c>
      <c r="E969" t="str">
        <f t="shared" ref="E969" si="273">"update arrange_change set auto_order = '"&amp;B969&amp;"' where id = '"&amp;A969&amp;"';"</f>
        <v>update arrange_change set auto_order = '969' where id = '';</v>
      </c>
    </row>
    <row r="970" spans="2:5" x14ac:dyDescent="0.15">
      <c r="B970">
        <v>970</v>
      </c>
      <c r="E970" t="str">
        <f t="shared" ref="E970" si="274">"update arrange_change set auto_order = '"&amp;B970&amp;"' where id = '"&amp;A970&amp;"';"</f>
        <v>update arrange_change set auto_order = '970' where id = '';</v>
      </c>
    </row>
    <row r="971" spans="2:5" x14ac:dyDescent="0.15">
      <c r="B971">
        <v>971</v>
      </c>
      <c r="E971" t="str">
        <f t="shared" ref="E971" si="275">"update arrange_change set auto_order = '"&amp;B971&amp;"' where id = '"&amp;A971&amp;"';"</f>
        <v>update arrange_change set auto_order = '971' where id = '';</v>
      </c>
    </row>
    <row r="972" spans="2:5" x14ac:dyDescent="0.15">
      <c r="B972">
        <v>972</v>
      </c>
      <c r="E972" t="str">
        <f t="shared" ref="E972" si="276">"update arrange_change set auto_order = '"&amp;B972&amp;"' where id = '"&amp;A972&amp;"';"</f>
        <v>update arrange_change set auto_order = '972' where id = '';</v>
      </c>
    </row>
    <row r="973" spans="2:5" x14ac:dyDescent="0.15">
      <c r="B973">
        <v>973</v>
      </c>
      <c r="E973" t="str">
        <f t="shared" ref="E973" si="277">"update arrange_change set auto_order = '"&amp;B973&amp;"' where id = '"&amp;A973&amp;"';"</f>
        <v>update arrange_change set auto_order = '973' where id = '';</v>
      </c>
    </row>
    <row r="974" spans="2:5" x14ac:dyDescent="0.15">
      <c r="B974">
        <v>974</v>
      </c>
      <c r="E974" t="str">
        <f t="shared" ref="E974:E997" si="278">"update arrange_change set auto_order = '"&amp;B974&amp;"' where id = '"&amp;A974&amp;"';"</f>
        <v>update arrange_change set auto_order = '974' where id = '';</v>
      </c>
    </row>
    <row r="975" spans="2:5" x14ac:dyDescent="0.15">
      <c r="B975">
        <v>975</v>
      </c>
      <c r="E975" t="str">
        <f t="shared" si="278"/>
        <v>update arrange_change set auto_order = '975' where id = '';</v>
      </c>
    </row>
    <row r="976" spans="2:5" x14ac:dyDescent="0.15">
      <c r="B976">
        <v>976</v>
      </c>
      <c r="E976" t="str">
        <f t="shared" si="278"/>
        <v>update arrange_change set auto_order = '976' where id = '';</v>
      </c>
    </row>
    <row r="977" spans="2:5" x14ac:dyDescent="0.15">
      <c r="B977">
        <v>977</v>
      </c>
      <c r="E977" t="str">
        <f t="shared" si="278"/>
        <v>update arrange_change set auto_order = '977' where id = '';</v>
      </c>
    </row>
    <row r="978" spans="2:5" x14ac:dyDescent="0.15">
      <c r="B978">
        <v>978</v>
      </c>
      <c r="E978" t="str">
        <f t="shared" si="278"/>
        <v>update arrange_change set auto_order = '978' where id = '';</v>
      </c>
    </row>
    <row r="979" spans="2:5" x14ac:dyDescent="0.15">
      <c r="B979">
        <v>979</v>
      </c>
      <c r="E979" t="str">
        <f t="shared" si="278"/>
        <v>update arrange_change set auto_order = '979' where id = '';</v>
      </c>
    </row>
    <row r="980" spans="2:5" x14ac:dyDescent="0.15">
      <c r="B980">
        <v>980</v>
      </c>
      <c r="E980" t="str">
        <f t="shared" si="278"/>
        <v>update arrange_change set auto_order = '980' where id = '';</v>
      </c>
    </row>
    <row r="981" spans="2:5" x14ac:dyDescent="0.15">
      <c r="B981">
        <v>981</v>
      </c>
      <c r="E981" t="str">
        <f t="shared" si="278"/>
        <v>update arrange_change set auto_order = '981' where id = '';</v>
      </c>
    </row>
    <row r="982" spans="2:5" x14ac:dyDescent="0.15">
      <c r="B982">
        <v>982</v>
      </c>
      <c r="E982" t="str">
        <f t="shared" si="278"/>
        <v>update arrange_change set auto_order = '982' where id = '';</v>
      </c>
    </row>
    <row r="983" spans="2:5" x14ac:dyDescent="0.15">
      <c r="B983">
        <v>983</v>
      </c>
      <c r="E983" t="str">
        <f t="shared" si="278"/>
        <v>update arrange_change set auto_order = '983' where id = '';</v>
      </c>
    </row>
    <row r="984" spans="2:5" x14ac:dyDescent="0.15">
      <c r="B984">
        <v>984</v>
      </c>
      <c r="E984" t="str">
        <f t="shared" si="278"/>
        <v>update arrange_change set auto_order = '984' where id = '';</v>
      </c>
    </row>
    <row r="985" spans="2:5" x14ac:dyDescent="0.15">
      <c r="B985">
        <v>985</v>
      </c>
      <c r="E985" t="str">
        <f t="shared" si="278"/>
        <v>update arrange_change set auto_order = '985' where id = '';</v>
      </c>
    </row>
    <row r="986" spans="2:5" x14ac:dyDescent="0.15">
      <c r="B986">
        <v>986</v>
      </c>
      <c r="E986" t="str">
        <f t="shared" si="278"/>
        <v>update arrange_change set auto_order = '986' where id = '';</v>
      </c>
    </row>
    <row r="987" spans="2:5" x14ac:dyDescent="0.15">
      <c r="B987">
        <v>987</v>
      </c>
      <c r="E987" t="str">
        <f t="shared" si="278"/>
        <v>update arrange_change set auto_order = '987' where id = '';</v>
      </c>
    </row>
    <row r="988" spans="2:5" x14ac:dyDescent="0.15">
      <c r="B988">
        <v>988</v>
      </c>
      <c r="E988" t="str">
        <f t="shared" si="278"/>
        <v>update arrange_change set auto_order = '988' where id = '';</v>
      </c>
    </row>
    <row r="989" spans="2:5" x14ac:dyDescent="0.15">
      <c r="B989">
        <v>989</v>
      </c>
      <c r="E989" t="str">
        <f t="shared" si="278"/>
        <v>update arrange_change set auto_order = '989' where id = '';</v>
      </c>
    </row>
    <row r="990" spans="2:5" x14ac:dyDescent="0.15">
      <c r="B990">
        <v>990</v>
      </c>
      <c r="E990" t="str">
        <f t="shared" si="278"/>
        <v>update arrange_change set auto_order = '990' where id = '';</v>
      </c>
    </row>
    <row r="991" spans="2:5" x14ac:dyDescent="0.15">
      <c r="B991">
        <v>991</v>
      </c>
      <c r="E991" t="str">
        <f t="shared" si="278"/>
        <v>update arrange_change set auto_order = '991' where id = '';</v>
      </c>
    </row>
    <row r="992" spans="2:5" x14ac:dyDescent="0.15">
      <c r="B992">
        <v>992</v>
      </c>
      <c r="E992" t="str">
        <f t="shared" si="278"/>
        <v>update arrange_change set auto_order = '992' where id = '';</v>
      </c>
    </row>
    <row r="993" spans="2:5" x14ac:dyDescent="0.15">
      <c r="B993">
        <v>993</v>
      </c>
      <c r="E993" t="str">
        <f t="shared" si="278"/>
        <v>update arrange_change set auto_order = '993' where id = '';</v>
      </c>
    </row>
    <row r="994" spans="2:5" x14ac:dyDescent="0.15">
      <c r="B994">
        <v>994</v>
      </c>
      <c r="E994" t="str">
        <f t="shared" si="278"/>
        <v>update arrange_change set auto_order = '994' where id = '';</v>
      </c>
    </row>
    <row r="995" spans="2:5" x14ac:dyDescent="0.15">
      <c r="B995">
        <v>995</v>
      </c>
      <c r="E995" t="str">
        <f t="shared" si="278"/>
        <v>update arrange_change set auto_order = '995' where id = '';</v>
      </c>
    </row>
    <row r="996" spans="2:5" x14ac:dyDescent="0.15">
      <c r="B996">
        <v>996</v>
      </c>
      <c r="E996" t="str">
        <f t="shared" si="278"/>
        <v>update arrange_change set auto_order = '996' where id = '';</v>
      </c>
    </row>
    <row r="997" spans="2:5" x14ac:dyDescent="0.15">
      <c r="B997">
        <v>997</v>
      </c>
      <c r="E997" t="str">
        <f t="shared" si="278"/>
        <v>update arrange_change set auto_order = '997' where id = '';</v>
      </c>
    </row>
    <row r="998" spans="2:5" x14ac:dyDescent="0.15">
      <c r="B998">
        <v>998</v>
      </c>
      <c r="E998" t="str">
        <f t="shared" ref="E998" si="279">"update arrange_change set auto_order = '"&amp;B998&amp;"' where id = '"&amp;A998&amp;"';"</f>
        <v>update arrange_change set auto_order = '998' where id = '';</v>
      </c>
    </row>
    <row r="999" spans="2:5" x14ac:dyDescent="0.15">
      <c r="B999">
        <v>999</v>
      </c>
      <c r="E999" t="str">
        <f t="shared" ref="E999" si="280">"update arrange_change set auto_order = '"&amp;B999&amp;"' where id = '"&amp;A999&amp;"';"</f>
        <v>update arrange_change set auto_order = '999' where id = '';</v>
      </c>
    </row>
    <row r="1000" spans="2:5" x14ac:dyDescent="0.15">
      <c r="B1000">
        <v>1000</v>
      </c>
      <c r="E1000" t="str">
        <f t="shared" ref="E1000" si="281">"update arrange_change set auto_order = '"&amp;B1000&amp;"' where id = '"&amp;A1000&amp;"';"</f>
        <v>update arrange_change set auto_order = '1000' where id = '';</v>
      </c>
    </row>
    <row r="1001" spans="2:5" x14ac:dyDescent="0.15">
      <c r="B1001">
        <v>1001</v>
      </c>
      <c r="E1001" t="str">
        <f t="shared" ref="E1001" si="282">"update arrange_change set auto_order = '"&amp;B1001&amp;"' where id = '"&amp;A1001&amp;"';"</f>
        <v>update arrange_change set auto_order = '1001' where id = '';</v>
      </c>
    </row>
    <row r="1002" spans="2:5" x14ac:dyDescent="0.15">
      <c r="B1002">
        <v>1002</v>
      </c>
      <c r="E1002" t="str">
        <f t="shared" ref="E1002" si="283">"update arrange_change set auto_order = '"&amp;B1002&amp;"' where id = '"&amp;A1002&amp;"';"</f>
        <v>update arrange_change set auto_order = '1002' where id = '';</v>
      </c>
    </row>
    <row r="1003" spans="2:5" x14ac:dyDescent="0.15">
      <c r="B1003">
        <v>1003</v>
      </c>
      <c r="E1003" t="str">
        <f t="shared" ref="E1003" si="284">"update arrange_change set auto_order = '"&amp;B1003&amp;"' where id = '"&amp;A1003&amp;"';"</f>
        <v>update arrange_change set auto_order = '1003' where id = '';</v>
      </c>
    </row>
    <row r="1004" spans="2:5" x14ac:dyDescent="0.15">
      <c r="B1004">
        <v>1004</v>
      </c>
      <c r="E1004" t="str">
        <f t="shared" ref="E1004" si="285">"update arrange_change set auto_order = '"&amp;B1004&amp;"' where id = '"&amp;A1004&amp;"';"</f>
        <v>update arrange_change set auto_order = '1004' where id = '';</v>
      </c>
    </row>
    <row r="1005" spans="2:5" x14ac:dyDescent="0.15">
      <c r="B1005">
        <v>1005</v>
      </c>
      <c r="E1005" t="str">
        <f t="shared" ref="E1005" si="286">"update arrange_change set auto_order = '"&amp;B1005&amp;"' where id = '"&amp;A1005&amp;"';"</f>
        <v>update arrange_change set auto_order = '1005' where id = '';</v>
      </c>
    </row>
    <row r="1006" spans="2:5" x14ac:dyDescent="0.15">
      <c r="B1006">
        <v>1006</v>
      </c>
      <c r="E1006" t="str">
        <f t="shared" ref="E1006:E1029" si="287">"update arrange_change set auto_order = '"&amp;B1006&amp;"' where id = '"&amp;A1006&amp;"';"</f>
        <v>update arrange_change set auto_order = '1006' where id = '';</v>
      </c>
    </row>
    <row r="1007" spans="2:5" x14ac:dyDescent="0.15">
      <c r="B1007">
        <v>1007</v>
      </c>
      <c r="E1007" t="str">
        <f t="shared" si="287"/>
        <v>update arrange_change set auto_order = '1007' where id = '';</v>
      </c>
    </row>
    <row r="1008" spans="2:5" x14ac:dyDescent="0.15">
      <c r="B1008">
        <v>1008</v>
      </c>
      <c r="E1008" t="str">
        <f t="shared" si="287"/>
        <v>update arrange_change set auto_order = '1008' where id = '';</v>
      </c>
    </row>
    <row r="1009" spans="2:5" x14ac:dyDescent="0.15">
      <c r="B1009">
        <v>1009</v>
      </c>
      <c r="E1009" t="str">
        <f t="shared" si="287"/>
        <v>update arrange_change set auto_order = '1009' where id = '';</v>
      </c>
    </row>
    <row r="1010" spans="2:5" x14ac:dyDescent="0.15">
      <c r="B1010">
        <v>1010</v>
      </c>
      <c r="E1010" t="str">
        <f t="shared" si="287"/>
        <v>update arrange_change set auto_order = '1010' where id = '';</v>
      </c>
    </row>
    <row r="1011" spans="2:5" x14ac:dyDescent="0.15">
      <c r="B1011">
        <v>1011</v>
      </c>
      <c r="E1011" t="str">
        <f t="shared" si="287"/>
        <v>update arrange_change set auto_order = '1011' where id = '';</v>
      </c>
    </row>
    <row r="1012" spans="2:5" x14ac:dyDescent="0.15">
      <c r="B1012">
        <v>1012</v>
      </c>
      <c r="E1012" t="str">
        <f t="shared" si="287"/>
        <v>update arrange_change set auto_order = '1012' where id = '';</v>
      </c>
    </row>
    <row r="1013" spans="2:5" x14ac:dyDescent="0.15">
      <c r="B1013">
        <v>1013</v>
      </c>
      <c r="E1013" t="str">
        <f t="shared" si="287"/>
        <v>update arrange_change set auto_order = '1013' where id = '';</v>
      </c>
    </row>
    <row r="1014" spans="2:5" x14ac:dyDescent="0.15">
      <c r="B1014">
        <v>1014</v>
      </c>
      <c r="E1014" t="str">
        <f t="shared" si="287"/>
        <v>update arrange_change set auto_order = '1014' where id = '';</v>
      </c>
    </row>
    <row r="1015" spans="2:5" x14ac:dyDescent="0.15">
      <c r="B1015">
        <v>1015</v>
      </c>
      <c r="E1015" t="str">
        <f t="shared" si="287"/>
        <v>update arrange_change set auto_order = '1015' where id = '';</v>
      </c>
    </row>
    <row r="1016" spans="2:5" x14ac:dyDescent="0.15">
      <c r="B1016">
        <v>1016</v>
      </c>
      <c r="E1016" t="str">
        <f t="shared" si="287"/>
        <v>update arrange_change set auto_order = '1016' where id = '';</v>
      </c>
    </row>
    <row r="1017" spans="2:5" x14ac:dyDescent="0.15">
      <c r="B1017">
        <v>1017</v>
      </c>
      <c r="E1017" t="str">
        <f t="shared" si="287"/>
        <v>update arrange_change set auto_order = '1017' where id = '';</v>
      </c>
    </row>
    <row r="1018" spans="2:5" x14ac:dyDescent="0.15">
      <c r="B1018">
        <v>1018</v>
      </c>
      <c r="E1018" t="str">
        <f t="shared" si="287"/>
        <v>update arrange_change set auto_order = '1018' where id = '';</v>
      </c>
    </row>
    <row r="1019" spans="2:5" x14ac:dyDescent="0.15">
      <c r="B1019">
        <v>1019</v>
      </c>
      <c r="E1019" t="str">
        <f t="shared" si="287"/>
        <v>update arrange_change set auto_order = '1019' where id = '';</v>
      </c>
    </row>
    <row r="1020" spans="2:5" x14ac:dyDescent="0.15">
      <c r="B1020">
        <v>1020</v>
      </c>
      <c r="E1020" t="str">
        <f t="shared" si="287"/>
        <v>update arrange_change set auto_order = '1020' where id = '';</v>
      </c>
    </row>
    <row r="1021" spans="2:5" x14ac:dyDescent="0.15">
      <c r="B1021">
        <v>1021</v>
      </c>
      <c r="E1021" t="str">
        <f t="shared" si="287"/>
        <v>update arrange_change set auto_order = '1021' where id = '';</v>
      </c>
    </row>
    <row r="1022" spans="2:5" x14ac:dyDescent="0.15">
      <c r="B1022">
        <v>1022</v>
      </c>
      <c r="E1022" t="str">
        <f t="shared" si="287"/>
        <v>update arrange_change set auto_order = '1022' where id = '';</v>
      </c>
    </row>
    <row r="1023" spans="2:5" x14ac:dyDescent="0.15">
      <c r="B1023">
        <v>1023</v>
      </c>
      <c r="E1023" t="str">
        <f t="shared" si="287"/>
        <v>update arrange_change set auto_order = '1023' where id = '';</v>
      </c>
    </row>
    <row r="1024" spans="2:5" x14ac:dyDescent="0.15">
      <c r="B1024">
        <v>1024</v>
      </c>
      <c r="E1024" t="str">
        <f t="shared" si="287"/>
        <v>update arrange_change set auto_order = '1024' where id = '';</v>
      </c>
    </row>
    <row r="1025" spans="2:5" x14ac:dyDescent="0.15">
      <c r="B1025">
        <v>1025</v>
      </c>
      <c r="E1025" t="str">
        <f t="shared" si="287"/>
        <v>update arrange_change set auto_order = '1025' where id = '';</v>
      </c>
    </row>
    <row r="1026" spans="2:5" x14ac:dyDescent="0.15">
      <c r="B1026">
        <v>1026</v>
      </c>
      <c r="E1026" t="str">
        <f t="shared" si="287"/>
        <v>update arrange_change set auto_order = '1026' where id = '';</v>
      </c>
    </row>
    <row r="1027" spans="2:5" x14ac:dyDescent="0.15">
      <c r="B1027">
        <v>1027</v>
      </c>
      <c r="E1027" t="str">
        <f t="shared" si="287"/>
        <v>update arrange_change set auto_order = '1027' where id = '';</v>
      </c>
    </row>
    <row r="1028" spans="2:5" x14ac:dyDescent="0.15">
      <c r="B1028">
        <v>1028</v>
      </c>
      <c r="E1028" t="str">
        <f t="shared" si="287"/>
        <v>update arrange_change set auto_order = '1028' where id = '';</v>
      </c>
    </row>
    <row r="1029" spans="2:5" x14ac:dyDescent="0.15">
      <c r="B1029">
        <v>1029</v>
      </c>
      <c r="E1029" t="str">
        <f t="shared" si="287"/>
        <v>update arrange_change set auto_order = '1029' where id = '';</v>
      </c>
    </row>
    <row r="1030" spans="2:5" x14ac:dyDescent="0.15">
      <c r="B1030">
        <v>1030</v>
      </c>
      <c r="E1030" t="str">
        <f t="shared" ref="E1030" si="288">"update arrange_change set auto_order = '"&amp;B1030&amp;"' where id = '"&amp;A1030&amp;"';"</f>
        <v>update arrange_change set auto_order = '1030' where id = '';</v>
      </c>
    </row>
    <row r="1031" spans="2:5" x14ac:dyDescent="0.15">
      <c r="B1031">
        <v>1031</v>
      </c>
      <c r="E1031" t="str">
        <f t="shared" ref="E1031" si="289">"update arrange_change set auto_order = '"&amp;B1031&amp;"' where id = '"&amp;A1031&amp;"';"</f>
        <v>update arrange_change set auto_order = '1031' where id = '';</v>
      </c>
    </row>
    <row r="1032" spans="2:5" x14ac:dyDescent="0.15">
      <c r="B1032">
        <v>1032</v>
      </c>
      <c r="E1032" t="str">
        <f t="shared" ref="E1032" si="290">"update arrange_change set auto_order = '"&amp;B1032&amp;"' where id = '"&amp;A1032&amp;"';"</f>
        <v>update arrange_change set auto_order = '1032' where id = '';</v>
      </c>
    </row>
    <row r="1033" spans="2:5" x14ac:dyDescent="0.15">
      <c r="B1033">
        <v>1033</v>
      </c>
      <c r="E1033" t="str">
        <f t="shared" ref="E1033" si="291">"update arrange_change set auto_order = '"&amp;B1033&amp;"' where id = '"&amp;A1033&amp;"';"</f>
        <v>update arrange_change set auto_order = '1033' where id = '';</v>
      </c>
    </row>
    <row r="1034" spans="2:5" x14ac:dyDescent="0.15">
      <c r="B1034">
        <v>1034</v>
      </c>
      <c r="E1034" t="str">
        <f t="shared" ref="E1034" si="292">"update arrange_change set auto_order = '"&amp;B1034&amp;"' where id = '"&amp;A1034&amp;"';"</f>
        <v>update arrange_change set auto_order = '1034' where id = '';</v>
      </c>
    </row>
    <row r="1035" spans="2:5" x14ac:dyDescent="0.15">
      <c r="B1035">
        <v>1035</v>
      </c>
      <c r="E1035" t="str">
        <f t="shared" ref="E1035" si="293">"update arrange_change set auto_order = '"&amp;B1035&amp;"' where id = '"&amp;A1035&amp;"';"</f>
        <v>update arrange_change set auto_order = '1035' where id = '';</v>
      </c>
    </row>
    <row r="1036" spans="2:5" x14ac:dyDescent="0.15">
      <c r="B1036">
        <v>1036</v>
      </c>
      <c r="E1036" t="str">
        <f t="shared" ref="E1036" si="294">"update arrange_change set auto_order = '"&amp;B1036&amp;"' where id = '"&amp;A1036&amp;"';"</f>
        <v>update arrange_change set auto_order = '1036' where id = '';</v>
      </c>
    </row>
    <row r="1037" spans="2:5" x14ac:dyDescent="0.15">
      <c r="B1037">
        <v>1037</v>
      </c>
      <c r="E1037" t="str">
        <f t="shared" ref="E1037" si="295">"update arrange_change set auto_order = '"&amp;B1037&amp;"' where id = '"&amp;A1037&amp;"';"</f>
        <v>update arrange_change set auto_order = '1037' where id = '';</v>
      </c>
    </row>
    <row r="1038" spans="2:5" x14ac:dyDescent="0.15">
      <c r="B1038">
        <v>1038</v>
      </c>
      <c r="E1038" t="str">
        <f t="shared" ref="E1038:E1061" si="296">"update arrange_change set auto_order = '"&amp;B1038&amp;"' where id = '"&amp;A1038&amp;"';"</f>
        <v>update arrange_change set auto_order = '1038' where id = '';</v>
      </c>
    </row>
    <row r="1039" spans="2:5" x14ac:dyDescent="0.15">
      <c r="B1039">
        <v>1039</v>
      </c>
      <c r="E1039" t="str">
        <f t="shared" si="296"/>
        <v>update arrange_change set auto_order = '1039' where id = '';</v>
      </c>
    </row>
    <row r="1040" spans="2:5" x14ac:dyDescent="0.15">
      <c r="B1040">
        <v>1040</v>
      </c>
      <c r="E1040" t="str">
        <f t="shared" si="296"/>
        <v>update arrange_change set auto_order = '1040' where id = '';</v>
      </c>
    </row>
    <row r="1041" spans="2:5" x14ac:dyDescent="0.15">
      <c r="B1041">
        <v>1041</v>
      </c>
      <c r="E1041" t="str">
        <f t="shared" si="296"/>
        <v>update arrange_change set auto_order = '1041' where id = '';</v>
      </c>
    </row>
    <row r="1042" spans="2:5" x14ac:dyDescent="0.15">
      <c r="B1042">
        <v>1042</v>
      </c>
      <c r="E1042" t="str">
        <f t="shared" si="296"/>
        <v>update arrange_change set auto_order = '1042' where id = '';</v>
      </c>
    </row>
    <row r="1043" spans="2:5" x14ac:dyDescent="0.15">
      <c r="B1043">
        <v>1043</v>
      </c>
      <c r="E1043" t="str">
        <f t="shared" si="296"/>
        <v>update arrange_change set auto_order = '1043' where id = '';</v>
      </c>
    </row>
    <row r="1044" spans="2:5" x14ac:dyDescent="0.15">
      <c r="B1044">
        <v>1044</v>
      </c>
      <c r="E1044" t="str">
        <f t="shared" si="296"/>
        <v>update arrange_change set auto_order = '1044' where id = '';</v>
      </c>
    </row>
    <row r="1045" spans="2:5" x14ac:dyDescent="0.15">
      <c r="B1045">
        <v>1045</v>
      </c>
      <c r="E1045" t="str">
        <f t="shared" si="296"/>
        <v>update arrange_change set auto_order = '1045' where id = '';</v>
      </c>
    </row>
    <row r="1046" spans="2:5" x14ac:dyDescent="0.15">
      <c r="B1046">
        <v>1046</v>
      </c>
      <c r="E1046" t="str">
        <f t="shared" si="296"/>
        <v>update arrange_change set auto_order = '1046' where id = '';</v>
      </c>
    </row>
    <row r="1047" spans="2:5" x14ac:dyDescent="0.15">
      <c r="B1047">
        <v>1047</v>
      </c>
      <c r="E1047" t="str">
        <f t="shared" si="296"/>
        <v>update arrange_change set auto_order = '1047' where id = '';</v>
      </c>
    </row>
    <row r="1048" spans="2:5" x14ac:dyDescent="0.15">
      <c r="B1048">
        <v>1048</v>
      </c>
      <c r="E1048" t="str">
        <f t="shared" si="296"/>
        <v>update arrange_change set auto_order = '1048' where id = '';</v>
      </c>
    </row>
    <row r="1049" spans="2:5" x14ac:dyDescent="0.15">
      <c r="B1049">
        <v>1049</v>
      </c>
      <c r="E1049" t="str">
        <f t="shared" si="296"/>
        <v>update arrange_change set auto_order = '1049' where id = '';</v>
      </c>
    </row>
    <row r="1050" spans="2:5" x14ac:dyDescent="0.15">
      <c r="B1050">
        <v>1050</v>
      </c>
      <c r="E1050" t="str">
        <f t="shared" si="296"/>
        <v>update arrange_change set auto_order = '1050' where id = '';</v>
      </c>
    </row>
    <row r="1051" spans="2:5" x14ac:dyDescent="0.15">
      <c r="B1051">
        <v>1051</v>
      </c>
      <c r="E1051" t="str">
        <f t="shared" si="296"/>
        <v>update arrange_change set auto_order = '1051' where id = '';</v>
      </c>
    </row>
    <row r="1052" spans="2:5" x14ac:dyDescent="0.15">
      <c r="B1052">
        <v>1052</v>
      </c>
      <c r="E1052" t="str">
        <f t="shared" si="296"/>
        <v>update arrange_change set auto_order = '1052' where id = '';</v>
      </c>
    </row>
    <row r="1053" spans="2:5" x14ac:dyDescent="0.15">
      <c r="B1053">
        <v>1053</v>
      </c>
      <c r="E1053" t="str">
        <f t="shared" si="296"/>
        <v>update arrange_change set auto_order = '1053' where id = '';</v>
      </c>
    </row>
    <row r="1054" spans="2:5" x14ac:dyDescent="0.15">
      <c r="B1054">
        <v>1054</v>
      </c>
      <c r="E1054" t="str">
        <f t="shared" si="296"/>
        <v>update arrange_change set auto_order = '1054' where id = '';</v>
      </c>
    </row>
    <row r="1055" spans="2:5" x14ac:dyDescent="0.15">
      <c r="B1055">
        <v>1055</v>
      </c>
      <c r="E1055" t="str">
        <f t="shared" si="296"/>
        <v>update arrange_change set auto_order = '1055' where id = '';</v>
      </c>
    </row>
    <row r="1056" spans="2:5" x14ac:dyDescent="0.15">
      <c r="B1056">
        <v>1056</v>
      </c>
      <c r="E1056" t="str">
        <f t="shared" si="296"/>
        <v>update arrange_change set auto_order = '1056' where id = '';</v>
      </c>
    </row>
    <row r="1057" spans="2:5" x14ac:dyDescent="0.15">
      <c r="B1057">
        <v>1057</v>
      </c>
      <c r="E1057" t="str">
        <f t="shared" si="296"/>
        <v>update arrange_change set auto_order = '1057' where id = '';</v>
      </c>
    </row>
    <row r="1058" spans="2:5" x14ac:dyDescent="0.15">
      <c r="B1058">
        <v>1058</v>
      </c>
      <c r="E1058" t="str">
        <f t="shared" si="296"/>
        <v>update arrange_change set auto_order = '1058' where id = '';</v>
      </c>
    </row>
    <row r="1059" spans="2:5" x14ac:dyDescent="0.15">
      <c r="B1059">
        <v>1059</v>
      </c>
      <c r="E1059" t="str">
        <f t="shared" si="296"/>
        <v>update arrange_change set auto_order = '1059' where id = '';</v>
      </c>
    </row>
    <row r="1060" spans="2:5" x14ac:dyDescent="0.15">
      <c r="B1060">
        <v>1060</v>
      </c>
      <c r="E1060" t="str">
        <f t="shared" si="296"/>
        <v>update arrange_change set auto_order = '1060' where id = '';</v>
      </c>
    </row>
    <row r="1061" spans="2:5" x14ac:dyDescent="0.15">
      <c r="B1061">
        <v>1061</v>
      </c>
      <c r="E1061" t="str">
        <f t="shared" si="296"/>
        <v>update arrange_change set auto_order = '1061' where id = '';</v>
      </c>
    </row>
    <row r="1062" spans="2:5" x14ac:dyDescent="0.15">
      <c r="B1062">
        <v>1062</v>
      </c>
      <c r="E1062" t="str">
        <f t="shared" ref="E1062" si="297">"update arrange_change set auto_order = '"&amp;B1062&amp;"' where id = '"&amp;A1062&amp;"';"</f>
        <v>update arrange_change set auto_order = '1062' where id = '';</v>
      </c>
    </row>
    <row r="1063" spans="2:5" x14ac:dyDescent="0.15">
      <c r="B1063">
        <v>1063</v>
      </c>
      <c r="E1063" t="str">
        <f t="shared" ref="E1063" si="298">"update arrange_change set auto_order = '"&amp;B1063&amp;"' where id = '"&amp;A1063&amp;"';"</f>
        <v>update arrange_change set auto_order = '1063' where id = '';</v>
      </c>
    </row>
    <row r="1064" spans="2:5" x14ac:dyDescent="0.15">
      <c r="B1064">
        <v>1064</v>
      </c>
      <c r="E1064" t="str">
        <f t="shared" ref="E1064" si="299">"update arrange_change set auto_order = '"&amp;B1064&amp;"' where id = '"&amp;A1064&amp;"';"</f>
        <v>update arrange_change set auto_order = '1064' where id = '';</v>
      </c>
    </row>
    <row r="1065" spans="2:5" x14ac:dyDescent="0.15">
      <c r="B1065">
        <v>1065</v>
      </c>
      <c r="E1065" t="str">
        <f t="shared" ref="E1065" si="300">"update arrange_change set auto_order = '"&amp;B1065&amp;"' where id = '"&amp;A1065&amp;"';"</f>
        <v>update arrange_change set auto_order = '1065' where id = '';</v>
      </c>
    </row>
    <row r="1066" spans="2:5" x14ac:dyDescent="0.15">
      <c r="B1066">
        <v>1066</v>
      </c>
      <c r="E1066" t="str">
        <f t="shared" ref="E1066" si="301">"update arrange_change set auto_order = '"&amp;B1066&amp;"' where id = '"&amp;A1066&amp;"';"</f>
        <v>update arrange_change set auto_order = '1066' where id = '';</v>
      </c>
    </row>
    <row r="1067" spans="2:5" x14ac:dyDescent="0.15">
      <c r="B1067">
        <v>1067</v>
      </c>
      <c r="E1067" t="str">
        <f t="shared" ref="E1067" si="302">"update arrange_change set auto_order = '"&amp;B1067&amp;"' where id = '"&amp;A1067&amp;"';"</f>
        <v>update arrange_change set auto_order = '1067' where id = '';</v>
      </c>
    </row>
    <row r="1068" spans="2:5" x14ac:dyDescent="0.15">
      <c r="B1068">
        <v>1068</v>
      </c>
      <c r="E1068" t="str">
        <f t="shared" ref="E1068" si="303">"update arrange_change set auto_order = '"&amp;B1068&amp;"' where id = '"&amp;A1068&amp;"';"</f>
        <v>update arrange_change set auto_order = '1068' where id = '';</v>
      </c>
    </row>
    <row r="1069" spans="2:5" x14ac:dyDescent="0.15">
      <c r="B1069">
        <v>1069</v>
      </c>
      <c r="E1069" t="str">
        <f t="shared" ref="E1069" si="304">"update arrange_change set auto_order = '"&amp;B1069&amp;"' where id = '"&amp;A1069&amp;"';"</f>
        <v>update arrange_change set auto_order = '1069' where id = '';</v>
      </c>
    </row>
    <row r="1070" spans="2:5" x14ac:dyDescent="0.15">
      <c r="B1070">
        <v>1070</v>
      </c>
      <c r="E1070" t="str">
        <f t="shared" ref="E1070:E1093" si="305">"update arrange_change set auto_order = '"&amp;B1070&amp;"' where id = '"&amp;A1070&amp;"';"</f>
        <v>update arrange_change set auto_order = '1070' where id = '';</v>
      </c>
    </row>
    <row r="1071" spans="2:5" x14ac:dyDescent="0.15">
      <c r="B1071">
        <v>1071</v>
      </c>
      <c r="E1071" t="str">
        <f t="shared" si="305"/>
        <v>update arrange_change set auto_order = '1071' where id = '';</v>
      </c>
    </row>
    <row r="1072" spans="2:5" x14ac:dyDescent="0.15">
      <c r="B1072">
        <v>1072</v>
      </c>
      <c r="E1072" t="str">
        <f t="shared" si="305"/>
        <v>update arrange_change set auto_order = '1072' where id = '';</v>
      </c>
    </row>
    <row r="1073" spans="2:5" x14ac:dyDescent="0.15">
      <c r="B1073">
        <v>1073</v>
      </c>
      <c r="E1073" t="str">
        <f t="shared" si="305"/>
        <v>update arrange_change set auto_order = '1073' where id = '';</v>
      </c>
    </row>
    <row r="1074" spans="2:5" x14ac:dyDescent="0.15">
      <c r="B1074">
        <v>1074</v>
      </c>
      <c r="E1074" t="str">
        <f t="shared" si="305"/>
        <v>update arrange_change set auto_order = '1074' where id = '';</v>
      </c>
    </row>
    <row r="1075" spans="2:5" x14ac:dyDescent="0.15">
      <c r="B1075">
        <v>1075</v>
      </c>
      <c r="E1075" t="str">
        <f t="shared" si="305"/>
        <v>update arrange_change set auto_order = '1075' where id = '';</v>
      </c>
    </row>
    <row r="1076" spans="2:5" x14ac:dyDescent="0.15">
      <c r="B1076">
        <v>1076</v>
      </c>
      <c r="E1076" t="str">
        <f t="shared" si="305"/>
        <v>update arrange_change set auto_order = '1076' where id = '';</v>
      </c>
    </row>
    <row r="1077" spans="2:5" x14ac:dyDescent="0.15">
      <c r="B1077">
        <v>1077</v>
      </c>
      <c r="E1077" t="str">
        <f t="shared" si="305"/>
        <v>update arrange_change set auto_order = '1077' where id = '';</v>
      </c>
    </row>
    <row r="1078" spans="2:5" x14ac:dyDescent="0.15">
      <c r="B1078">
        <v>1078</v>
      </c>
      <c r="E1078" t="str">
        <f t="shared" si="305"/>
        <v>update arrange_change set auto_order = '1078' where id = '';</v>
      </c>
    </row>
    <row r="1079" spans="2:5" x14ac:dyDescent="0.15">
      <c r="B1079">
        <v>1079</v>
      </c>
      <c r="E1079" t="str">
        <f t="shared" si="305"/>
        <v>update arrange_change set auto_order = '1079' where id = '';</v>
      </c>
    </row>
    <row r="1080" spans="2:5" x14ac:dyDescent="0.15">
      <c r="B1080">
        <v>1080</v>
      </c>
      <c r="E1080" t="str">
        <f t="shared" si="305"/>
        <v>update arrange_change set auto_order = '1080' where id = '';</v>
      </c>
    </row>
    <row r="1081" spans="2:5" x14ac:dyDescent="0.15">
      <c r="B1081">
        <v>1081</v>
      </c>
      <c r="E1081" t="str">
        <f t="shared" si="305"/>
        <v>update arrange_change set auto_order = '1081' where id = '';</v>
      </c>
    </row>
    <row r="1082" spans="2:5" x14ac:dyDescent="0.15">
      <c r="B1082">
        <v>1082</v>
      </c>
      <c r="E1082" t="str">
        <f t="shared" si="305"/>
        <v>update arrange_change set auto_order = '1082' where id = '';</v>
      </c>
    </row>
    <row r="1083" spans="2:5" x14ac:dyDescent="0.15">
      <c r="B1083">
        <v>1083</v>
      </c>
      <c r="E1083" t="str">
        <f t="shared" si="305"/>
        <v>update arrange_change set auto_order = '1083' where id = '';</v>
      </c>
    </row>
    <row r="1084" spans="2:5" x14ac:dyDescent="0.15">
      <c r="B1084">
        <v>1084</v>
      </c>
      <c r="E1084" t="str">
        <f t="shared" si="305"/>
        <v>update arrange_change set auto_order = '1084' where id = '';</v>
      </c>
    </row>
    <row r="1085" spans="2:5" x14ac:dyDescent="0.15">
      <c r="B1085">
        <v>1085</v>
      </c>
      <c r="E1085" t="str">
        <f t="shared" si="305"/>
        <v>update arrange_change set auto_order = '1085' where id = '';</v>
      </c>
    </row>
    <row r="1086" spans="2:5" x14ac:dyDescent="0.15">
      <c r="B1086">
        <v>1086</v>
      </c>
      <c r="E1086" t="str">
        <f t="shared" si="305"/>
        <v>update arrange_change set auto_order = '1086' where id = '';</v>
      </c>
    </row>
    <row r="1087" spans="2:5" x14ac:dyDescent="0.15">
      <c r="B1087">
        <v>1087</v>
      </c>
      <c r="E1087" t="str">
        <f t="shared" si="305"/>
        <v>update arrange_change set auto_order = '1087' where id = '';</v>
      </c>
    </row>
    <row r="1088" spans="2:5" x14ac:dyDescent="0.15">
      <c r="B1088">
        <v>1088</v>
      </c>
      <c r="E1088" t="str">
        <f t="shared" si="305"/>
        <v>update arrange_change set auto_order = '1088' where id = '';</v>
      </c>
    </row>
    <row r="1089" spans="2:5" x14ac:dyDescent="0.15">
      <c r="B1089">
        <v>1089</v>
      </c>
      <c r="E1089" t="str">
        <f t="shared" si="305"/>
        <v>update arrange_change set auto_order = '1089' where id = '';</v>
      </c>
    </row>
    <row r="1090" spans="2:5" x14ac:dyDescent="0.15">
      <c r="B1090">
        <v>1090</v>
      </c>
      <c r="E1090" t="str">
        <f t="shared" si="305"/>
        <v>update arrange_change set auto_order = '1090' where id = '';</v>
      </c>
    </row>
    <row r="1091" spans="2:5" x14ac:dyDescent="0.15">
      <c r="B1091">
        <v>1091</v>
      </c>
      <c r="E1091" t="str">
        <f t="shared" si="305"/>
        <v>update arrange_change set auto_order = '1091' where id = '';</v>
      </c>
    </row>
    <row r="1092" spans="2:5" x14ac:dyDescent="0.15">
      <c r="B1092">
        <v>1092</v>
      </c>
      <c r="E1092" t="str">
        <f t="shared" si="305"/>
        <v>update arrange_change set auto_order = '1092' where id = '';</v>
      </c>
    </row>
    <row r="1093" spans="2:5" x14ac:dyDescent="0.15">
      <c r="B1093">
        <v>1093</v>
      </c>
      <c r="E1093" t="str">
        <f t="shared" si="305"/>
        <v>update arrange_change set auto_order = '1093' where id = '';</v>
      </c>
    </row>
    <row r="1094" spans="2:5" x14ac:dyDescent="0.15">
      <c r="B1094">
        <v>1094</v>
      </c>
      <c r="E1094" t="str">
        <f t="shared" ref="E1094" si="306">"update arrange_change set auto_order = '"&amp;B1094&amp;"' where id = '"&amp;A1094&amp;"';"</f>
        <v>update arrange_change set auto_order = '1094' where id = '';</v>
      </c>
    </row>
    <row r="1095" spans="2:5" x14ac:dyDescent="0.15">
      <c r="B1095">
        <v>1095</v>
      </c>
      <c r="E1095" t="str">
        <f t="shared" ref="E1095" si="307">"update arrange_change set auto_order = '"&amp;B1095&amp;"' where id = '"&amp;A1095&amp;"';"</f>
        <v>update arrange_change set auto_order = '1095' where id = '';</v>
      </c>
    </row>
    <row r="1096" spans="2:5" x14ac:dyDescent="0.15">
      <c r="B1096">
        <v>1096</v>
      </c>
      <c r="E1096" t="str">
        <f t="shared" ref="E1096" si="308">"update arrange_change set auto_order = '"&amp;B1096&amp;"' where id = '"&amp;A1096&amp;"';"</f>
        <v>update arrange_change set auto_order = '1096' where id = '';</v>
      </c>
    </row>
    <row r="1097" spans="2:5" x14ac:dyDescent="0.15">
      <c r="B1097">
        <v>1097</v>
      </c>
      <c r="E1097" t="str">
        <f t="shared" ref="E1097" si="309">"update arrange_change set auto_order = '"&amp;B1097&amp;"' where id = '"&amp;A1097&amp;"';"</f>
        <v>update arrange_change set auto_order = '1097' where id = '';</v>
      </c>
    </row>
    <row r="1098" spans="2:5" x14ac:dyDescent="0.15">
      <c r="B1098">
        <v>1098</v>
      </c>
      <c r="E1098" t="str">
        <f t="shared" ref="E1098" si="310">"update arrange_change set auto_order = '"&amp;B1098&amp;"' where id = '"&amp;A1098&amp;"';"</f>
        <v>update arrange_change set auto_order = '1098' where id = '';</v>
      </c>
    </row>
    <row r="1099" spans="2:5" x14ac:dyDescent="0.15">
      <c r="B1099">
        <v>1099</v>
      </c>
      <c r="E1099" t="str">
        <f t="shared" ref="E1099" si="311">"update arrange_change set auto_order = '"&amp;B1099&amp;"' where id = '"&amp;A1099&amp;"';"</f>
        <v>update arrange_change set auto_order = '1099' where id = '';</v>
      </c>
    </row>
    <row r="1100" spans="2:5" x14ac:dyDescent="0.15">
      <c r="B1100">
        <v>1100</v>
      </c>
      <c r="E1100" t="str">
        <f t="shared" ref="E1100" si="312">"update arrange_change set auto_order = '"&amp;B1100&amp;"' where id = '"&amp;A1100&amp;"';"</f>
        <v>update arrange_change set auto_order = '1100' where id = '';</v>
      </c>
    </row>
    <row r="1101" spans="2:5" x14ac:dyDescent="0.15">
      <c r="B1101">
        <v>1101</v>
      </c>
      <c r="E1101" t="str">
        <f t="shared" ref="E1101" si="313">"update arrange_change set auto_order = '"&amp;B1101&amp;"' where id = '"&amp;A1101&amp;"';"</f>
        <v>update arrange_change set auto_order = '1101' where id = '';</v>
      </c>
    </row>
    <row r="1102" spans="2:5" x14ac:dyDescent="0.15">
      <c r="B1102">
        <v>1102</v>
      </c>
      <c r="E1102" t="str">
        <f t="shared" ref="E1102:E1125" si="314">"update arrange_change set auto_order = '"&amp;B1102&amp;"' where id = '"&amp;A1102&amp;"';"</f>
        <v>update arrange_change set auto_order = '1102' where id = '';</v>
      </c>
    </row>
    <row r="1103" spans="2:5" x14ac:dyDescent="0.15">
      <c r="B1103">
        <v>1103</v>
      </c>
      <c r="E1103" t="str">
        <f t="shared" si="314"/>
        <v>update arrange_change set auto_order = '1103' where id = '';</v>
      </c>
    </row>
    <row r="1104" spans="2:5" x14ac:dyDescent="0.15">
      <c r="B1104">
        <v>1104</v>
      </c>
      <c r="E1104" t="str">
        <f t="shared" si="314"/>
        <v>update arrange_change set auto_order = '1104' where id = '';</v>
      </c>
    </row>
    <row r="1105" spans="2:5" x14ac:dyDescent="0.15">
      <c r="B1105">
        <v>1105</v>
      </c>
      <c r="E1105" t="str">
        <f t="shared" si="314"/>
        <v>update arrange_change set auto_order = '1105' where id = '';</v>
      </c>
    </row>
    <row r="1106" spans="2:5" x14ac:dyDescent="0.15">
      <c r="B1106">
        <v>1106</v>
      </c>
      <c r="E1106" t="str">
        <f t="shared" si="314"/>
        <v>update arrange_change set auto_order = '1106' where id = '';</v>
      </c>
    </row>
    <row r="1107" spans="2:5" x14ac:dyDescent="0.15">
      <c r="B1107">
        <v>1107</v>
      </c>
      <c r="E1107" t="str">
        <f t="shared" si="314"/>
        <v>update arrange_change set auto_order = '1107' where id = '';</v>
      </c>
    </row>
    <row r="1108" spans="2:5" x14ac:dyDescent="0.15">
      <c r="B1108">
        <v>1108</v>
      </c>
      <c r="E1108" t="str">
        <f t="shared" si="314"/>
        <v>update arrange_change set auto_order = '1108' where id = '';</v>
      </c>
    </row>
    <row r="1109" spans="2:5" x14ac:dyDescent="0.15">
      <c r="B1109">
        <v>1109</v>
      </c>
      <c r="E1109" t="str">
        <f t="shared" si="314"/>
        <v>update arrange_change set auto_order = '1109' where id = '';</v>
      </c>
    </row>
    <row r="1110" spans="2:5" x14ac:dyDescent="0.15">
      <c r="B1110">
        <v>1110</v>
      </c>
      <c r="E1110" t="str">
        <f t="shared" si="314"/>
        <v>update arrange_change set auto_order = '1110' where id = '';</v>
      </c>
    </row>
    <row r="1111" spans="2:5" x14ac:dyDescent="0.15">
      <c r="B1111">
        <v>1111</v>
      </c>
      <c r="E1111" t="str">
        <f t="shared" si="314"/>
        <v>update arrange_change set auto_order = '1111' where id = '';</v>
      </c>
    </row>
    <row r="1112" spans="2:5" x14ac:dyDescent="0.15">
      <c r="B1112">
        <v>1112</v>
      </c>
      <c r="E1112" t="str">
        <f t="shared" si="314"/>
        <v>update arrange_change set auto_order = '1112' where id = '';</v>
      </c>
    </row>
    <row r="1113" spans="2:5" x14ac:dyDescent="0.15">
      <c r="B1113">
        <v>1113</v>
      </c>
      <c r="E1113" t="str">
        <f t="shared" si="314"/>
        <v>update arrange_change set auto_order = '1113' where id = '';</v>
      </c>
    </row>
    <row r="1114" spans="2:5" x14ac:dyDescent="0.15">
      <c r="B1114">
        <v>1114</v>
      </c>
      <c r="E1114" t="str">
        <f t="shared" si="314"/>
        <v>update arrange_change set auto_order = '1114' where id = '';</v>
      </c>
    </row>
    <row r="1115" spans="2:5" x14ac:dyDescent="0.15">
      <c r="B1115">
        <v>1115</v>
      </c>
      <c r="E1115" t="str">
        <f t="shared" si="314"/>
        <v>update arrange_change set auto_order = '1115' where id = '';</v>
      </c>
    </row>
    <row r="1116" spans="2:5" x14ac:dyDescent="0.15">
      <c r="B1116">
        <v>1116</v>
      </c>
      <c r="E1116" t="str">
        <f t="shared" si="314"/>
        <v>update arrange_change set auto_order = '1116' where id = '';</v>
      </c>
    </row>
    <row r="1117" spans="2:5" x14ac:dyDescent="0.15">
      <c r="B1117">
        <v>1117</v>
      </c>
      <c r="E1117" t="str">
        <f t="shared" si="314"/>
        <v>update arrange_change set auto_order = '1117' where id = '';</v>
      </c>
    </row>
    <row r="1118" spans="2:5" x14ac:dyDescent="0.15">
      <c r="B1118">
        <v>1118</v>
      </c>
      <c r="E1118" t="str">
        <f t="shared" si="314"/>
        <v>update arrange_change set auto_order = '1118' where id = '';</v>
      </c>
    </row>
    <row r="1119" spans="2:5" x14ac:dyDescent="0.15">
      <c r="B1119">
        <v>1119</v>
      </c>
      <c r="E1119" t="str">
        <f t="shared" si="314"/>
        <v>update arrange_change set auto_order = '1119' where id = '';</v>
      </c>
    </row>
    <row r="1120" spans="2:5" x14ac:dyDescent="0.15">
      <c r="B1120">
        <v>1120</v>
      </c>
      <c r="E1120" t="str">
        <f t="shared" si="314"/>
        <v>update arrange_change set auto_order = '1120' where id = '';</v>
      </c>
    </row>
    <row r="1121" spans="2:5" x14ac:dyDescent="0.15">
      <c r="B1121">
        <v>1121</v>
      </c>
      <c r="E1121" t="str">
        <f t="shared" si="314"/>
        <v>update arrange_change set auto_order = '1121' where id = '';</v>
      </c>
    </row>
    <row r="1122" spans="2:5" x14ac:dyDescent="0.15">
      <c r="B1122">
        <v>1122</v>
      </c>
      <c r="E1122" t="str">
        <f t="shared" si="314"/>
        <v>update arrange_change set auto_order = '1122' where id = '';</v>
      </c>
    </row>
    <row r="1123" spans="2:5" x14ac:dyDescent="0.15">
      <c r="B1123">
        <v>1123</v>
      </c>
      <c r="E1123" t="str">
        <f t="shared" si="314"/>
        <v>update arrange_change set auto_order = '1123' where id = '';</v>
      </c>
    </row>
    <row r="1124" spans="2:5" x14ac:dyDescent="0.15">
      <c r="B1124">
        <v>1124</v>
      </c>
      <c r="E1124" t="str">
        <f t="shared" si="314"/>
        <v>update arrange_change set auto_order = '1124' where id = '';</v>
      </c>
    </row>
    <row r="1125" spans="2:5" x14ac:dyDescent="0.15">
      <c r="B1125">
        <v>1125</v>
      </c>
      <c r="E1125" t="str">
        <f t="shared" si="314"/>
        <v>update arrange_change set auto_order = '1125' where id = '';</v>
      </c>
    </row>
    <row r="1126" spans="2:5" x14ac:dyDescent="0.15">
      <c r="B1126">
        <v>1126</v>
      </c>
      <c r="E1126" t="str">
        <f t="shared" ref="E1126" si="315">"update arrange_change set auto_order = '"&amp;B1126&amp;"' where id = '"&amp;A1126&amp;"';"</f>
        <v>update arrange_change set auto_order = '1126' where id = '';</v>
      </c>
    </row>
    <row r="1127" spans="2:5" x14ac:dyDescent="0.15">
      <c r="B1127">
        <v>1127</v>
      </c>
      <c r="E1127" t="str">
        <f t="shared" ref="E1127" si="316">"update arrange_change set auto_order = '"&amp;B1127&amp;"' where id = '"&amp;A1127&amp;"';"</f>
        <v>update arrange_change set auto_order = '1127' where id = '';</v>
      </c>
    </row>
    <row r="1128" spans="2:5" x14ac:dyDescent="0.15">
      <c r="B1128">
        <v>1128</v>
      </c>
      <c r="E1128" t="str">
        <f t="shared" ref="E1128" si="317">"update arrange_change set auto_order = '"&amp;B1128&amp;"' where id = '"&amp;A1128&amp;"';"</f>
        <v>update arrange_change set auto_order = '1128' where id = '';</v>
      </c>
    </row>
    <row r="1129" spans="2:5" x14ac:dyDescent="0.15">
      <c r="B1129">
        <v>1129</v>
      </c>
      <c r="E1129" t="str">
        <f t="shared" ref="E1129" si="318">"update arrange_change set auto_order = '"&amp;B1129&amp;"' where id = '"&amp;A1129&amp;"';"</f>
        <v>update arrange_change set auto_order = '1129' where id = '';</v>
      </c>
    </row>
    <row r="1130" spans="2:5" x14ac:dyDescent="0.15">
      <c r="B1130">
        <v>1130</v>
      </c>
      <c r="E1130" t="str">
        <f t="shared" ref="E1130" si="319">"update arrange_change set auto_order = '"&amp;B1130&amp;"' where id = '"&amp;A1130&amp;"';"</f>
        <v>update arrange_change set auto_order = '1130' where id = '';</v>
      </c>
    </row>
    <row r="1131" spans="2:5" x14ac:dyDescent="0.15">
      <c r="B1131">
        <v>1131</v>
      </c>
      <c r="E1131" t="str">
        <f t="shared" ref="E1131" si="320">"update arrange_change set auto_order = '"&amp;B1131&amp;"' where id = '"&amp;A1131&amp;"';"</f>
        <v>update arrange_change set auto_order = '1131' where id = '';</v>
      </c>
    </row>
    <row r="1132" spans="2:5" x14ac:dyDescent="0.15">
      <c r="B1132">
        <v>1132</v>
      </c>
      <c r="E1132" t="str">
        <f t="shared" ref="E1132" si="321">"update arrange_change set auto_order = '"&amp;B1132&amp;"' where id = '"&amp;A1132&amp;"';"</f>
        <v>update arrange_change set auto_order = '1132' where id = '';</v>
      </c>
    </row>
    <row r="1133" spans="2:5" x14ac:dyDescent="0.15">
      <c r="B1133">
        <v>1133</v>
      </c>
      <c r="E1133" t="str">
        <f t="shared" ref="E1133" si="322">"update arrange_change set auto_order = '"&amp;B1133&amp;"' where id = '"&amp;A1133&amp;"';"</f>
        <v>update arrange_change set auto_order = '1133' where id = '';</v>
      </c>
    </row>
    <row r="1134" spans="2:5" x14ac:dyDescent="0.15">
      <c r="B1134">
        <v>1134</v>
      </c>
      <c r="E1134" t="str">
        <f t="shared" ref="E1134:E1157" si="323">"update arrange_change set auto_order = '"&amp;B1134&amp;"' where id = '"&amp;A1134&amp;"';"</f>
        <v>update arrange_change set auto_order = '1134' where id = '';</v>
      </c>
    </row>
    <row r="1135" spans="2:5" x14ac:dyDescent="0.15">
      <c r="B1135">
        <v>1135</v>
      </c>
      <c r="E1135" t="str">
        <f t="shared" si="323"/>
        <v>update arrange_change set auto_order = '1135' where id = '';</v>
      </c>
    </row>
    <row r="1136" spans="2:5" x14ac:dyDescent="0.15">
      <c r="B1136">
        <v>1136</v>
      </c>
      <c r="E1136" t="str">
        <f t="shared" si="323"/>
        <v>update arrange_change set auto_order = '1136' where id = '';</v>
      </c>
    </row>
    <row r="1137" spans="2:5" x14ac:dyDescent="0.15">
      <c r="B1137">
        <v>1137</v>
      </c>
      <c r="E1137" t="str">
        <f t="shared" si="323"/>
        <v>update arrange_change set auto_order = '1137' where id = '';</v>
      </c>
    </row>
    <row r="1138" spans="2:5" x14ac:dyDescent="0.15">
      <c r="B1138">
        <v>1138</v>
      </c>
      <c r="E1138" t="str">
        <f t="shared" si="323"/>
        <v>update arrange_change set auto_order = '1138' where id = '';</v>
      </c>
    </row>
    <row r="1139" spans="2:5" x14ac:dyDescent="0.15">
      <c r="B1139">
        <v>1139</v>
      </c>
      <c r="E1139" t="str">
        <f t="shared" si="323"/>
        <v>update arrange_change set auto_order = '1139' where id = '';</v>
      </c>
    </row>
    <row r="1140" spans="2:5" x14ac:dyDescent="0.15">
      <c r="B1140">
        <v>1140</v>
      </c>
      <c r="E1140" t="str">
        <f t="shared" si="323"/>
        <v>update arrange_change set auto_order = '1140' where id = '';</v>
      </c>
    </row>
    <row r="1141" spans="2:5" x14ac:dyDescent="0.15">
      <c r="B1141">
        <v>1141</v>
      </c>
      <c r="E1141" t="str">
        <f t="shared" si="323"/>
        <v>update arrange_change set auto_order = '1141' where id = '';</v>
      </c>
    </row>
    <row r="1142" spans="2:5" x14ac:dyDescent="0.15">
      <c r="B1142">
        <v>1142</v>
      </c>
      <c r="E1142" t="str">
        <f t="shared" si="323"/>
        <v>update arrange_change set auto_order = '1142' where id = '';</v>
      </c>
    </row>
    <row r="1143" spans="2:5" x14ac:dyDescent="0.15">
      <c r="B1143">
        <v>1143</v>
      </c>
      <c r="E1143" t="str">
        <f t="shared" si="323"/>
        <v>update arrange_change set auto_order = '1143' where id = '';</v>
      </c>
    </row>
    <row r="1144" spans="2:5" x14ac:dyDescent="0.15">
      <c r="B1144">
        <v>1144</v>
      </c>
      <c r="E1144" t="str">
        <f t="shared" si="323"/>
        <v>update arrange_change set auto_order = '1144' where id = '';</v>
      </c>
    </row>
    <row r="1145" spans="2:5" x14ac:dyDescent="0.15">
      <c r="B1145">
        <v>1145</v>
      </c>
      <c r="E1145" t="str">
        <f t="shared" si="323"/>
        <v>update arrange_change set auto_order = '1145' where id = '';</v>
      </c>
    </row>
    <row r="1146" spans="2:5" x14ac:dyDescent="0.15">
      <c r="B1146">
        <v>1146</v>
      </c>
      <c r="E1146" t="str">
        <f t="shared" si="323"/>
        <v>update arrange_change set auto_order = '1146' where id = '';</v>
      </c>
    </row>
    <row r="1147" spans="2:5" x14ac:dyDescent="0.15">
      <c r="B1147">
        <v>1147</v>
      </c>
      <c r="E1147" t="str">
        <f t="shared" si="323"/>
        <v>update arrange_change set auto_order = '1147' where id = '';</v>
      </c>
    </row>
    <row r="1148" spans="2:5" x14ac:dyDescent="0.15">
      <c r="B1148">
        <v>1148</v>
      </c>
      <c r="E1148" t="str">
        <f t="shared" si="323"/>
        <v>update arrange_change set auto_order = '1148' where id = '';</v>
      </c>
    </row>
    <row r="1149" spans="2:5" x14ac:dyDescent="0.15">
      <c r="B1149">
        <v>1149</v>
      </c>
      <c r="E1149" t="str">
        <f t="shared" si="323"/>
        <v>update arrange_change set auto_order = '1149' where id = '';</v>
      </c>
    </row>
    <row r="1150" spans="2:5" x14ac:dyDescent="0.15">
      <c r="B1150">
        <v>1150</v>
      </c>
      <c r="E1150" t="str">
        <f t="shared" si="323"/>
        <v>update arrange_change set auto_order = '1150' where id = '';</v>
      </c>
    </row>
    <row r="1151" spans="2:5" x14ac:dyDescent="0.15">
      <c r="B1151">
        <v>1151</v>
      </c>
      <c r="E1151" t="str">
        <f t="shared" si="323"/>
        <v>update arrange_change set auto_order = '1151' where id = '';</v>
      </c>
    </row>
    <row r="1152" spans="2:5" x14ac:dyDescent="0.15">
      <c r="B1152">
        <v>1152</v>
      </c>
      <c r="E1152" t="str">
        <f t="shared" si="323"/>
        <v>update arrange_change set auto_order = '1152' where id = '';</v>
      </c>
    </row>
    <row r="1153" spans="2:5" x14ac:dyDescent="0.15">
      <c r="B1153">
        <v>1153</v>
      </c>
      <c r="E1153" t="str">
        <f t="shared" si="323"/>
        <v>update arrange_change set auto_order = '1153' where id = '';</v>
      </c>
    </row>
    <row r="1154" spans="2:5" x14ac:dyDescent="0.15">
      <c r="B1154">
        <v>1154</v>
      </c>
      <c r="E1154" t="str">
        <f t="shared" si="323"/>
        <v>update arrange_change set auto_order = '1154' where id = '';</v>
      </c>
    </row>
    <row r="1155" spans="2:5" x14ac:dyDescent="0.15">
      <c r="B1155">
        <v>1155</v>
      </c>
      <c r="E1155" t="str">
        <f t="shared" si="323"/>
        <v>update arrange_change set auto_order = '1155' where id = '';</v>
      </c>
    </row>
    <row r="1156" spans="2:5" x14ac:dyDescent="0.15">
      <c r="B1156">
        <v>1156</v>
      </c>
      <c r="E1156" t="str">
        <f t="shared" si="323"/>
        <v>update arrange_change set auto_order = '1156' where id = '';</v>
      </c>
    </row>
    <row r="1157" spans="2:5" x14ac:dyDescent="0.15">
      <c r="B1157">
        <v>1157</v>
      </c>
      <c r="E1157" t="str">
        <f t="shared" si="323"/>
        <v>update arrange_change set auto_order = '1157' where id = '';</v>
      </c>
    </row>
    <row r="1158" spans="2:5" x14ac:dyDescent="0.15">
      <c r="B1158">
        <v>1158</v>
      </c>
      <c r="E1158" t="str">
        <f t="shared" ref="E1158" si="324">"update arrange_change set auto_order = '"&amp;B1158&amp;"' where id = '"&amp;A1158&amp;"';"</f>
        <v>update arrange_change set auto_order = '1158' where id = '';</v>
      </c>
    </row>
    <row r="1159" spans="2:5" x14ac:dyDescent="0.15">
      <c r="B1159">
        <v>1159</v>
      </c>
      <c r="E1159" t="str">
        <f t="shared" ref="E1159" si="325">"update arrange_change set auto_order = '"&amp;B1159&amp;"' where id = '"&amp;A1159&amp;"';"</f>
        <v>update arrange_change set auto_order = '1159' where id = '';</v>
      </c>
    </row>
    <row r="1160" spans="2:5" x14ac:dyDescent="0.15">
      <c r="B1160">
        <v>1160</v>
      </c>
      <c r="E1160" t="str">
        <f t="shared" ref="E1160" si="326">"update arrange_change set auto_order = '"&amp;B1160&amp;"' where id = '"&amp;A1160&amp;"';"</f>
        <v>update arrange_change set auto_order = '1160' where id = '';</v>
      </c>
    </row>
    <row r="1161" spans="2:5" x14ac:dyDescent="0.15">
      <c r="B1161">
        <v>1161</v>
      </c>
      <c r="E1161" t="str">
        <f t="shared" ref="E1161" si="327">"update arrange_change set auto_order = '"&amp;B1161&amp;"' where id = '"&amp;A1161&amp;"';"</f>
        <v>update arrange_change set auto_order = '1161' where id = '';</v>
      </c>
    </row>
    <row r="1162" spans="2:5" x14ac:dyDescent="0.15">
      <c r="B1162">
        <v>1162</v>
      </c>
      <c r="E1162" t="str">
        <f t="shared" ref="E1162" si="328">"update arrange_change set auto_order = '"&amp;B1162&amp;"' where id = '"&amp;A1162&amp;"';"</f>
        <v>update arrange_change set auto_order = '1162' where id = '';</v>
      </c>
    </row>
    <row r="1163" spans="2:5" x14ac:dyDescent="0.15">
      <c r="B1163">
        <v>1163</v>
      </c>
      <c r="E1163" t="str">
        <f t="shared" ref="E1163" si="329">"update arrange_change set auto_order = '"&amp;B1163&amp;"' where id = '"&amp;A1163&amp;"';"</f>
        <v>update arrange_change set auto_order = '1163' where id = '';</v>
      </c>
    </row>
    <row r="1164" spans="2:5" x14ac:dyDescent="0.15">
      <c r="B1164">
        <v>1164</v>
      </c>
      <c r="E1164" t="str">
        <f t="shared" ref="E1164" si="330">"update arrange_change set auto_order = '"&amp;B1164&amp;"' where id = '"&amp;A1164&amp;"';"</f>
        <v>update arrange_change set auto_order = '1164' where id = '';</v>
      </c>
    </row>
    <row r="1165" spans="2:5" x14ac:dyDescent="0.15">
      <c r="B1165">
        <v>1165</v>
      </c>
      <c r="E1165" t="str">
        <f t="shared" ref="E1165" si="331">"update arrange_change set auto_order = '"&amp;B1165&amp;"' where id = '"&amp;A1165&amp;"';"</f>
        <v>update arrange_change set auto_order = '1165' where id = '';</v>
      </c>
    </row>
    <row r="1166" spans="2:5" x14ac:dyDescent="0.15">
      <c r="B1166">
        <v>1166</v>
      </c>
      <c r="E1166" t="str">
        <f t="shared" ref="E1166:E1189" si="332">"update arrange_change set auto_order = '"&amp;B1166&amp;"' where id = '"&amp;A1166&amp;"';"</f>
        <v>update arrange_change set auto_order = '1166' where id = '';</v>
      </c>
    </row>
    <row r="1167" spans="2:5" x14ac:dyDescent="0.15">
      <c r="B1167">
        <v>1167</v>
      </c>
      <c r="E1167" t="str">
        <f t="shared" si="332"/>
        <v>update arrange_change set auto_order = '1167' where id = '';</v>
      </c>
    </row>
    <row r="1168" spans="2:5" x14ac:dyDescent="0.15">
      <c r="B1168">
        <v>1168</v>
      </c>
      <c r="E1168" t="str">
        <f t="shared" si="332"/>
        <v>update arrange_change set auto_order = '1168' where id = '';</v>
      </c>
    </row>
    <row r="1169" spans="2:5" x14ac:dyDescent="0.15">
      <c r="B1169">
        <v>1169</v>
      </c>
      <c r="E1169" t="str">
        <f t="shared" si="332"/>
        <v>update arrange_change set auto_order = '1169' where id = '';</v>
      </c>
    </row>
    <row r="1170" spans="2:5" x14ac:dyDescent="0.15">
      <c r="B1170">
        <v>1170</v>
      </c>
      <c r="E1170" t="str">
        <f t="shared" si="332"/>
        <v>update arrange_change set auto_order = '1170' where id = '';</v>
      </c>
    </row>
    <row r="1171" spans="2:5" x14ac:dyDescent="0.15">
      <c r="B1171">
        <v>1171</v>
      </c>
      <c r="E1171" t="str">
        <f t="shared" si="332"/>
        <v>update arrange_change set auto_order = '1171' where id = '';</v>
      </c>
    </row>
    <row r="1172" spans="2:5" x14ac:dyDescent="0.15">
      <c r="B1172">
        <v>1172</v>
      </c>
      <c r="E1172" t="str">
        <f t="shared" si="332"/>
        <v>update arrange_change set auto_order = '1172' where id = '';</v>
      </c>
    </row>
    <row r="1173" spans="2:5" x14ac:dyDescent="0.15">
      <c r="B1173">
        <v>1173</v>
      </c>
      <c r="E1173" t="str">
        <f t="shared" si="332"/>
        <v>update arrange_change set auto_order = '1173' where id = '';</v>
      </c>
    </row>
    <row r="1174" spans="2:5" x14ac:dyDescent="0.15">
      <c r="B1174">
        <v>1174</v>
      </c>
      <c r="E1174" t="str">
        <f t="shared" si="332"/>
        <v>update arrange_change set auto_order = '1174' where id = '';</v>
      </c>
    </row>
    <row r="1175" spans="2:5" x14ac:dyDescent="0.15">
      <c r="B1175">
        <v>1175</v>
      </c>
      <c r="E1175" t="str">
        <f t="shared" si="332"/>
        <v>update arrange_change set auto_order = '1175' where id = '';</v>
      </c>
    </row>
    <row r="1176" spans="2:5" x14ac:dyDescent="0.15">
      <c r="B1176">
        <v>1176</v>
      </c>
      <c r="E1176" t="str">
        <f t="shared" si="332"/>
        <v>update arrange_change set auto_order = '1176' where id = '';</v>
      </c>
    </row>
    <row r="1177" spans="2:5" x14ac:dyDescent="0.15">
      <c r="B1177">
        <v>1177</v>
      </c>
      <c r="E1177" t="str">
        <f t="shared" si="332"/>
        <v>update arrange_change set auto_order = '1177' where id = '';</v>
      </c>
    </row>
    <row r="1178" spans="2:5" x14ac:dyDescent="0.15">
      <c r="B1178">
        <v>1178</v>
      </c>
      <c r="E1178" t="str">
        <f t="shared" si="332"/>
        <v>update arrange_change set auto_order = '1178' where id = '';</v>
      </c>
    </row>
    <row r="1179" spans="2:5" x14ac:dyDescent="0.15">
      <c r="B1179">
        <v>1179</v>
      </c>
      <c r="E1179" t="str">
        <f t="shared" si="332"/>
        <v>update arrange_change set auto_order = '1179' where id = '';</v>
      </c>
    </row>
    <row r="1180" spans="2:5" x14ac:dyDescent="0.15">
      <c r="B1180">
        <v>1180</v>
      </c>
      <c r="E1180" t="str">
        <f t="shared" si="332"/>
        <v>update arrange_change set auto_order = '1180' where id = '';</v>
      </c>
    </row>
    <row r="1181" spans="2:5" x14ac:dyDescent="0.15">
      <c r="B1181">
        <v>1181</v>
      </c>
      <c r="E1181" t="str">
        <f t="shared" si="332"/>
        <v>update arrange_change set auto_order = '1181' where id = '';</v>
      </c>
    </row>
    <row r="1182" spans="2:5" x14ac:dyDescent="0.15">
      <c r="B1182">
        <v>1182</v>
      </c>
      <c r="E1182" t="str">
        <f t="shared" si="332"/>
        <v>update arrange_change set auto_order = '1182' where id = '';</v>
      </c>
    </row>
    <row r="1183" spans="2:5" x14ac:dyDescent="0.15">
      <c r="B1183">
        <v>1183</v>
      </c>
      <c r="E1183" t="str">
        <f t="shared" si="332"/>
        <v>update arrange_change set auto_order = '1183' where id = '';</v>
      </c>
    </row>
    <row r="1184" spans="2:5" x14ac:dyDescent="0.15">
      <c r="B1184">
        <v>1184</v>
      </c>
      <c r="E1184" t="str">
        <f t="shared" si="332"/>
        <v>update arrange_change set auto_order = '1184' where id = '';</v>
      </c>
    </row>
    <row r="1185" spans="2:5" x14ac:dyDescent="0.15">
      <c r="B1185">
        <v>1185</v>
      </c>
      <c r="E1185" t="str">
        <f t="shared" si="332"/>
        <v>update arrange_change set auto_order = '1185' where id = '';</v>
      </c>
    </row>
    <row r="1186" spans="2:5" x14ac:dyDescent="0.15">
      <c r="B1186">
        <v>1186</v>
      </c>
      <c r="E1186" t="str">
        <f t="shared" si="332"/>
        <v>update arrange_change set auto_order = '1186' where id = '';</v>
      </c>
    </row>
    <row r="1187" spans="2:5" x14ac:dyDescent="0.15">
      <c r="B1187">
        <v>1187</v>
      </c>
      <c r="E1187" t="str">
        <f t="shared" si="332"/>
        <v>update arrange_change set auto_order = '1187' where id = '';</v>
      </c>
    </row>
    <row r="1188" spans="2:5" x14ac:dyDescent="0.15">
      <c r="B1188">
        <v>1188</v>
      </c>
      <c r="E1188" t="str">
        <f t="shared" si="332"/>
        <v>update arrange_change set auto_order = '1188' where id = '';</v>
      </c>
    </row>
    <row r="1189" spans="2:5" x14ac:dyDescent="0.15">
      <c r="B1189">
        <v>1189</v>
      </c>
      <c r="E1189" t="str">
        <f t="shared" si="332"/>
        <v>update arrange_change set auto_order = '1189' where id = '';</v>
      </c>
    </row>
    <row r="1190" spans="2:5" x14ac:dyDescent="0.15">
      <c r="B1190">
        <v>1190</v>
      </c>
      <c r="E1190" t="str">
        <f t="shared" ref="E1190" si="333">"update arrange_change set auto_order = '"&amp;B1190&amp;"' where id = '"&amp;A1190&amp;"';"</f>
        <v>update arrange_change set auto_order = '1190' where id = '';</v>
      </c>
    </row>
    <row r="1191" spans="2:5" x14ac:dyDescent="0.15">
      <c r="B1191">
        <v>1191</v>
      </c>
      <c r="E1191" t="str">
        <f t="shared" ref="E1191" si="334">"update arrange_change set auto_order = '"&amp;B1191&amp;"' where id = '"&amp;A1191&amp;"';"</f>
        <v>update arrange_change set auto_order = '1191' where id = '';</v>
      </c>
    </row>
    <row r="1192" spans="2:5" x14ac:dyDescent="0.15">
      <c r="B1192">
        <v>1192</v>
      </c>
      <c r="E1192" t="str">
        <f t="shared" ref="E1192" si="335">"update arrange_change set auto_order = '"&amp;B1192&amp;"' where id = '"&amp;A1192&amp;"';"</f>
        <v>update arrange_change set auto_order = '1192' where id = '';</v>
      </c>
    </row>
    <row r="1193" spans="2:5" x14ac:dyDescent="0.15">
      <c r="B1193">
        <v>1193</v>
      </c>
      <c r="E1193" t="str">
        <f t="shared" ref="E1193" si="336">"update arrange_change set auto_order = '"&amp;B1193&amp;"' where id = '"&amp;A1193&amp;"';"</f>
        <v>update arrange_change set auto_order = '1193' where id = '';</v>
      </c>
    </row>
    <row r="1194" spans="2:5" x14ac:dyDescent="0.15">
      <c r="B1194">
        <v>1194</v>
      </c>
      <c r="E1194" t="str">
        <f t="shared" ref="E1194" si="337">"update arrange_change set auto_order = '"&amp;B1194&amp;"' where id = '"&amp;A1194&amp;"';"</f>
        <v>update arrange_change set auto_order = '1194' where id = '';</v>
      </c>
    </row>
    <row r="1195" spans="2:5" x14ac:dyDescent="0.15">
      <c r="B1195">
        <v>1195</v>
      </c>
      <c r="E1195" t="str">
        <f t="shared" ref="E1195" si="338">"update arrange_change set auto_order = '"&amp;B1195&amp;"' where id = '"&amp;A1195&amp;"';"</f>
        <v>update arrange_change set auto_order = '1195' where id = '';</v>
      </c>
    </row>
    <row r="1196" spans="2:5" x14ac:dyDescent="0.15">
      <c r="B1196">
        <v>1196</v>
      </c>
      <c r="E1196" t="str">
        <f t="shared" ref="E1196" si="339">"update arrange_change set auto_order = '"&amp;B1196&amp;"' where id = '"&amp;A1196&amp;"';"</f>
        <v>update arrange_change set auto_order = '1196' where id = '';</v>
      </c>
    </row>
    <row r="1197" spans="2:5" x14ac:dyDescent="0.15">
      <c r="B1197">
        <v>1197</v>
      </c>
      <c r="E1197" t="str">
        <f t="shared" ref="E1197" si="340">"update arrange_change set auto_order = '"&amp;B1197&amp;"' where id = '"&amp;A1197&amp;"';"</f>
        <v>update arrange_change set auto_order = '1197' where id = '';</v>
      </c>
    </row>
    <row r="1198" spans="2:5" x14ac:dyDescent="0.15">
      <c r="B1198">
        <v>1198</v>
      </c>
      <c r="E1198" t="str">
        <f t="shared" ref="E1198:E1221" si="341">"update arrange_change set auto_order = '"&amp;B1198&amp;"' where id = '"&amp;A1198&amp;"';"</f>
        <v>update arrange_change set auto_order = '1198' where id = '';</v>
      </c>
    </row>
    <row r="1199" spans="2:5" x14ac:dyDescent="0.15">
      <c r="B1199">
        <v>1199</v>
      </c>
      <c r="E1199" t="str">
        <f t="shared" si="341"/>
        <v>update arrange_change set auto_order = '1199' where id = '';</v>
      </c>
    </row>
    <row r="1200" spans="2:5" x14ac:dyDescent="0.15">
      <c r="B1200">
        <v>1200</v>
      </c>
      <c r="E1200" t="str">
        <f t="shared" si="341"/>
        <v>update arrange_change set auto_order = '1200' where id = '';</v>
      </c>
    </row>
    <row r="1201" spans="2:5" x14ac:dyDescent="0.15">
      <c r="B1201">
        <v>1201</v>
      </c>
      <c r="E1201" t="str">
        <f t="shared" si="341"/>
        <v>update arrange_change set auto_order = '1201' where id = '';</v>
      </c>
    </row>
    <row r="1202" spans="2:5" x14ac:dyDescent="0.15">
      <c r="B1202">
        <v>1202</v>
      </c>
      <c r="E1202" t="str">
        <f t="shared" si="341"/>
        <v>update arrange_change set auto_order = '1202' where id = '';</v>
      </c>
    </row>
    <row r="1203" spans="2:5" x14ac:dyDescent="0.15">
      <c r="B1203">
        <v>1203</v>
      </c>
      <c r="E1203" t="str">
        <f t="shared" si="341"/>
        <v>update arrange_change set auto_order = '1203' where id = '';</v>
      </c>
    </row>
    <row r="1204" spans="2:5" x14ac:dyDescent="0.15">
      <c r="B1204">
        <v>1204</v>
      </c>
      <c r="E1204" t="str">
        <f t="shared" si="341"/>
        <v>update arrange_change set auto_order = '1204' where id = '';</v>
      </c>
    </row>
    <row r="1205" spans="2:5" x14ac:dyDescent="0.15">
      <c r="B1205">
        <v>1205</v>
      </c>
      <c r="E1205" t="str">
        <f t="shared" si="341"/>
        <v>update arrange_change set auto_order = '1205' where id = '';</v>
      </c>
    </row>
    <row r="1206" spans="2:5" x14ac:dyDescent="0.15">
      <c r="B1206">
        <v>1206</v>
      </c>
      <c r="E1206" t="str">
        <f t="shared" si="341"/>
        <v>update arrange_change set auto_order = '1206' where id = '';</v>
      </c>
    </row>
    <row r="1207" spans="2:5" x14ac:dyDescent="0.15">
      <c r="B1207">
        <v>1207</v>
      </c>
      <c r="E1207" t="str">
        <f t="shared" si="341"/>
        <v>update arrange_change set auto_order = '1207' where id = '';</v>
      </c>
    </row>
    <row r="1208" spans="2:5" x14ac:dyDescent="0.15">
      <c r="B1208">
        <v>1208</v>
      </c>
      <c r="E1208" t="str">
        <f t="shared" si="341"/>
        <v>update arrange_change set auto_order = '1208' where id = '';</v>
      </c>
    </row>
    <row r="1209" spans="2:5" x14ac:dyDescent="0.15">
      <c r="B1209">
        <v>1209</v>
      </c>
      <c r="E1209" t="str">
        <f t="shared" si="341"/>
        <v>update arrange_change set auto_order = '1209' where id = '';</v>
      </c>
    </row>
    <row r="1210" spans="2:5" x14ac:dyDescent="0.15">
      <c r="B1210">
        <v>1210</v>
      </c>
      <c r="E1210" t="str">
        <f t="shared" si="341"/>
        <v>update arrange_change set auto_order = '1210' where id = '';</v>
      </c>
    </row>
    <row r="1211" spans="2:5" x14ac:dyDescent="0.15">
      <c r="B1211">
        <v>1211</v>
      </c>
      <c r="E1211" t="str">
        <f t="shared" si="341"/>
        <v>update arrange_change set auto_order = '1211' where id = '';</v>
      </c>
    </row>
    <row r="1212" spans="2:5" x14ac:dyDescent="0.15">
      <c r="B1212">
        <v>1212</v>
      </c>
      <c r="E1212" t="str">
        <f t="shared" si="341"/>
        <v>update arrange_change set auto_order = '1212' where id = '';</v>
      </c>
    </row>
    <row r="1213" spans="2:5" x14ac:dyDescent="0.15">
      <c r="B1213">
        <v>1213</v>
      </c>
      <c r="E1213" t="str">
        <f t="shared" si="341"/>
        <v>update arrange_change set auto_order = '1213' where id = '';</v>
      </c>
    </row>
    <row r="1214" spans="2:5" x14ac:dyDescent="0.15">
      <c r="B1214">
        <v>1214</v>
      </c>
      <c r="E1214" t="str">
        <f t="shared" si="341"/>
        <v>update arrange_change set auto_order = '1214' where id = '';</v>
      </c>
    </row>
    <row r="1215" spans="2:5" x14ac:dyDescent="0.15">
      <c r="B1215">
        <v>1215</v>
      </c>
      <c r="E1215" t="str">
        <f t="shared" si="341"/>
        <v>update arrange_change set auto_order = '1215' where id = '';</v>
      </c>
    </row>
    <row r="1216" spans="2:5" x14ac:dyDescent="0.15">
      <c r="B1216">
        <v>1216</v>
      </c>
      <c r="E1216" t="str">
        <f t="shared" si="341"/>
        <v>update arrange_change set auto_order = '1216' where id = '';</v>
      </c>
    </row>
    <row r="1217" spans="2:5" x14ac:dyDescent="0.15">
      <c r="B1217">
        <v>1217</v>
      </c>
      <c r="E1217" t="str">
        <f t="shared" si="341"/>
        <v>update arrange_change set auto_order = '1217' where id = '';</v>
      </c>
    </row>
    <row r="1218" spans="2:5" x14ac:dyDescent="0.15">
      <c r="B1218">
        <v>1218</v>
      </c>
      <c r="E1218" t="str">
        <f t="shared" si="341"/>
        <v>update arrange_change set auto_order = '1218' where id = '';</v>
      </c>
    </row>
    <row r="1219" spans="2:5" x14ac:dyDescent="0.15">
      <c r="B1219">
        <v>1219</v>
      </c>
      <c r="E1219" t="str">
        <f t="shared" si="341"/>
        <v>update arrange_change set auto_order = '1219' where id = '';</v>
      </c>
    </row>
    <row r="1220" spans="2:5" x14ac:dyDescent="0.15">
      <c r="B1220">
        <v>1220</v>
      </c>
      <c r="E1220" t="str">
        <f t="shared" si="341"/>
        <v>update arrange_change set auto_order = '1220' where id = '';</v>
      </c>
    </row>
    <row r="1221" spans="2:5" x14ac:dyDescent="0.15">
      <c r="B1221">
        <v>1221</v>
      </c>
      <c r="E1221" t="str">
        <f t="shared" si="341"/>
        <v>update arrange_change set auto_order = '1221' where id = '';</v>
      </c>
    </row>
    <row r="1222" spans="2:5" x14ac:dyDescent="0.15">
      <c r="B1222">
        <v>1222</v>
      </c>
      <c r="E1222" t="str">
        <f t="shared" ref="E1222" si="342">"update arrange_change set auto_order = '"&amp;B1222&amp;"' where id = '"&amp;A1222&amp;"';"</f>
        <v>update arrange_change set auto_order = '1222' where id = '';</v>
      </c>
    </row>
    <row r="1223" spans="2:5" x14ac:dyDescent="0.15">
      <c r="B1223">
        <v>1223</v>
      </c>
      <c r="E1223" t="str">
        <f t="shared" ref="E1223" si="343">"update arrange_change set auto_order = '"&amp;B1223&amp;"' where id = '"&amp;A1223&amp;"';"</f>
        <v>update arrange_change set auto_order = '1223' where id = '';</v>
      </c>
    </row>
    <row r="1224" spans="2:5" x14ac:dyDescent="0.15">
      <c r="B1224">
        <v>1224</v>
      </c>
      <c r="E1224" t="str">
        <f t="shared" ref="E1224" si="344">"update arrange_change set auto_order = '"&amp;B1224&amp;"' where id = '"&amp;A1224&amp;"';"</f>
        <v>update arrange_change set auto_order = '1224' where id = '';</v>
      </c>
    </row>
    <row r="1225" spans="2:5" x14ac:dyDescent="0.15">
      <c r="B1225">
        <v>1225</v>
      </c>
      <c r="E1225" t="str">
        <f t="shared" ref="E1225" si="345">"update arrange_change set auto_order = '"&amp;B1225&amp;"' where id = '"&amp;A1225&amp;"';"</f>
        <v>update arrange_change set auto_order = '1225' where id = '';</v>
      </c>
    </row>
    <row r="1226" spans="2:5" x14ac:dyDescent="0.15">
      <c r="B1226">
        <v>1226</v>
      </c>
      <c r="E1226" t="str">
        <f t="shared" ref="E1226" si="346">"update arrange_change set auto_order = '"&amp;B1226&amp;"' where id = '"&amp;A1226&amp;"';"</f>
        <v>update arrange_change set auto_order = '1226' where id = '';</v>
      </c>
    </row>
    <row r="1227" spans="2:5" x14ac:dyDescent="0.15">
      <c r="B1227">
        <v>1227</v>
      </c>
      <c r="E1227" t="str">
        <f t="shared" ref="E1227" si="347">"update arrange_change set auto_order = '"&amp;B1227&amp;"' where id = '"&amp;A1227&amp;"';"</f>
        <v>update arrange_change set auto_order = '1227' where id = '';</v>
      </c>
    </row>
    <row r="1228" spans="2:5" x14ac:dyDescent="0.15">
      <c r="B1228">
        <v>1228</v>
      </c>
      <c r="E1228" t="str">
        <f t="shared" ref="E1228" si="348">"update arrange_change set auto_order = '"&amp;B1228&amp;"' where id = '"&amp;A1228&amp;"';"</f>
        <v>update arrange_change set auto_order = '1228' where id = '';</v>
      </c>
    </row>
    <row r="1229" spans="2:5" x14ac:dyDescent="0.15">
      <c r="B1229">
        <v>1229</v>
      </c>
      <c r="E1229" t="str">
        <f t="shared" ref="E1229" si="349">"update arrange_change set auto_order = '"&amp;B1229&amp;"' where id = '"&amp;A1229&amp;"';"</f>
        <v>update arrange_change set auto_order = '1229' where id = '';</v>
      </c>
    </row>
    <row r="1230" spans="2:5" x14ac:dyDescent="0.15">
      <c r="B1230">
        <v>1230</v>
      </c>
      <c r="E1230" t="str">
        <f t="shared" ref="E1230:E1253" si="350">"update arrange_change set auto_order = '"&amp;B1230&amp;"' where id = '"&amp;A1230&amp;"';"</f>
        <v>update arrange_change set auto_order = '1230' where id = '';</v>
      </c>
    </row>
    <row r="1231" spans="2:5" x14ac:dyDescent="0.15">
      <c r="B1231">
        <v>1231</v>
      </c>
      <c r="E1231" t="str">
        <f t="shared" si="350"/>
        <v>update arrange_change set auto_order = '1231' where id = '';</v>
      </c>
    </row>
    <row r="1232" spans="2:5" x14ac:dyDescent="0.15">
      <c r="B1232">
        <v>1232</v>
      </c>
      <c r="E1232" t="str">
        <f t="shared" si="350"/>
        <v>update arrange_change set auto_order = '1232' where id = '';</v>
      </c>
    </row>
    <row r="1233" spans="2:5" x14ac:dyDescent="0.15">
      <c r="B1233">
        <v>1233</v>
      </c>
      <c r="E1233" t="str">
        <f t="shared" si="350"/>
        <v>update arrange_change set auto_order = '1233' where id = '';</v>
      </c>
    </row>
    <row r="1234" spans="2:5" x14ac:dyDescent="0.15">
      <c r="B1234">
        <v>1234</v>
      </c>
      <c r="E1234" t="str">
        <f t="shared" si="350"/>
        <v>update arrange_change set auto_order = '1234' where id = '';</v>
      </c>
    </row>
    <row r="1235" spans="2:5" x14ac:dyDescent="0.15">
      <c r="B1235">
        <v>1235</v>
      </c>
      <c r="E1235" t="str">
        <f t="shared" si="350"/>
        <v>update arrange_change set auto_order = '1235' where id = '';</v>
      </c>
    </row>
    <row r="1236" spans="2:5" x14ac:dyDescent="0.15">
      <c r="B1236">
        <v>1236</v>
      </c>
      <c r="E1236" t="str">
        <f t="shared" si="350"/>
        <v>update arrange_change set auto_order = '1236' where id = '';</v>
      </c>
    </row>
    <row r="1237" spans="2:5" x14ac:dyDescent="0.15">
      <c r="B1237">
        <v>1237</v>
      </c>
      <c r="E1237" t="str">
        <f t="shared" si="350"/>
        <v>update arrange_change set auto_order = '1237' where id = '';</v>
      </c>
    </row>
    <row r="1238" spans="2:5" x14ac:dyDescent="0.15">
      <c r="B1238">
        <v>1238</v>
      </c>
      <c r="E1238" t="str">
        <f t="shared" si="350"/>
        <v>update arrange_change set auto_order = '1238' where id = '';</v>
      </c>
    </row>
    <row r="1239" spans="2:5" x14ac:dyDescent="0.15">
      <c r="B1239">
        <v>1239</v>
      </c>
      <c r="E1239" t="str">
        <f t="shared" si="350"/>
        <v>update arrange_change set auto_order = '1239' where id = '';</v>
      </c>
    </row>
    <row r="1240" spans="2:5" x14ac:dyDescent="0.15">
      <c r="B1240">
        <v>1240</v>
      </c>
      <c r="E1240" t="str">
        <f t="shared" si="350"/>
        <v>update arrange_change set auto_order = '1240' where id = '';</v>
      </c>
    </row>
    <row r="1241" spans="2:5" x14ac:dyDescent="0.15">
      <c r="B1241">
        <v>1241</v>
      </c>
      <c r="E1241" t="str">
        <f t="shared" si="350"/>
        <v>update arrange_change set auto_order = '1241' where id = '';</v>
      </c>
    </row>
    <row r="1242" spans="2:5" x14ac:dyDescent="0.15">
      <c r="B1242">
        <v>1242</v>
      </c>
      <c r="E1242" t="str">
        <f t="shared" si="350"/>
        <v>update arrange_change set auto_order = '1242' where id = '';</v>
      </c>
    </row>
    <row r="1243" spans="2:5" x14ac:dyDescent="0.15">
      <c r="B1243">
        <v>1243</v>
      </c>
      <c r="E1243" t="str">
        <f t="shared" si="350"/>
        <v>update arrange_change set auto_order = '1243' where id = '';</v>
      </c>
    </row>
    <row r="1244" spans="2:5" x14ac:dyDescent="0.15">
      <c r="B1244">
        <v>1244</v>
      </c>
      <c r="E1244" t="str">
        <f t="shared" si="350"/>
        <v>update arrange_change set auto_order = '1244' where id = '';</v>
      </c>
    </row>
    <row r="1245" spans="2:5" x14ac:dyDescent="0.15">
      <c r="B1245">
        <v>1245</v>
      </c>
      <c r="E1245" t="str">
        <f t="shared" si="350"/>
        <v>update arrange_change set auto_order = '1245' where id = '';</v>
      </c>
    </row>
    <row r="1246" spans="2:5" x14ac:dyDescent="0.15">
      <c r="B1246">
        <v>1246</v>
      </c>
      <c r="E1246" t="str">
        <f t="shared" si="350"/>
        <v>update arrange_change set auto_order = '1246' where id = '';</v>
      </c>
    </row>
    <row r="1247" spans="2:5" x14ac:dyDescent="0.15">
      <c r="B1247">
        <v>1247</v>
      </c>
      <c r="E1247" t="str">
        <f t="shared" si="350"/>
        <v>update arrange_change set auto_order = '1247' where id = '';</v>
      </c>
    </row>
    <row r="1248" spans="2:5" x14ac:dyDescent="0.15">
      <c r="B1248">
        <v>1248</v>
      </c>
      <c r="E1248" t="str">
        <f t="shared" si="350"/>
        <v>update arrange_change set auto_order = '1248' where id = '';</v>
      </c>
    </row>
    <row r="1249" spans="2:5" x14ac:dyDescent="0.15">
      <c r="B1249">
        <v>1249</v>
      </c>
      <c r="E1249" t="str">
        <f t="shared" si="350"/>
        <v>update arrange_change set auto_order = '1249' where id = '';</v>
      </c>
    </row>
    <row r="1250" spans="2:5" x14ac:dyDescent="0.15">
      <c r="B1250">
        <v>1250</v>
      </c>
      <c r="E1250" t="str">
        <f t="shared" si="350"/>
        <v>update arrange_change set auto_order = '1250' where id = '';</v>
      </c>
    </row>
    <row r="1251" spans="2:5" x14ac:dyDescent="0.15">
      <c r="B1251">
        <v>1251</v>
      </c>
      <c r="E1251" t="str">
        <f t="shared" si="350"/>
        <v>update arrange_change set auto_order = '1251' where id = '';</v>
      </c>
    </row>
    <row r="1252" spans="2:5" x14ac:dyDescent="0.15">
      <c r="B1252">
        <v>1252</v>
      </c>
      <c r="E1252" t="str">
        <f t="shared" si="350"/>
        <v>update arrange_change set auto_order = '1252' where id = '';</v>
      </c>
    </row>
    <row r="1253" spans="2:5" x14ac:dyDescent="0.15">
      <c r="B1253">
        <v>1253</v>
      </c>
      <c r="E1253" t="str">
        <f t="shared" si="350"/>
        <v>update arrange_change set auto_order = '1253' where id = '';</v>
      </c>
    </row>
    <row r="1254" spans="2:5" x14ac:dyDescent="0.15">
      <c r="B1254">
        <v>1254</v>
      </c>
      <c r="E1254" t="str">
        <f t="shared" ref="E1254" si="351">"update arrange_change set auto_order = '"&amp;B1254&amp;"' where id = '"&amp;A1254&amp;"';"</f>
        <v>update arrange_change set auto_order = '1254' where id = '';</v>
      </c>
    </row>
    <row r="1255" spans="2:5" x14ac:dyDescent="0.15">
      <c r="B1255">
        <v>1255</v>
      </c>
      <c r="E1255" t="str">
        <f t="shared" ref="E1255" si="352">"update arrange_change set auto_order = '"&amp;B1255&amp;"' where id = '"&amp;A1255&amp;"';"</f>
        <v>update arrange_change set auto_order = '1255' where id = '';</v>
      </c>
    </row>
    <row r="1256" spans="2:5" x14ac:dyDescent="0.15">
      <c r="B1256">
        <v>1256</v>
      </c>
      <c r="E1256" t="str">
        <f t="shared" ref="E1256" si="353">"update arrange_change set auto_order = '"&amp;B1256&amp;"' where id = '"&amp;A1256&amp;"';"</f>
        <v>update arrange_change set auto_order = '1256' where id = '';</v>
      </c>
    </row>
    <row r="1257" spans="2:5" x14ac:dyDescent="0.15">
      <c r="B1257">
        <v>1257</v>
      </c>
      <c r="E1257" t="str">
        <f t="shared" ref="E1257" si="354">"update arrange_change set auto_order = '"&amp;B1257&amp;"' where id = '"&amp;A1257&amp;"';"</f>
        <v>update arrange_change set auto_order = '1257' where id = '';</v>
      </c>
    </row>
    <row r="1258" spans="2:5" x14ac:dyDescent="0.15">
      <c r="B1258">
        <v>1258</v>
      </c>
      <c r="E1258" t="str">
        <f t="shared" ref="E1258" si="355">"update arrange_change set auto_order = '"&amp;B1258&amp;"' where id = '"&amp;A1258&amp;"';"</f>
        <v>update arrange_change set auto_order = '1258' where id = '';</v>
      </c>
    </row>
    <row r="1259" spans="2:5" x14ac:dyDescent="0.15">
      <c r="B1259">
        <v>1259</v>
      </c>
      <c r="E1259" t="str">
        <f t="shared" ref="E1259" si="356">"update arrange_change set auto_order = '"&amp;B1259&amp;"' where id = '"&amp;A1259&amp;"';"</f>
        <v>update arrange_change set auto_order = '1259' where id = '';</v>
      </c>
    </row>
    <row r="1260" spans="2:5" x14ac:dyDescent="0.15">
      <c r="B1260">
        <v>1260</v>
      </c>
      <c r="E1260" t="str">
        <f t="shared" ref="E1260" si="357">"update arrange_change set auto_order = '"&amp;B1260&amp;"' where id = '"&amp;A1260&amp;"';"</f>
        <v>update arrange_change set auto_order = '1260' where id = '';</v>
      </c>
    </row>
    <row r="1261" spans="2:5" x14ac:dyDescent="0.15">
      <c r="B1261">
        <v>1261</v>
      </c>
      <c r="E1261" t="str">
        <f t="shared" ref="E1261" si="358">"update arrange_change set auto_order = '"&amp;B1261&amp;"' where id = '"&amp;A1261&amp;"';"</f>
        <v>update arrange_change set auto_order = '1261' where id = '';</v>
      </c>
    </row>
    <row r="1262" spans="2:5" x14ac:dyDescent="0.15">
      <c r="B1262">
        <v>1262</v>
      </c>
      <c r="E1262" t="str">
        <f t="shared" ref="E1262:E1285" si="359">"update arrange_change set auto_order = '"&amp;B1262&amp;"' where id = '"&amp;A1262&amp;"';"</f>
        <v>update arrange_change set auto_order = '1262' where id = '';</v>
      </c>
    </row>
    <row r="1263" spans="2:5" x14ac:dyDescent="0.15">
      <c r="B1263">
        <v>1263</v>
      </c>
      <c r="E1263" t="str">
        <f t="shared" si="359"/>
        <v>update arrange_change set auto_order = '1263' where id = '';</v>
      </c>
    </row>
    <row r="1264" spans="2:5" x14ac:dyDescent="0.15">
      <c r="B1264">
        <v>1264</v>
      </c>
      <c r="E1264" t="str">
        <f t="shared" si="359"/>
        <v>update arrange_change set auto_order = '1264' where id = '';</v>
      </c>
    </row>
    <row r="1265" spans="2:5" x14ac:dyDescent="0.15">
      <c r="B1265">
        <v>1265</v>
      </c>
      <c r="E1265" t="str">
        <f t="shared" si="359"/>
        <v>update arrange_change set auto_order = '1265' where id = '';</v>
      </c>
    </row>
    <row r="1266" spans="2:5" x14ac:dyDescent="0.15">
      <c r="B1266">
        <v>1266</v>
      </c>
      <c r="E1266" t="str">
        <f t="shared" si="359"/>
        <v>update arrange_change set auto_order = '1266' where id = '';</v>
      </c>
    </row>
    <row r="1267" spans="2:5" x14ac:dyDescent="0.15">
      <c r="B1267">
        <v>1267</v>
      </c>
      <c r="E1267" t="str">
        <f t="shared" si="359"/>
        <v>update arrange_change set auto_order = '1267' where id = '';</v>
      </c>
    </row>
    <row r="1268" spans="2:5" x14ac:dyDescent="0.15">
      <c r="B1268">
        <v>1268</v>
      </c>
      <c r="E1268" t="str">
        <f t="shared" si="359"/>
        <v>update arrange_change set auto_order = '1268' where id = '';</v>
      </c>
    </row>
    <row r="1269" spans="2:5" x14ac:dyDescent="0.15">
      <c r="B1269">
        <v>1269</v>
      </c>
      <c r="E1269" t="str">
        <f t="shared" si="359"/>
        <v>update arrange_change set auto_order = '1269' where id = '';</v>
      </c>
    </row>
    <row r="1270" spans="2:5" x14ac:dyDescent="0.15">
      <c r="B1270">
        <v>1270</v>
      </c>
      <c r="E1270" t="str">
        <f t="shared" si="359"/>
        <v>update arrange_change set auto_order = '1270' where id = '';</v>
      </c>
    </row>
    <row r="1271" spans="2:5" x14ac:dyDescent="0.15">
      <c r="B1271">
        <v>1271</v>
      </c>
      <c r="E1271" t="str">
        <f t="shared" si="359"/>
        <v>update arrange_change set auto_order = '1271' where id = '';</v>
      </c>
    </row>
    <row r="1272" spans="2:5" x14ac:dyDescent="0.15">
      <c r="B1272">
        <v>1272</v>
      </c>
      <c r="E1272" t="str">
        <f t="shared" si="359"/>
        <v>update arrange_change set auto_order = '1272' where id = '';</v>
      </c>
    </row>
    <row r="1273" spans="2:5" x14ac:dyDescent="0.15">
      <c r="B1273">
        <v>1273</v>
      </c>
      <c r="E1273" t="str">
        <f t="shared" si="359"/>
        <v>update arrange_change set auto_order = '1273' where id = '';</v>
      </c>
    </row>
    <row r="1274" spans="2:5" x14ac:dyDescent="0.15">
      <c r="B1274">
        <v>1274</v>
      </c>
      <c r="E1274" t="str">
        <f t="shared" si="359"/>
        <v>update arrange_change set auto_order = '1274' where id = '';</v>
      </c>
    </row>
    <row r="1275" spans="2:5" x14ac:dyDescent="0.15">
      <c r="B1275">
        <v>1275</v>
      </c>
      <c r="E1275" t="str">
        <f t="shared" si="359"/>
        <v>update arrange_change set auto_order = '1275' where id = '';</v>
      </c>
    </row>
    <row r="1276" spans="2:5" x14ac:dyDescent="0.15">
      <c r="B1276">
        <v>1276</v>
      </c>
      <c r="E1276" t="str">
        <f t="shared" si="359"/>
        <v>update arrange_change set auto_order = '1276' where id = '';</v>
      </c>
    </row>
    <row r="1277" spans="2:5" x14ac:dyDescent="0.15">
      <c r="B1277">
        <v>1277</v>
      </c>
      <c r="E1277" t="str">
        <f t="shared" si="359"/>
        <v>update arrange_change set auto_order = '1277' where id = '';</v>
      </c>
    </row>
    <row r="1278" spans="2:5" x14ac:dyDescent="0.15">
      <c r="B1278">
        <v>1278</v>
      </c>
      <c r="E1278" t="str">
        <f t="shared" si="359"/>
        <v>update arrange_change set auto_order = '1278' where id = '';</v>
      </c>
    </row>
    <row r="1279" spans="2:5" x14ac:dyDescent="0.15">
      <c r="B1279">
        <v>1279</v>
      </c>
      <c r="E1279" t="str">
        <f t="shared" si="359"/>
        <v>update arrange_change set auto_order = '1279' where id = '';</v>
      </c>
    </row>
    <row r="1280" spans="2:5" x14ac:dyDescent="0.15">
      <c r="B1280">
        <v>1280</v>
      </c>
      <c r="E1280" t="str">
        <f t="shared" si="359"/>
        <v>update arrange_change set auto_order = '1280' where id = '';</v>
      </c>
    </row>
    <row r="1281" spans="2:5" x14ac:dyDescent="0.15">
      <c r="B1281">
        <v>1281</v>
      </c>
      <c r="E1281" t="str">
        <f t="shared" si="359"/>
        <v>update arrange_change set auto_order = '1281' where id = '';</v>
      </c>
    </row>
    <row r="1282" spans="2:5" x14ac:dyDescent="0.15">
      <c r="B1282">
        <v>1282</v>
      </c>
      <c r="E1282" t="str">
        <f t="shared" si="359"/>
        <v>update arrange_change set auto_order = '1282' where id = '';</v>
      </c>
    </row>
    <row r="1283" spans="2:5" x14ac:dyDescent="0.15">
      <c r="B1283">
        <v>1283</v>
      </c>
      <c r="E1283" t="str">
        <f t="shared" si="359"/>
        <v>update arrange_change set auto_order = '1283' where id = '';</v>
      </c>
    </row>
    <row r="1284" spans="2:5" x14ac:dyDescent="0.15">
      <c r="B1284">
        <v>1284</v>
      </c>
      <c r="E1284" t="str">
        <f t="shared" si="359"/>
        <v>update arrange_change set auto_order = '1284' where id = '';</v>
      </c>
    </row>
    <row r="1285" spans="2:5" x14ac:dyDescent="0.15">
      <c r="B1285">
        <v>1285</v>
      </c>
      <c r="E1285" t="str">
        <f t="shared" si="359"/>
        <v>update arrange_change set auto_order = '1285' where id = '';</v>
      </c>
    </row>
    <row r="1286" spans="2:5" x14ac:dyDescent="0.15">
      <c r="B1286">
        <v>1286</v>
      </c>
      <c r="E1286" t="str">
        <f t="shared" ref="E1286" si="360">"update arrange_change set auto_order = '"&amp;B1286&amp;"' where id = '"&amp;A1286&amp;"';"</f>
        <v>update arrange_change set auto_order = '1286' where id = '';</v>
      </c>
    </row>
    <row r="1287" spans="2:5" x14ac:dyDescent="0.15">
      <c r="B1287">
        <v>1287</v>
      </c>
      <c r="E1287" t="str">
        <f t="shared" ref="E1287" si="361">"update arrange_change set auto_order = '"&amp;B1287&amp;"' where id = '"&amp;A1287&amp;"';"</f>
        <v>update arrange_change set auto_order = '1287' where id = '';</v>
      </c>
    </row>
    <row r="1288" spans="2:5" x14ac:dyDescent="0.15">
      <c r="B1288">
        <v>1288</v>
      </c>
      <c r="E1288" t="str">
        <f t="shared" ref="E1288" si="362">"update arrange_change set auto_order = '"&amp;B1288&amp;"' where id = '"&amp;A1288&amp;"';"</f>
        <v>update arrange_change set auto_order = '1288' where id = '';</v>
      </c>
    </row>
    <row r="1289" spans="2:5" x14ac:dyDescent="0.15">
      <c r="B1289">
        <v>1289</v>
      </c>
      <c r="E1289" t="str">
        <f t="shared" ref="E1289" si="363">"update arrange_change set auto_order = '"&amp;B1289&amp;"' where id = '"&amp;A1289&amp;"';"</f>
        <v>update arrange_change set auto_order = '1289' where id = '';</v>
      </c>
    </row>
    <row r="1290" spans="2:5" x14ac:dyDescent="0.15">
      <c r="B1290">
        <v>1290</v>
      </c>
      <c r="E1290" t="str">
        <f t="shared" ref="E1290" si="364">"update arrange_change set auto_order = '"&amp;B1290&amp;"' where id = '"&amp;A1290&amp;"';"</f>
        <v>update arrange_change set auto_order = '1290' where id = '';</v>
      </c>
    </row>
    <row r="1291" spans="2:5" x14ac:dyDescent="0.15">
      <c r="B1291">
        <v>1291</v>
      </c>
      <c r="E1291" t="str">
        <f t="shared" ref="E1291" si="365">"update arrange_change set auto_order = '"&amp;B1291&amp;"' where id = '"&amp;A1291&amp;"';"</f>
        <v>update arrange_change set auto_order = '1291' where id = '';</v>
      </c>
    </row>
    <row r="1292" spans="2:5" x14ac:dyDescent="0.15">
      <c r="B1292">
        <v>1292</v>
      </c>
      <c r="E1292" t="str">
        <f t="shared" ref="E1292" si="366">"update arrange_change set auto_order = '"&amp;B1292&amp;"' where id = '"&amp;A1292&amp;"';"</f>
        <v>update arrange_change set auto_order = '1292' where id = '';</v>
      </c>
    </row>
    <row r="1293" spans="2:5" x14ac:dyDescent="0.15">
      <c r="B1293">
        <v>1293</v>
      </c>
      <c r="E1293" t="str">
        <f t="shared" ref="E1293" si="367">"update arrange_change set auto_order = '"&amp;B1293&amp;"' where id = '"&amp;A1293&amp;"';"</f>
        <v>update arrange_change set auto_order = '1293' where id = '';</v>
      </c>
    </row>
    <row r="1294" spans="2:5" x14ac:dyDescent="0.15">
      <c r="B1294">
        <v>1294</v>
      </c>
      <c r="E1294" t="str">
        <f t="shared" ref="E1294:E1317" si="368">"update arrange_change set auto_order = '"&amp;B1294&amp;"' where id = '"&amp;A1294&amp;"';"</f>
        <v>update arrange_change set auto_order = '1294' where id = '';</v>
      </c>
    </row>
    <row r="1295" spans="2:5" x14ac:dyDescent="0.15">
      <c r="B1295">
        <v>1295</v>
      </c>
      <c r="E1295" t="str">
        <f t="shared" si="368"/>
        <v>update arrange_change set auto_order = '1295' where id = '';</v>
      </c>
    </row>
    <row r="1296" spans="2:5" x14ac:dyDescent="0.15">
      <c r="B1296">
        <v>1296</v>
      </c>
      <c r="E1296" t="str">
        <f t="shared" si="368"/>
        <v>update arrange_change set auto_order = '1296' where id = '';</v>
      </c>
    </row>
    <row r="1297" spans="2:5" x14ac:dyDescent="0.15">
      <c r="B1297">
        <v>1297</v>
      </c>
      <c r="E1297" t="str">
        <f t="shared" si="368"/>
        <v>update arrange_change set auto_order = '1297' where id = '';</v>
      </c>
    </row>
    <row r="1298" spans="2:5" x14ac:dyDescent="0.15">
      <c r="B1298">
        <v>1298</v>
      </c>
      <c r="E1298" t="str">
        <f t="shared" si="368"/>
        <v>update arrange_change set auto_order = '1298' where id = '';</v>
      </c>
    </row>
    <row r="1299" spans="2:5" x14ac:dyDescent="0.15">
      <c r="B1299">
        <v>1299</v>
      </c>
      <c r="E1299" t="str">
        <f t="shared" si="368"/>
        <v>update arrange_change set auto_order = '1299' where id = '';</v>
      </c>
    </row>
    <row r="1300" spans="2:5" x14ac:dyDescent="0.15">
      <c r="B1300">
        <v>1300</v>
      </c>
      <c r="E1300" t="str">
        <f t="shared" si="368"/>
        <v>update arrange_change set auto_order = '1300' where id = '';</v>
      </c>
    </row>
    <row r="1301" spans="2:5" x14ac:dyDescent="0.15">
      <c r="B1301">
        <v>1301</v>
      </c>
      <c r="E1301" t="str">
        <f t="shared" si="368"/>
        <v>update arrange_change set auto_order = '1301' where id = '';</v>
      </c>
    </row>
    <row r="1302" spans="2:5" x14ac:dyDescent="0.15">
      <c r="B1302">
        <v>1302</v>
      </c>
      <c r="E1302" t="str">
        <f t="shared" si="368"/>
        <v>update arrange_change set auto_order = '1302' where id = '';</v>
      </c>
    </row>
    <row r="1303" spans="2:5" x14ac:dyDescent="0.15">
      <c r="B1303">
        <v>1303</v>
      </c>
      <c r="E1303" t="str">
        <f t="shared" si="368"/>
        <v>update arrange_change set auto_order = '1303' where id = '';</v>
      </c>
    </row>
    <row r="1304" spans="2:5" x14ac:dyDescent="0.15">
      <c r="B1304">
        <v>1304</v>
      </c>
      <c r="E1304" t="str">
        <f t="shared" si="368"/>
        <v>update arrange_change set auto_order = '1304' where id = '';</v>
      </c>
    </row>
    <row r="1305" spans="2:5" x14ac:dyDescent="0.15">
      <c r="B1305">
        <v>1305</v>
      </c>
      <c r="E1305" t="str">
        <f t="shared" si="368"/>
        <v>update arrange_change set auto_order = '1305' where id = '';</v>
      </c>
    </row>
    <row r="1306" spans="2:5" x14ac:dyDescent="0.15">
      <c r="B1306">
        <v>1306</v>
      </c>
      <c r="E1306" t="str">
        <f t="shared" si="368"/>
        <v>update arrange_change set auto_order = '1306' where id = '';</v>
      </c>
    </row>
    <row r="1307" spans="2:5" x14ac:dyDescent="0.15">
      <c r="B1307">
        <v>1307</v>
      </c>
      <c r="E1307" t="str">
        <f t="shared" si="368"/>
        <v>update arrange_change set auto_order = '1307' where id = '';</v>
      </c>
    </row>
    <row r="1308" spans="2:5" x14ac:dyDescent="0.15">
      <c r="B1308">
        <v>1308</v>
      </c>
      <c r="E1308" t="str">
        <f t="shared" si="368"/>
        <v>update arrange_change set auto_order = '1308' where id = '';</v>
      </c>
    </row>
    <row r="1309" spans="2:5" x14ac:dyDescent="0.15">
      <c r="B1309">
        <v>1309</v>
      </c>
      <c r="E1309" t="str">
        <f t="shared" si="368"/>
        <v>update arrange_change set auto_order = '1309' where id = '';</v>
      </c>
    </row>
    <row r="1310" spans="2:5" x14ac:dyDescent="0.15">
      <c r="B1310">
        <v>1310</v>
      </c>
      <c r="E1310" t="str">
        <f t="shared" si="368"/>
        <v>update arrange_change set auto_order = '1310' where id = '';</v>
      </c>
    </row>
    <row r="1311" spans="2:5" x14ac:dyDescent="0.15">
      <c r="B1311">
        <v>1311</v>
      </c>
      <c r="E1311" t="str">
        <f t="shared" si="368"/>
        <v>update arrange_change set auto_order = '1311' where id = '';</v>
      </c>
    </row>
    <row r="1312" spans="2:5" x14ac:dyDescent="0.15">
      <c r="B1312">
        <v>1312</v>
      </c>
      <c r="E1312" t="str">
        <f t="shared" si="368"/>
        <v>update arrange_change set auto_order = '1312' where id = '';</v>
      </c>
    </row>
    <row r="1313" spans="2:5" x14ac:dyDescent="0.15">
      <c r="B1313">
        <v>1313</v>
      </c>
      <c r="E1313" t="str">
        <f t="shared" si="368"/>
        <v>update arrange_change set auto_order = '1313' where id = '';</v>
      </c>
    </row>
    <row r="1314" spans="2:5" x14ac:dyDescent="0.15">
      <c r="B1314">
        <v>1314</v>
      </c>
      <c r="E1314" t="str">
        <f t="shared" si="368"/>
        <v>update arrange_change set auto_order = '1314' where id = '';</v>
      </c>
    </row>
    <row r="1315" spans="2:5" x14ac:dyDescent="0.15">
      <c r="B1315">
        <v>1315</v>
      </c>
      <c r="E1315" t="str">
        <f t="shared" si="368"/>
        <v>update arrange_change set auto_order = '1315' where id = '';</v>
      </c>
    </row>
    <row r="1316" spans="2:5" x14ac:dyDescent="0.15">
      <c r="B1316">
        <v>1316</v>
      </c>
      <c r="E1316" t="str">
        <f t="shared" si="368"/>
        <v>update arrange_change set auto_order = '1316' where id = '';</v>
      </c>
    </row>
    <row r="1317" spans="2:5" x14ac:dyDescent="0.15">
      <c r="B1317">
        <v>1317</v>
      </c>
      <c r="E1317" t="str">
        <f t="shared" si="368"/>
        <v>update arrange_change set auto_order = '1317' where id = '';</v>
      </c>
    </row>
    <row r="1318" spans="2:5" x14ac:dyDescent="0.15">
      <c r="B1318">
        <v>1318</v>
      </c>
      <c r="E1318" t="str">
        <f t="shared" ref="E1318" si="369">"update arrange_change set auto_order = '"&amp;B1318&amp;"' where id = '"&amp;A1318&amp;"';"</f>
        <v>update arrange_change set auto_order = '1318' where id = '';</v>
      </c>
    </row>
    <row r="1319" spans="2:5" x14ac:dyDescent="0.15">
      <c r="B1319">
        <v>1319</v>
      </c>
      <c r="E1319" t="str">
        <f t="shared" ref="E1319" si="370">"update arrange_change set auto_order = '"&amp;B1319&amp;"' where id = '"&amp;A1319&amp;"';"</f>
        <v>update arrange_change set auto_order = '1319' where id = '';</v>
      </c>
    </row>
    <row r="1320" spans="2:5" x14ac:dyDescent="0.15">
      <c r="B1320">
        <v>1320</v>
      </c>
      <c r="E1320" t="str">
        <f t="shared" ref="E1320" si="371">"update arrange_change set auto_order = '"&amp;B1320&amp;"' where id = '"&amp;A1320&amp;"';"</f>
        <v>update arrange_change set auto_order = '1320' where id = '';</v>
      </c>
    </row>
    <row r="1321" spans="2:5" x14ac:dyDescent="0.15">
      <c r="B1321">
        <v>1321</v>
      </c>
      <c r="E1321" t="str">
        <f t="shared" ref="E1321" si="372">"update arrange_change set auto_order = '"&amp;B1321&amp;"' where id = '"&amp;A1321&amp;"';"</f>
        <v>update arrange_change set auto_order = '1321' where id = '';</v>
      </c>
    </row>
    <row r="1322" spans="2:5" x14ac:dyDescent="0.15">
      <c r="B1322">
        <v>1322</v>
      </c>
      <c r="E1322" t="str">
        <f t="shared" ref="E1322" si="373">"update arrange_change set auto_order = '"&amp;B1322&amp;"' where id = '"&amp;A1322&amp;"';"</f>
        <v>update arrange_change set auto_order = '1322' where id = '';</v>
      </c>
    </row>
    <row r="1323" spans="2:5" x14ac:dyDescent="0.15">
      <c r="B1323">
        <v>1323</v>
      </c>
      <c r="E1323" t="str">
        <f t="shared" ref="E1323" si="374">"update arrange_change set auto_order = '"&amp;B1323&amp;"' where id = '"&amp;A1323&amp;"';"</f>
        <v>update arrange_change set auto_order = '1323' where id = '';</v>
      </c>
    </row>
    <row r="1324" spans="2:5" x14ac:dyDescent="0.15">
      <c r="B1324">
        <v>1324</v>
      </c>
      <c r="E1324" t="str">
        <f t="shared" ref="E1324" si="375">"update arrange_change set auto_order = '"&amp;B1324&amp;"' where id = '"&amp;A1324&amp;"';"</f>
        <v>update arrange_change set auto_order = '1324' where id = '';</v>
      </c>
    </row>
    <row r="1325" spans="2:5" x14ac:dyDescent="0.15">
      <c r="B1325">
        <v>1325</v>
      </c>
      <c r="E1325" t="str">
        <f t="shared" ref="E1325" si="376">"update arrange_change set auto_order = '"&amp;B1325&amp;"' where id = '"&amp;A1325&amp;"';"</f>
        <v>update arrange_change set auto_order = '1325' where id = '';</v>
      </c>
    </row>
    <row r="1326" spans="2:5" x14ac:dyDescent="0.15">
      <c r="B1326">
        <v>1326</v>
      </c>
      <c r="E1326" t="str">
        <f t="shared" ref="E1326:E1349" si="377">"update arrange_change set auto_order = '"&amp;B1326&amp;"' where id = '"&amp;A1326&amp;"';"</f>
        <v>update arrange_change set auto_order = '1326' where id = '';</v>
      </c>
    </row>
    <row r="1327" spans="2:5" x14ac:dyDescent="0.15">
      <c r="B1327">
        <v>1327</v>
      </c>
      <c r="E1327" t="str">
        <f t="shared" si="377"/>
        <v>update arrange_change set auto_order = '1327' where id = '';</v>
      </c>
    </row>
    <row r="1328" spans="2:5" x14ac:dyDescent="0.15">
      <c r="B1328">
        <v>1328</v>
      </c>
      <c r="E1328" t="str">
        <f t="shared" si="377"/>
        <v>update arrange_change set auto_order = '1328' where id = '';</v>
      </c>
    </row>
    <row r="1329" spans="2:5" x14ac:dyDescent="0.15">
      <c r="B1329">
        <v>1329</v>
      </c>
      <c r="E1329" t="str">
        <f t="shared" si="377"/>
        <v>update arrange_change set auto_order = '1329' where id = '';</v>
      </c>
    </row>
    <row r="1330" spans="2:5" x14ac:dyDescent="0.15">
      <c r="B1330">
        <v>1330</v>
      </c>
      <c r="E1330" t="str">
        <f t="shared" si="377"/>
        <v>update arrange_change set auto_order = '1330' where id = '';</v>
      </c>
    </row>
    <row r="1331" spans="2:5" x14ac:dyDescent="0.15">
      <c r="B1331">
        <v>1331</v>
      </c>
      <c r="E1331" t="str">
        <f t="shared" si="377"/>
        <v>update arrange_change set auto_order = '1331' where id = '';</v>
      </c>
    </row>
    <row r="1332" spans="2:5" x14ac:dyDescent="0.15">
      <c r="B1332">
        <v>1332</v>
      </c>
      <c r="E1332" t="str">
        <f t="shared" si="377"/>
        <v>update arrange_change set auto_order = '1332' where id = '';</v>
      </c>
    </row>
    <row r="1333" spans="2:5" x14ac:dyDescent="0.15">
      <c r="B1333">
        <v>1333</v>
      </c>
      <c r="E1333" t="str">
        <f t="shared" si="377"/>
        <v>update arrange_change set auto_order = '1333' where id = '';</v>
      </c>
    </row>
    <row r="1334" spans="2:5" x14ac:dyDescent="0.15">
      <c r="B1334">
        <v>1334</v>
      </c>
      <c r="E1334" t="str">
        <f t="shared" si="377"/>
        <v>update arrange_change set auto_order = '1334' where id = '';</v>
      </c>
    </row>
    <row r="1335" spans="2:5" x14ac:dyDescent="0.15">
      <c r="B1335">
        <v>1335</v>
      </c>
      <c r="E1335" t="str">
        <f t="shared" si="377"/>
        <v>update arrange_change set auto_order = '1335' where id = '';</v>
      </c>
    </row>
    <row r="1336" spans="2:5" x14ac:dyDescent="0.15">
      <c r="B1336">
        <v>1336</v>
      </c>
      <c r="E1336" t="str">
        <f t="shared" si="377"/>
        <v>update arrange_change set auto_order = '1336' where id = '';</v>
      </c>
    </row>
    <row r="1337" spans="2:5" x14ac:dyDescent="0.15">
      <c r="B1337">
        <v>1337</v>
      </c>
      <c r="E1337" t="str">
        <f t="shared" si="377"/>
        <v>update arrange_change set auto_order = '1337' where id = '';</v>
      </c>
    </row>
    <row r="1338" spans="2:5" x14ac:dyDescent="0.15">
      <c r="B1338">
        <v>1338</v>
      </c>
      <c r="E1338" t="str">
        <f t="shared" si="377"/>
        <v>update arrange_change set auto_order = '1338' where id = '';</v>
      </c>
    </row>
    <row r="1339" spans="2:5" x14ac:dyDescent="0.15">
      <c r="B1339">
        <v>1339</v>
      </c>
      <c r="E1339" t="str">
        <f t="shared" si="377"/>
        <v>update arrange_change set auto_order = '1339' where id = '';</v>
      </c>
    </row>
    <row r="1340" spans="2:5" x14ac:dyDescent="0.15">
      <c r="B1340">
        <v>1340</v>
      </c>
      <c r="E1340" t="str">
        <f t="shared" si="377"/>
        <v>update arrange_change set auto_order = '1340' where id = '';</v>
      </c>
    </row>
    <row r="1341" spans="2:5" x14ac:dyDescent="0.15">
      <c r="B1341">
        <v>1341</v>
      </c>
      <c r="E1341" t="str">
        <f t="shared" si="377"/>
        <v>update arrange_change set auto_order = '1341' where id = '';</v>
      </c>
    </row>
    <row r="1342" spans="2:5" x14ac:dyDescent="0.15">
      <c r="B1342">
        <v>1342</v>
      </c>
      <c r="E1342" t="str">
        <f t="shared" si="377"/>
        <v>update arrange_change set auto_order = '1342' where id = '';</v>
      </c>
    </row>
    <row r="1343" spans="2:5" x14ac:dyDescent="0.15">
      <c r="B1343">
        <v>1343</v>
      </c>
      <c r="E1343" t="str">
        <f t="shared" si="377"/>
        <v>update arrange_change set auto_order = '1343' where id = '';</v>
      </c>
    </row>
    <row r="1344" spans="2:5" x14ac:dyDescent="0.15">
      <c r="B1344">
        <v>1344</v>
      </c>
      <c r="E1344" t="str">
        <f t="shared" si="377"/>
        <v>update arrange_change set auto_order = '1344' where id = '';</v>
      </c>
    </row>
    <row r="1345" spans="2:5" x14ac:dyDescent="0.15">
      <c r="B1345">
        <v>1345</v>
      </c>
      <c r="E1345" t="str">
        <f t="shared" si="377"/>
        <v>update arrange_change set auto_order = '1345' where id = '';</v>
      </c>
    </row>
    <row r="1346" spans="2:5" x14ac:dyDescent="0.15">
      <c r="B1346">
        <v>1346</v>
      </c>
      <c r="E1346" t="str">
        <f t="shared" si="377"/>
        <v>update arrange_change set auto_order = '1346' where id = '';</v>
      </c>
    </row>
    <row r="1347" spans="2:5" x14ac:dyDescent="0.15">
      <c r="B1347">
        <v>1347</v>
      </c>
      <c r="E1347" t="str">
        <f t="shared" si="377"/>
        <v>update arrange_change set auto_order = '1347' where id = '';</v>
      </c>
    </row>
    <row r="1348" spans="2:5" x14ac:dyDescent="0.15">
      <c r="B1348">
        <v>1348</v>
      </c>
      <c r="E1348" t="str">
        <f t="shared" si="377"/>
        <v>update arrange_change set auto_order = '1348' where id = '';</v>
      </c>
    </row>
    <row r="1349" spans="2:5" x14ac:dyDescent="0.15">
      <c r="B1349">
        <v>1349</v>
      </c>
      <c r="E1349" t="str">
        <f t="shared" si="377"/>
        <v>update arrange_change set auto_order = '1349' where id = '';</v>
      </c>
    </row>
    <row r="1350" spans="2:5" x14ac:dyDescent="0.15">
      <c r="B1350">
        <v>1350</v>
      </c>
      <c r="E1350" t="str">
        <f t="shared" ref="E1350" si="378">"update arrange_change set auto_order = '"&amp;B1350&amp;"' where id = '"&amp;A1350&amp;"';"</f>
        <v>update arrange_change set auto_order = '1350' where id = '';</v>
      </c>
    </row>
    <row r="1351" spans="2:5" x14ac:dyDescent="0.15">
      <c r="B1351">
        <v>1351</v>
      </c>
      <c r="E1351" t="str">
        <f t="shared" ref="E1351" si="379">"update arrange_change set auto_order = '"&amp;B1351&amp;"' where id = '"&amp;A1351&amp;"';"</f>
        <v>update arrange_change set auto_order = '1351' where id = '';</v>
      </c>
    </row>
    <row r="1352" spans="2:5" x14ac:dyDescent="0.15">
      <c r="B1352">
        <v>1352</v>
      </c>
      <c r="E1352" t="str">
        <f t="shared" ref="E1352" si="380">"update arrange_change set auto_order = '"&amp;B1352&amp;"' where id = '"&amp;A1352&amp;"';"</f>
        <v>update arrange_change set auto_order = '1352' where id = '';</v>
      </c>
    </row>
    <row r="1353" spans="2:5" x14ac:dyDescent="0.15">
      <c r="B1353">
        <v>1353</v>
      </c>
      <c r="E1353" t="str">
        <f t="shared" ref="E1353" si="381">"update arrange_change set auto_order = '"&amp;B1353&amp;"' where id = '"&amp;A1353&amp;"';"</f>
        <v>update arrange_change set auto_order = '1353' where id = '';</v>
      </c>
    </row>
    <row r="1354" spans="2:5" x14ac:dyDescent="0.15">
      <c r="B1354">
        <v>1354</v>
      </c>
      <c r="E1354" t="str">
        <f t="shared" ref="E1354" si="382">"update arrange_change set auto_order = '"&amp;B1354&amp;"' where id = '"&amp;A1354&amp;"';"</f>
        <v>update arrange_change set auto_order = '1354' where id = '';</v>
      </c>
    </row>
    <row r="1355" spans="2:5" x14ac:dyDescent="0.15">
      <c r="B1355">
        <v>1355</v>
      </c>
      <c r="E1355" t="str">
        <f t="shared" ref="E1355" si="383">"update arrange_change set auto_order = '"&amp;B1355&amp;"' where id = '"&amp;A1355&amp;"';"</f>
        <v>update arrange_change set auto_order = '1355' where id = '';</v>
      </c>
    </row>
    <row r="1356" spans="2:5" x14ac:dyDescent="0.15">
      <c r="B1356">
        <v>1356</v>
      </c>
      <c r="E1356" t="str">
        <f t="shared" ref="E1356" si="384">"update arrange_change set auto_order = '"&amp;B1356&amp;"' where id = '"&amp;A1356&amp;"';"</f>
        <v>update arrange_change set auto_order = '1356' where id = '';</v>
      </c>
    </row>
    <row r="1357" spans="2:5" x14ac:dyDescent="0.15">
      <c r="B1357">
        <v>1357</v>
      </c>
      <c r="E1357" t="str">
        <f t="shared" ref="E1357" si="385">"update arrange_change set auto_order = '"&amp;B1357&amp;"' where id = '"&amp;A1357&amp;"';"</f>
        <v>update arrange_change set auto_order = '1357' where id = '';</v>
      </c>
    </row>
    <row r="1358" spans="2:5" x14ac:dyDescent="0.15">
      <c r="B1358">
        <v>1358</v>
      </c>
      <c r="E1358" t="str">
        <f t="shared" ref="E1358:E1381" si="386">"update arrange_change set auto_order = '"&amp;B1358&amp;"' where id = '"&amp;A1358&amp;"';"</f>
        <v>update arrange_change set auto_order = '1358' where id = '';</v>
      </c>
    </row>
    <row r="1359" spans="2:5" x14ac:dyDescent="0.15">
      <c r="B1359">
        <v>1359</v>
      </c>
      <c r="E1359" t="str">
        <f t="shared" si="386"/>
        <v>update arrange_change set auto_order = '1359' where id = '';</v>
      </c>
    </row>
    <row r="1360" spans="2:5" x14ac:dyDescent="0.15">
      <c r="B1360">
        <v>1360</v>
      </c>
      <c r="E1360" t="str">
        <f t="shared" si="386"/>
        <v>update arrange_change set auto_order = '1360' where id = '';</v>
      </c>
    </row>
    <row r="1361" spans="2:5" x14ac:dyDescent="0.15">
      <c r="B1361">
        <v>1361</v>
      </c>
      <c r="E1361" t="str">
        <f t="shared" si="386"/>
        <v>update arrange_change set auto_order = '1361' where id = '';</v>
      </c>
    </row>
    <row r="1362" spans="2:5" x14ac:dyDescent="0.15">
      <c r="B1362">
        <v>1362</v>
      </c>
      <c r="E1362" t="str">
        <f t="shared" si="386"/>
        <v>update arrange_change set auto_order = '1362' where id = '';</v>
      </c>
    </row>
    <row r="1363" spans="2:5" x14ac:dyDescent="0.15">
      <c r="B1363">
        <v>1363</v>
      </c>
      <c r="E1363" t="str">
        <f t="shared" si="386"/>
        <v>update arrange_change set auto_order = '1363' where id = '';</v>
      </c>
    </row>
    <row r="1364" spans="2:5" x14ac:dyDescent="0.15">
      <c r="B1364">
        <v>1364</v>
      </c>
      <c r="E1364" t="str">
        <f t="shared" si="386"/>
        <v>update arrange_change set auto_order = '1364' where id = '';</v>
      </c>
    </row>
    <row r="1365" spans="2:5" x14ac:dyDescent="0.15">
      <c r="B1365">
        <v>1365</v>
      </c>
      <c r="E1365" t="str">
        <f t="shared" si="386"/>
        <v>update arrange_change set auto_order = '1365' where id = '';</v>
      </c>
    </row>
    <row r="1366" spans="2:5" x14ac:dyDescent="0.15">
      <c r="B1366">
        <v>1366</v>
      </c>
      <c r="E1366" t="str">
        <f t="shared" si="386"/>
        <v>update arrange_change set auto_order = '1366' where id = '';</v>
      </c>
    </row>
    <row r="1367" spans="2:5" x14ac:dyDescent="0.15">
      <c r="B1367">
        <v>1367</v>
      </c>
      <c r="E1367" t="str">
        <f t="shared" si="386"/>
        <v>update arrange_change set auto_order = '1367' where id = '';</v>
      </c>
    </row>
    <row r="1368" spans="2:5" x14ac:dyDescent="0.15">
      <c r="B1368">
        <v>1368</v>
      </c>
      <c r="E1368" t="str">
        <f t="shared" si="386"/>
        <v>update arrange_change set auto_order = '1368' where id = '';</v>
      </c>
    </row>
    <row r="1369" spans="2:5" x14ac:dyDescent="0.15">
      <c r="B1369">
        <v>1369</v>
      </c>
      <c r="E1369" t="str">
        <f t="shared" si="386"/>
        <v>update arrange_change set auto_order = '1369' where id = '';</v>
      </c>
    </row>
    <row r="1370" spans="2:5" x14ac:dyDescent="0.15">
      <c r="B1370">
        <v>1370</v>
      </c>
      <c r="E1370" t="str">
        <f t="shared" si="386"/>
        <v>update arrange_change set auto_order = '1370' where id = '';</v>
      </c>
    </row>
    <row r="1371" spans="2:5" x14ac:dyDescent="0.15">
      <c r="B1371">
        <v>1371</v>
      </c>
      <c r="E1371" t="str">
        <f t="shared" si="386"/>
        <v>update arrange_change set auto_order = '1371' where id = '';</v>
      </c>
    </row>
    <row r="1372" spans="2:5" x14ac:dyDescent="0.15">
      <c r="B1372">
        <v>1372</v>
      </c>
      <c r="E1372" t="str">
        <f t="shared" si="386"/>
        <v>update arrange_change set auto_order = '1372' where id = '';</v>
      </c>
    </row>
    <row r="1373" spans="2:5" x14ac:dyDescent="0.15">
      <c r="B1373">
        <v>1373</v>
      </c>
      <c r="E1373" t="str">
        <f t="shared" si="386"/>
        <v>update arrange_change set auto_order = '1373' where id = '';</v>
      </c>
    </row>
    <row r="1374" spans="2:5" x14ac:dyDescent="0.15">
      <c r="B1374">
        <v>1374</v>
      </c>
      <c r="E1374" t="str">
        <f t="shared" si="386"/>
        <v>update arrange_change set auto_order = '1374' where id = '';</v>
      </c>
    </row>
    <row r="1375" spans="2:5" x14ac:dyDescent="0.15">
      <c r="B1375">
        <v>1375</v>
      </c>
      <c r="E1375" t="str">
        <f t="shared" si="386"/>
        <v>update arrange_change set auto_order = '1375' where id = '';</v>
      </c>
    </row>
    <row r="1376" spans="2:5" x14ac:dyDescent="0.15">
      <c r="B1376">
        <v>1376</v>
      </c>
      <c r="E1376" t="str">
        <f t="shared" si="386"/>
        <v>update arrange_change set auto_order = '1376' where id = '';</v>
      </c>
    </row>
    <row r="1377" spans="2:5" x14ac:dyDescent="0.15">
      <c r="B1377">
        <v>1377</v>
      </c>
      <c r="E1377" t="str">
        <f t="shared" si="386"/>
        <v>update arrange_change set auto_order = '1377' where id = '';</v>
      </c>
    </row>
    <row r="1378" spans="2:5" x14ac:dyDescent="0.15">
      <c r="B1378">
        <v>1378</v>
      </c>
      <c r="E1378" t="str">
        <f t="shared" si="386"/>
        <v>update arrange_change set auto_order = '1378' where id = '';</v>
      </c>
    </row>
    <row r="1379" spans="2:5" x14ac:dyDescent="0.15">
      <c r="B1379">
        <v>1379</v>
      </c>
      <c r="E1379" t="str">
        <f t="shared" si="386"/>
        <v>update arrange_change set auto_order = '1379' where id = '';</v>
      </c>
    </row>
    <row r="1380" spans="2:5" x14ac:dyDescent="0.15">
      <c r="B1380">
        <v>1380</v>
      </c>
      <c r="E1380" t="str">
        <f t="shared" si="386"/>
        <v>update arrange_change set auto_order = '1380' where id = '';</v>
      </c>
    </row>
    <row r="1381" spans="2:5" x14ac:dyDescent="0.15">
      <c r="B1381">
        <v>1381</v>
      </c>
      <c r="E1381" t="str">
        <f t="shared" si="386"/>
        <v>update arrange_change set auto_order = '1381' where id = '';</v>
      </c>
    </row>
    <row r="1382" spans="2:5" x14ac:dyDescent="0.15">
      <c r="B1382">
        <v>1382</v>
      </c>
      <c r="E1382" t="str">
        <f t="shared" ref="E1382" si="387">"update arrange_change set auto_order = '"&amp;B1382&amp;"' where id = '"&amp;A1382&amp;"';"</f>
        <v>update arrange_change set auto_order = '1382' where id = '';</v>
      </c>
    </row>
    <row r="1383" spans="2:5" x14ac:dyDescent="0.15">
      <c r="B1383">
        <v>1383</v>
      </c>
      <c r="E1383" t="str">
        <f t="shared" ref="E1383" si="388">"update arrange_change set auto_order = '"&amp;B1383&amp;"' where id = '"&amp;A1383&amp;"';"</f>
        <v>update arrange_change set auto_order = '1383' where id = '';</v>
      </c>
    </row>
    <row r="1384" spans="2:5" x14ac:dyDescent="0.15">
      <c r="B1384">
        <v>1384</v>
      </c>
      <c r="E1384" t="str">
        <f t="shared" ref="E1384" si="389">"update arrange_change set auto_order = '"&amp;B1384&amp;"' where id = '"&amp;A1384&amp;"';"</f>
        <v>update arrange_change set auto_order = '1384' where id = '';</v>
      </c>
    </row>
    <row r="1385" spans="2:5" x14ac:dyDescent="0.15">
      <c r="B1385">
        <v>1385</v>
      </c>
      <c r="E1385" t="str">
        <f t="shared" ref="E1385" si="390">"update arrange_change set auto_order = '"&amp;B1385&amp;"' where id = '"&amp;A1385&amp;"';"</f>
        <v>update arrange_change set auto_order = '1385' where id = '';</v>
      </c>
    </row>
    <row r="1386" spans="2:5" x14ac:dyDescent="0.15">
      <c r="B1386">
        <v>1386</v>
      </c>
      <c r="E1386" t="str">
        <f t="shared" ref="E1386" si="391">"update arrange_change set auto_order = '"&amp;B1386&amp;"' where id = '"&amp;A1386&amp;"';"</f>
        <v>update arrange_change set auto_order = '1386' where id = '';</v>
      </c>
    </row>
    <row r="1387" spans="2:5" x14ac:dyDescent="0.15">
      <c r="B1387">
        <v>1387</v>
      </c>
      <c r="E1387" t="str">
        <f t="shared" ref="E1387" si="392">"update arrange_change set auto_order = '"&amp;B1387&amp;"' where id = '"&amp;A1387&amp;"';"</f>
        <v>update arrange_change set auto_order = '1387' where id = '';</v>
      </c>
    </row>
    <row r="1388" spans="2:5" x14ac:dyDescent="0.15">
      <c r="B1388">
        <v>1388</v>
      </c>
      <c r="E1388" t="str">
        <f t="shared" ref="E1388" si="393">"update arrange_change set auto_order = '"&amp;B1388&amp;"' where id = '"&amp;A1388&amp;"';"</f>
        <v>update arrange_change set auto_order = '1388' where id = '';</v>
      </c>
    </row>
    <row r="1389" spans="2:5" x14ac:dyDescent="0.15">
      <c r="B1389">
        <v>1389</v>
      </c>
      <c r="E1389" t="str">
        <f t="shared" ref="E1389" si="394">"update arrange_change set auto_order = '"&amp;B1389&amp;"' where id = '"&amp;A1389&amp;"';"</f>
        <v>update arrange_change set auto_order = '1389' where id = '';</v>
      </c>
    </row>
    <row r="1390" spans="2:5" x14ac:dyDescent="0.15">
      <c r="B1390">
        <v>1390</v>
      </c>
      <c r="E1390" t="str">
        <f t="shared" ref="E1390:E1413" si="395">"update arrange_change set auto_order = '"&amp;B1390&amp;"' where id = '"&amp;A1390&amp;"';"</f>
        <v>update arrange_change set auto_order = '1390' where id = '';</v>
      </c>
    </row>
    <row r="1391" spans="2:5" x14ac:dyDescent="0.15">
      <c r="B1391">
        <v>1391</v>
      </c>
      <c r="E1391" t="str">
        <f t="shared" si="395"/>
        <v>update arrange_change set auto_order = '1391' where id = '';</v>
      </c>
    </row>
    <row r="1392" spans="2:5" x14ac:dyDescent="0.15">
      <c r="B1392">
        <v>1392</v>
      </c>
      <c r="E1392" t="str">
        <f t="shared" si="395"/>
        <v>update arrange_change set auto_order = '1392' where id = '';</v>
      </c>
    </row>
    <row r="1393" spans="2:5" x14ac:dyDescent="0.15">
      <c r="B1393">
        <v>1393</v>
      </c>
      <c r="E1393" t="str">
        <f t="shared" si="395"/>
        <v>update arrange_change set auto_order = '1393' where id = '';</v>
      </c>
    </row>
    <row r="1394" spans="2:5" x14ac:dyDescent="0.15">
      <c r="B1394">
        <v>1394</v>
      </c>
      <c r="E1394" t="str">
        <f t="shared" si="395"/>
        <v>update arrange_change set auto_order = '1394' where id = '';</v>
      </c>
    </row>
    <row r="1395" spans="2:5" x14ac:dyDescent="0.15">
      <c r="B1395">
        <v>1395</v>
      </c>
      <c r="E1395" t="str">
        <f t="shared" si="395"/>
        <v>update arrange_change set auto_order = '1395' where id = '';</v>
      </c>
    </row>
    <row r="1396" spans="2:5" x14ac:dyDescent="0.15">
      <c r="B1396">
        <v>1396</v>
      </c>
      <c r="E1396" t="str">
        <f t="shared" si="395"/>
        <v>update arrange_change set auto_order = '1396' where id = '';</v>
      </c>
    </row>
    <row r="1397" spans="2:5" x14ac:dyDescent="0.15">
      <c r="B1397">
        <v>1397</v>
      </c>
      <c r="E1397" t="str">
        <f t="shared" si="395"/>
        <v>update arrange_change set auto_order = '1397' where id = '';</v>
      </c>
    </row>
    <row r="1398" spans="2:5" x14ac:dyDescent="0.15">
      <c r="B1398">
        <v>1398</v>
      </c>
      <c r="E1398" t="str">
        <f t="shared" si="395"/>
        <v>update arrange_change set auto_order = '1398' where id = '';</v>
      </c>
    </row>
    <row r="1399" spans="2:5" x14ac:dyDescent="0.15">
      <c r="B1399">
        <v>1399</v>
      </c>
      <c r="E1399" t="str">
        <f t="shared" si="395"/>
        <v>update arrange_change set auto_order = '1399' where id = '';</v>
      </c>
    </row>
    <row r="1400" spans="2:5" x14ac:dyDescent="0.15">
      <c r="B1400">
        <v>1400</v>
      </c>
      <c r="E1400" t="str">
        <f t="shared" si="395"/>
        <v>update arrange_change set auto_order = '1400' where id = '';</v>
      </c>
    </row>
    <row r="1401" spans="2:5" x14ac:dyDescent="0.15">
      <c r="B1401">
        <v>1401</v>
      </c>
      <c r="E1401" t="str">
        <f t="shared" si="395"/>
        <v>update arrange_change set auto_order = '1401' where id = '';</v>
      </c>
    </row>
    <row r="1402" spans="2:5" x14ac:dyDescent="0.15">
      <c r="B1402">
        <v>1402</v>
      </c>
      <c r="E1402" t="str">
        <f t="shared" si="395"/>
        <v>update arrange_change set auto_order = '1402' where id = '';</v>
      </c>
    </row>
    <row r="1403" spans="2:5" x14ac:dyDescent="0.15">
      <c r="B1403">
        <v>1403</v>
      </c>
      <c r="E1403" t="str">
        <f t="shared" si="395"/>
        <v>update arrange_change set auto_order = '1403' where id = '';</v>
      </c>
    </row>
    <row r="1404" spans="2:5" x14ac:dyDescent="0.15">
      <c r="B1404">
        <v>1404</v>
      </c>
      <c r="E1404" t="str">
        <f t="shared" si="395"/>
        <v>update arrange_change set auto_order = '1404' where id = '';</v>
      </c>
    </row>
    <row r="1405" spans="2:5" x14ac:dyDescent="0.15">
      <c r="B1405">
        <v>1405</v>
      </c>
      <c r="E1405" t="str">
        <f t="shared" si="395"/>
        <v>update arrange_change set auto_order = '1405' where id = '';</v>
      </c>
    </row>
    <row r="1406" spans="2:5" x14ac:dyDescent="0.15">
      <c r="B1406">
        <v>1406</v>
      </c>
      <c r="E1406" t="str">
        <f t="shared" si="395"/>
        <v>update arrange_change set auto_order = '1406' where id = '';</v>
      </c>
    </row>
    <row r="1407" spans="2:5" x14ac:dyDescent="0.15">
      <c r="B1407">
        <v>1407</v>
      </c>
      <c r="E1407" t="str">
        <f t="shared" si="395"/>
        <v>update arrange_change set auto_order = '1407' where id = '';</v>
      </c>
    </row>
    <row r="1408" spans="2:5" x14ac:dyDescent="0.15">
      <c r="B1408">
        <v>1408</v>
      </c>
      <c r="E1408" t="str">
        <f t="shared" si="395"/>
        <v>update arrange_change set auto_order = '1408' where id = '';</v>
      </c>
    </row>
    <row r="1409" spans="2:5" x14ac:dyDescent="0.15">
      <c r="B1409">
        <v>1409</v>
      </c>
      <c r="E1409" t="str">
        <f t="shared" si="395"/>
        <v>update arrange_change set auto_order = '1409' where id = '';</v>
      </c>
    </row>
    <row r="1410" spans="2:5" x14ac:dyDescent="0.15">
      <c r="B1410">
        <v>1410</v>
      </c>
      <c r="E1410" t="str">
        <f t="shared" si="395"/>
        <v>update arrange_change set auto_order = '1410' where id = '';</v>
      </c>
    </row>
    <row r="1411" spans="2:5" x14ac:dyDescent="0.15">
      <c r="B1411">
        <v>1411</v>
      </c>
      <c r="E1411" t="str">
        <f t="shared" si="395"/>
        <v>update arrange_change set auto_order = '1411' where id = '';</v>
      </c>
    </row>
    <row r="1412" spans="2:5" x14ac:dyDescent="0.15">
      <c r="B1412">
        <v>1412</v>
      </c>
      <c r="E1412" t="str">
        <f t="shared" si="395"/>
        <v>update arrange_change set auto_order = '1412' where id = '';</v>
      </c>
    </row>
    <row r="1413" spans="2:5" x14ac:dyDescent="0.15">
      <c r="B1413">
        <v>1413</v>
      </c>
      <c r="E1413" t="str">
        <f t="shared" si="395"/>
        <v>update arrange_change set auto_order = '1413' where id = '';</v>
      </c>
    </row>
    <row r="1414" spans="2:5" x14ac:dyDescent="0.15">
      <c r="B1414">
        <v>1414</v>
      </c>
      <c r="E1414" t="str">
        <f t="shared" ref="E1414" si="396">"update arrange_change set auto_order = '"&amp;B1414&amp;"' where id = '"&amp;A1414&amp;"';"</f>
        <v>update arrange_change set auto_order = '1414' where id = '';</v>
      </c>
    </row>
    <row r="1415" spans="2:5" x14ac:dyDescent="0.15">
      <c r="B1415">
        <v>1415</v>
      </c>
      <c r="E1415" t="str">
        <f t="shared" ref="E1415" si="397">"update arrange_change set auto_order = '"&amp;B1415&amp;"' where id = '"&amp;A1415&amp;"';"</f>
        <v>update arrange_change set auto_order = '1415' where id = '';</v>
      </c>
    </row>
    <row r="1416" spans="2:5" x14ac:dyDescent="0.15">
      <c r="B1416">
        <v>1416</v>
      </c>
      <c r="E1416" t="str">
        <f t="shared" ref="E1416" si="398">"update arrange_change set auto_order = '"&amp;B1416&amp;"' where id = '"&amp;A1416&amp;"';"</f>
        <v>update arrange_change set auto_order = '1416' where id = '';</v>
      </c>
    </row>
    <row r="1417" spans="2:5" x14ac:dyDescent="0.15">
      <c r="B1417">
        <v>1417</v>
      </c>
      <c r="E1417" t="str">
        <f t="shared" ref="E1417" si="399">"update arrange_change set auto_order = '"&amp;B1417&amp;"' where id = '"&amp;A1417&amp;"';"</f>
        <v>update arrange_change set auto_order = '1417' where id = '';</v>
      </c>
    </row>
    <row r="1418" spans="2:5" x14ac:dyDescent="0.15">
      <c r="B1418">
        <v>1418</v>
      </c>
      <c r="E1418" t="str">
        <f t="shared" ref="E1418" si="400">"update arrange_change set auto_order = '"&amp;B1418&amp;"' where id = '"&amp;A1418&amp;"';"</f>
        <v>update arrange_change set auto_order = '1418' where id = '';</v>
      </c>
    </row>
    <row r="1419" spans="2:5" x14ac:dyDescent="0.15">
      <c r="B1419">
        <v>1419</v>
      </c>
      <c r="E1419" t="str">
        <f t="shared" ref="E1419" si="401">"update arrange_change set auto_order = '"&amp;B1419&amp;"' where id = '"&amp;A1419&amp;"';"</f>
        <v>update arrange_change set auto_order = '1419' where id = '';</v>
      </c>
    </row>
    <row r="1420" spans="2:5" x14ac:dyDescent="0.15">
      <c r="B1420">
        <v>1420</v>
      </c>
      <c r="E1420" t="str">
        <f t="shared" ref="E1420" si="402">"update arrange_change set auto_order = '"&amp;B1420&amp;"' where id = '"&amp;A1420&amp;"';"</f>
        <v>update arrange_change set auto_order = '1420' where id = '';</v>
      </c>
    </row>
    <row r="1421" spans="2:5" x14ac:dyDescent="0.15">
      <c r="B1421">
        <v>1421</v>
      </c>
      <c r="E1421" t="str">
        <f t="shared" ref="E1421" si="403">"update arrange_change set auto_order = '"&amp;B1421&amp;"' where id = '"&amp;A1421&amp;"';"</f>
        <v>update arrange_change set auto_order = '1421' where id = '';</v>
      </c>
    </row>
    <row r="1422" spans="2:5" x14ac:dyDescent="0.15">
      <c r="B1422">
        <v>1422</v>
      </c>
      <c r="E1422" t="str">
        <f t="shared" ref="E1422:E1445" si="404">"update arrange_change set auto_order = '"&amp;B1422&amp;"' where id = '"&amp;A1422&amp;"';"</f>
        <v>update arrange_change set auto_order = '1422' where id = '';</v>
      </c>
    </row>
    <row r="1423" spans="2:5" x14ac:dyDescent="0.15">
      <c r="B1423">
        <v>1423</v>
      </c>
      <c r="E1423" t="str">
        <f t="shared" si="404"/>
        <v>update arrange_change set auto_order = '1423' where id = '';</v>
      </c>
    </row>
    <row r="1424" spans="2:5" x14ac:dyDescent="0.15">
      <c r="B1424">
        <v>1424</v>
      </c>
      <c r="E1424" t="str">
        <f t="shared" si="404"/>
        <v>update arrange_change set auto_order = '1424' where id = '';</v>
      </c>
    </row>
    <row r="1425" spans="2:5" x14ac:dyDescent="0.15">
      <c r="B1425">
        <v>1425</v>
      </c>
      <c r="E1425" t="str">
        <f t="shared" si="404"/>
        <v>update arrange_change set auto_order = '1425' where id = '';</v>
      </c>
    </row>
    <row r="1426" spans="2:5" x14ac:dyDescent="0.15">
      <c r="B1426">
        <v>1426</v>
      </c>
      <c r="E1426" t="str">
        <f t="shared" si="404"/>
        <v>update arrange_change set auto_order = '1426' where id = '';</v>
      </c>
    </row>
    <row r="1427" spans="2:5" x14ac:dyDescent="0.15">
      <c r="B1427">
        <v>1427</v>
      </c>
      <c r="E1427" t="str">
        <f t="shared" si="404"/>
        <v>update arrange_change set auto_order = '1427' where id = '';</v>
      </c>
    </row>
    <row r="1428" spans="2:5" x14ac:dyDescent="0.15">
      <c r="B1428">
        <v>1428</v>
      </c>
      <c r="E1428" t="str">
        <f t="shared" si="404"/>
        <v>update arrange_change set auto_order = '1428' where id = '';</v>
      </c>
    </row>
    <row r="1429" spans="2:5" x14ac:dyDescent="0.15">
      <c r="B1429">
        <v>1429</v>
      </c>
      <c r="E1429" t="str">
        <f t="shared" si="404"/>
        <v>update arrange_change set auto_order = '1429' where id = '';</v>
      </c>
    </row>
    <row r="1430" spans="2:5" x14ac:dyDescent="0.15">
      <c r="B1430">
        <v>1430</v>
      </c>
      <c r="E1430" t="str">
        <f t="shared" si="404"/>
        <v>update arrange_change set auto_order = '1430' where id = '';</v>
      </c>
    </row>
    <row r="1431" spans="2:5" x14ac:dyDescent="0.15">
      <c r="B1431">
        <v>1431</v>
      </c>
      <c r="E1431" t="str">
        <f t="shared" si="404"/>
        <v>update arrange_change set auto_order = '1431' where id = '';</v>
      </c>
    </row>
    <row r="1432" spans="2:5" x14ac:dyDescent="0.15">
      <c r="B1432">
        <v>1432</v>
      </c>
      <c r="E1432" t="str">
        <f t="shared" si="404"/>
        <v>update arrange_change set auto_order = '1432' where id = '';</v>
      </c>
    </row>
    <row r="1433" spans="2:5" x14ac:dyDescent="0.15">
      <c r="B1433">
        <v>1433</v>
      </c>
      <c r="E1433" t="str">
        <f t="shared" si="404"/>
        <v>update arrange_change set auto_order = '1433' where id = '';</v>
      </c>
    </row>
    <row r="1434" spans="2:5" x14ac:dyDescent="0.15">
      <c r="B1434">
        <v>1434</v>
      </c>
      <c r="E1434" t="str">
        <f t="shared" si="404"/>
        <v>update arrange_change set auto_order = '1434' where id = '';</v>
      </c>
    </row>
    <row r="1435" spans="2:5" x14ac:dyDescent="0.15">
      <c r="B1435">
        <v>1435</v>
      </c>
      <c r="E1435" t="str">
        <f t="shared" si="404"/>
        <v>update arrange_change set auto_order = '1435' where id = '';</v>
      </c>
    </row>
    <row r="1436" spans="2:5" x14ac:dyDescent="0.15">
      <c r="B1436">
        <v>1436</v>
      </c>
      <c r="E1436" t="str">
        <f t="shared" si="404"/>
        <v>update arrange_change set auto_order = '1436' where id = '';</v>
      </c>
    </row>
    <row r="1437" spans="2:5" x14ac:dyDescent="0.15">
      <c r="B1437">
        <v>1437</v>
      </c>
      <c r="E1437" t="str">
        <f t="shared" si="404"/>
        <v>update arrange_change set auto_order = '1437' where id = '';</v>
      </c>
    </row>
    <row r="1438" spans="2:5" x14ac:dyDescent="0.15">
      <c r="B1438">
        <v>1438</v>
      </c>
      <c r="E1438" t="str">
        <f t="shared" si="404"/>
        <v>update arrange_change set auto_order = '1438' where id = '';</v>
      </c>
    </row>
    <row r="1439" spans="2:5" x14ac:dyDescent="0.15">
      <c r="B1439">
        <v>1439</v>
      </c>
      <c r="E1439" t="str">
        <f t="shared" si="404"/>
        <v>update arrange_change set auto_order = '1439' where id = '';</v>
      </c>
    </row>
    <row r="1440" spans="2:5" x14ac:dyDescent="0.15">
      <c r="B1440">
        <v>1440</v>
      </c>
      <c r="E1440" t="str">
        <f t="shared" si="404"/>
        <v>update arrange_change set auto_order = '1440' where id = '';</v>
      </c>
    </row>
    <row r="1441" spans="2:5" x14ac:dyDescent="0.15">
      <c r="B1441">
        <v>1441</v>
      </c>
      <c r="E1441" t="str">
        <f t="shared" si="404"/>
        <v>update arrange_change set auto_order = '1441' where id = '';</v>
      </c>
    </row>
    <row r="1442" spans="2:5" x14ac:dyDescent="0.15">
      <c r="B1442">
        <v>1442</v>
      </c>
      <c r="E1442" t="str">
        <f t="shared" si="404"/>
        <v>update arrange_change set auto_order = '1442' where id = '';</v>
      </c>
    </row>
    <row r="1443" spans="2:5" x14ac:dyDescent="0.15">
      <c r="B1443">
        <v>1443</v>
      </c>
      <c r="E1443" t="str">
        <f t="shared" si="404"/>
        <v>update arrange_change set auto_order = '1443' where id = '';</v>
      </c>
    </row>
    <row r="1444" spans="2:5" x14ac:dyDescent="0.15">
      <c r="B1444">
        <v>1444</v>
      </c>
      <c r="E1444" t="str">
        <f t="shared" si="404"/>
        <v>update arrange_change set auto_order = '1444' where id = '';</v>
      </c>
    </row>
    <row r="1445" spans="2:5" x14ac:dyDescent="0.15">
      <c r="B1445">
        <v>1445</v>
      </c>
      <c r="E1445" t="str">
        <f t="shared" si="404"/>
        <v>update arrange_change set auto_order = '1445' where id = '';</v>
      </c>
    </row>
    <row r="1446" spans="2:5" x14ac:dyDescent="0.15">
      <c r="B1446">
        <v>1446</v>
      </c>
      <c r="E1446" t="str">
        <f t="shared" ref="E1446" si="405">"update arrange_change set auto_order = '"&amp;B1446&amp;"' where id = '"&amp;A1446&amp;"';"</f>
        <v>update arrange_change set auto_order = '1446' where id = '';</v>
      </c>
    </row>
    <row r="1447" spans="2:5" x14ac:dyDescent="0.15">
      <c r="B1447">
        <v>1447</v>
      </c>
      <c r="E1447" t="str">
        <f t="shared" ref="E1447" si="406">"update arrange_change set auto_order = '"&amp;B1447&amp;"' where id = '"&amp;A1447&amp;"';"</f>
        <v>update arrange_change set auto_order = '1447' where id = '';</v>
      </c>
    </row>
    <row r="1448" spans="2:5" x14ac:dyDescent="0.15">
      <c r="B1448">
        <v>1448</v>
      </c>
      <c r="E1448" t="str">
        <f t="shared" ref="E1448" si="407">"update arrange_change set auto_order = '"&amp;B1448&amp;"' where id = '"&amp;A1448&amp;"';"</f>
        <v>update arrange_change set auto_order = '1448' where id = '';</v>
      </c>
    </row>
    <row r="1449" spans="2:5" x14ac:dyDescent="0.15">
      <c r="B1449">
        <v>1449</v>
      </c>
      <c r="E1449" t="str">
        <f t="shared" ref="E1449" si="408">"update arrange_change set auto_order = '"&amp;B1449&amp;"' where id = '"&amp;A1449&amp;"';"</f>
        <v>update arrange_change set auto_order = '1449' where id = '';</v>
      </c>
    </row>
    <row r="1450" spans="2:5" x14ac:dyDescent="0.15">
      <c r="B1450">
        <v>1450</v>
      </c>
      <c r="E1450" t="str">
        <f t="shared" ref="E1450" si="409">"update arrange_change set auto_order = '"&amp;B1450&amp;"' where id = '"&amp;A1450&amp;"';"</f>
        <v>update arrange_change set auto_order = '1450' where id = '';</v>
      </c>
    </row>
    <row r="1451" spans="2:5" x14ac:dyDescent="0.15">
      <c r="B1451">
        <v>1451</v>
      </c>
      <c r="E1451" t="str">
        <f t="shared" ref="E1451" si="410">"update arrange_change set auto_order = '"&amp;B1451&amp;"' where id = '"&amp;A1451&amp;"';"</f>
        <v>update arrange_change set auto_order = '1451' where id = '';</v>
      </c>
    </row>
    <row r="1452" spans="2:5" x14ac:dyDescent="0.15">
      <c r="B1452">
        <v>1452</v>
      </c>
      <c r="E1452" t="str">
        <f t="shared" ref="E1452" si="411">"update arrange_change set auto_order = '"&amp;B1452&amp;"' where id = '"&amp;A1452&amp;"';"</f>
        <v>update arrange_change set auto_order = '1452' where id = '';</v>
      </c>
    </row>
    <row r="1453" spans="2:5" x14ac:dyDescent="0.15">
      <c r="B1453">
        <v>1453</v>
      </c>
      <c r="E1453" t="str">
        <f t="shared" ref="E1453" si="412">"update arrange_change set auto_order = '"&amp;B1453&amp;"' where id = '"&amp;A1453&amp;"';"</f>
        <v>update arrange_change set auto_order = '1453' where id = '';</v>
      </c>
    </row>
    <row r="1454" spans="2:5" x14ac:dyDescent="0.15">
      <c r="B1454">
        <v>1454</v>
      </c>
      <c r="E1454" t="str">
        <f t="shared" ref="E1454:E1477" si="413">"update arrange_change set auto_order = '"&amp;B1454&amp;"' where id = '"&amp;A1454&amp;"';"</f>
        <v>update arrange_change set auto_order = '1454' where id = '';</v>
      </c>
    </row>
    <row r="1455" spans="2:5" x14ac:dyDescent="0.15">
      <c r="B1455">
        <v>1455</v>
      </c>
      <c r="E1455" t="str">
        <f t="shared" si="413"/>
        <v>update arrange_change set auto_order = '1455' where id = '';</v>
      </c>
    </row>
    <row r="1456" spans="2:5" x14ac:dyDescent="0.15">
      <c r="B1456">
        <v>1456</v>
      </c>
      <c r="E1456" t="str">
        <f t="shared" si="413"/>
        <v>update arrange_change set auto_order = '1456' where id = '';</v>
      </c>
    </row>
    <row r="1457" spans="2:5" x14ac:dyDescent="0.15">
      <c r="B1457">
        <v>1457</v>
      </c>
      <c r="E1457" t="str">
        <f t="shared" si="413"/>
        <v>update arrange_change set auto_order = '1457' where id = '';</v>
      </c>
    </row>
    <row r="1458" spans="2:5" x14ac:dyDescent="0.15">
      <c r="B1458">
        <v>1458</v>
      </c>
      <c r="E1458" t="str">
        <f t="shared" si="413"/>
        <v>update arrange_change set auto_order = '1458' where id = '';</v>
      </c>
    </row>
    <row r="1459" spans="2:5" x14ac:dyDescent="0.15">
      <c r="B1459">
        <v>1459</v>
      </c>
      <c r="E1459" t="str">
        <f t="shared" si="413"/>
        <v>update arrange_change set auto_order = '1459' where id = '';</v>
      </c>
    </row>
    <row r="1460" spans="2:5" x14ac:dyDescent="0.15">
      <c r="B1460">
        <v>1460</v>
      </c>
      <c r="E1460" t="str">
        <f t="shared" si="413"/>
        <v>update arrange_change set auto_order = '1460' where id = '';</v>
      </c>
    </row>
    <row r="1461" spans="2:5" x14ac:dyDescent="0.15">
      <c r="B1461">
        <v>1461</v>
      </c>
      <c r="E1461" t="str">
        <f t="shared" si="413"/>
        <v>update arrange_change set auto_order = '1461' where id = '';</v>
      </c>
    </row>
    <row r="1462" spans="2:5" x14ac:dyDescent="0.15">
      <c r="B1462">
        <v>1462</v>
      </c>
      <c r="E1462" t="str">
        <f t="shared" si="413"/>
        <v>update arrange_change set auto_order = '1462' where id = '';</v>
      </c>
    </row>
    <row r="1463" spans="2:5" x14ac:dyDescent="0.15">
      <c r="B1463">
        <v>1463</v>
      </c>
      <c r="E1463" t="str">
        <f t="shared" si="413"/>
        <v>update arrange_change set auto_order = '1463' where id = '';</v>
      </c>
    </row>
    <row r="1464" spans="2:5" x14ac:dyDescent="0.15">
      <c r="B1464">
        <v>1464</v>
      </c>
      <c r="E1464" t="str">
        <f t="shared" si="413"/>
        <v>update arrange_change set auto_order = '1464' where id = '';</v>
      </c>
    </row>
    <row r="1465" spans="2:5" x14ac:dyDescent="0.15">
      <c r="B1465">
        <v>1465</v>
      </c>
      <c r="E1465" t="str">
        <f t="shared" si="413"/>
        <v>update arrange_change set auto_order = '1465' where id = '';</v>
      </c>
    </row>
    <row r="1466" spans="2:5" x14ac:dyDescent="0.15">
      <c r="B1466">
        <v>1466</v>
      </c>
      <c r="E1466" t="str">
        <f t="shared" si="413"/>
        <v>update arrange_change set auto_order = '1466' where id = '';</v>
      </c>
    </row>
    <row r="1467" spans="2:5" x14ac:dyDescent="0.15">
      <c r="B1467">
        <v>1467</v>
      </c>
      <c r="E1467" t="str">
        <f t="shared" si="413"/>
        <v>update arrange_change set auto_order = '1467' where id = '';</v>
      </c>
    </row>
    <row r="1468" spans="2:5" x14ac:dyDescent="0.15">
      <c r="B1468">
        <v>1468</v>
      </c>
      <c r="E1468" t="str">
        <f t="shared" si="413"/>
        <v>update arrange_change set auto_order = '1468' where id = '';</v>
      </c>
    </row>
    <row r="1469" spans="2:5" x14ac:dyDescent="0.15">
      <c r="B1469">
        <v>1469</v>
      </c>
      <c r="E1469" t="str">
        <f t="shared" si="413"/>
        <v>update arrange_change set auto_order = '1469' where id = '';</v>
      </c>
    </row>
    <row r="1470" spans="2:5" x14ac:dyDescent="0.15">
      <c r="B1470">
        <v>1470</v>
      </c>
      <c r="E1470" t="str">
        <f t="shared" si="413"/>
        <v>update arrange_change set auto_order = '1470' where id = '';</v>
      </c>
    </row>
    <row r="1471" spans="2:5" x14ac:dyDescent="0.15">
      <c r="B1471">
        <v>1471</v>
      </c>
      <c r="E1471" t="str">
        <f t="shared" si="413"/>
        <v>update arrange_change set auto_order = '1471' where id = '';</v>
      </c>
    </row>
    <row r="1472" spans="2:5" x14ac:dyDescent="0.15">
      <c r="B1472">
        <v>1472</v>
      </c>
      <c r="E1472" t="str">
        <f t="shared" si="413"/>
        <v>update arrange_change set auto_order = '1472' where id = '';</v>
      </c>
    </row>
    <row r="1473" spans="2:5" x14ac:dyDescent="0.15">
      <c r="B1473">
        <v>1473</v>
      </c>
      <c r="E1473" t="str">
        <f t="shared" si="413"/>
        <v>update arrange_change set auto_order = '1473' where id = '';</v>
      </c>
    </row>
    <row r="1474" spans="2:5" x14ac:dyDescent="0.15">
      <c r="B1474">
        <v>1474</v>
      </c>
      <c r="E1474" t="str">
        <f t="shared" si="413"/>
        <v>update arrange_change set auto_order = '1474' where id = '';</v>
      </c>
    </row>
    <row r="1475" spans="2:5" x14ac:dyDescent="0.15">
      <c r="B1475">
        <v>1475</v>
      </c>
      <c r="E1475" t="str">
        <f t="shared" si="413"/>
        <v>update arrange_change set auto_order = '1475' where id = '';</v>
      </c>
    </row>
    <row r="1476" spans="2:5" x14ac:dyDescent="0.15">
      <c r="B1476">
        <v>1476</v>
      </c>
      <c r="E1476" t="str">
        <f t="shared" si="413"/>
        <v>update arrange_change set auto_order = '1476' where id = '';</v>
      </c>
    </row>
    <row r="1477" spans="2:5" x14ac:dyDescent="0.15">
      <c r="B1477">
        <v>1477</v>
      </c>
      <c r="E1477" t="str">
        <f t="shared" si="413"/>
        <v>update arrange_change set auto_order = '1477' where id = '';</v>
      </c>
    </row>
    <row r="1478" spans="2:5" x14ac:dyDescent="0.15">
      <c r="B1478">
        <v>1478</v>
      </c>
      <c r="E1478" t="str">
        <f t="shared" ref="E1478" si="414">"update arrange_change set auto_order = '"&amp;B1478&amp;"' where id = '"&amp;A1478&amp;"';"</f>
        <v>update arrange_change set auto_order = '1478' where id = '';</v>
      </c>
    </row>
    <row r="1479" spans="2:5" x14ac:dyDescent="0.15">
      <c r="B1479">
        <v>1479</v>
      </c>
      <c r="E1479" t="str">
        <f t="shared" ref="E1479" si="415">"update arrange_change set auto_order = '"&amp;B1479&amp;"' where id = '"&amp;A1479&amp;"';"</f>
        <v>update arrange_change set auto_order = '1479' where id = '';</v>
      </c>
    </row>
    <row r="1480" spans="2:5" x14ac:dyDescent="0.15">
      <c r="B1480">
        <v>1480</v>
      </c>
      <c r="E1480" t="str">
        <f t="shared" ref="E1480" si="416">"update arrange_change set auto_order = '"&amp;B1480&amp;"' where id = '"&amp;A1480&amp;"';"</f>
        <v>update arrange_change set auto_order = '1480' where id = '';</v>
      </c>
    </row>
    <row r="1481" spans="2:5" x14ac:dyDescent="0.15">
      <c r="B1481">
        <v>1481</v>
      </c>
      <c r="E1481" t="str">
        <f t="shared" ref="E1481" si="417">"update arrange_change set auto_order = '"&amp;B1481&amp;"' where id = '"&amp;A1481&amp;"';"</f>
        <v>update arrange_change set auto_order = '1481' where id = '';</v>
      </c>
    </row>
    <row r="1482" spans="2:5" x14ac:dyDescent="0.15">
      <c r="B1482">
        <v>1482</v>
      </c>
      <c r="E1482" t="str">
        <f t="shared" ref="E1482" si="418">"update arrange_change set auto_order = '"&amp;B1482&amp;"' where id = '"&amp;A1482&amp;"';"</f>
        <v>update arrange_change set auto_order = '1482' where id = '';</v>
      </c>
    </row>
    <row r="1483" spans="2:5" x14ac:dyDescent="0.15">
      <c r="B1483">
        <v>1483</v>
      </c>
      <c r="E1483" t="str">
        <f t="shared" ref="E1483" si="419">"update arrange_change set auto_order = '"&amp;B1483&amp;"' where id = '"&amp;A1483&amp;"';"</f>
        <v>update arrange_change set auto_order = '1483' where id = '';</v>
      </c>
    </row>
    <row r="1484" spans="2:5" x14ac:dyDescent="0.15">
      <c r="B1484">
        <v>1484</v>
      </c>
      <c r="E1484" t="str">
        <f t="shared" ref="E1484" si="420">"update arrange_change set auto_order = '"&amp;B1484&amp;"' where id = '"&amp;A1484&amp;"';"</f>
        <v>update arrange_change set auto_order = '1484' where id = '';</v>
      </c>
    </row>
    <row r="1485" spans="2:5" x14ac:dyDescent="0.15">
      <c r="B1485">
        <v>1485</v>
      </c>
      <c r="E1485" t="str">
        <f t="shared" ref="E1485" si="421">"update arrange_change set auto_order = '"&amp;B1485&amp;"' where id = '"&amp;A1485&amp;"';"</f>
        <v>update arrange_change set auto_order = '1485' where id = '';</v>
      </c>
    </row>
    <row r="1486" spans="2:5" x14ac:dyDescent="0.15">
      <c r="B1486">
        <v>1486</v>
      </c>
      <c r="E1486" t="str">
        <f t="shared" ref="E1486:E1509" si="422">"update arrange_change set auto_order = '"&amp;B1486&amp;"' where id = '"&amp;A1486&amp;"';"</f>
        <v>update arrange_change set auto_order = '1486' where id = '';</v>
      </c>
    </row>
    <row r="1487" spans="2:5" x14ac:dyDescent="0.15">
      <c r="B1487">
        <v>1487</v>
      </c>
      <c r="E1487" t="str">
        <f t="shared" si="422"/>
        <v>update arrange_change set auto_order = '1487' where id = '';</v>
      </c>
    </row>
    <row r="1488" spans="2:5" x14ac:dyDescent="0.15">
      <c r="B1488">
        <v>1488</v>
      </c>
      <c r="E1488" t="str">
        <f t="shared" si="422"/>
        <v>update arrange_change set auto_order = '1488' where id = '';</v>
      </c>
    </row>
    <row r="1489" spans="2:5" x14ac:dyDescent="0.15">
      <c r="B1489">
        <v>1489</v>
      </c>
      <c r="E1489" t="str">
        <f t="shared" si="422"/>
        <v>update arrange_change set auto_order = '1489' where id = '';</v>
      </c>
    </row>
    <row r="1490" spans="2:5" x14ac:dyDescent="0.15">
      <c r="B1490">
        <v>1490</v>
      </c>
      <c r="E1490" t="str">
        <f t="shared" si="422"/>
        <v>update arrange_change set auto_order = '1490' where id = '';</v>
      </c>
    </row>
    <row r="1491" spans="2:5" x14ac:dyDescent="0.15">
      <c r="B1491">
        <v>1491</v>
      </c>
      <c r="E1491" t="str">
        <f t="shared" si="422"/>
        <v>update arrange_change set auto_order = '1491' where id = '';</v>
      </c>
    </row>
    <row r="1492" spans="2:5" x14ac:dyDescent="0.15">
      <c r="B1492">
        <v>1492</v>
      </c>
      <c r="E1492" t="str">
        <f t="shared" si="422"/>
        <v>update arrange_change set auto_order = '1492' where id = '';</v>
      </c>
    </row>
    <row r="1493" spans="2:5" x14ac:dyDescent="0.15">
      <c r="B1493">
        <v>1493</v>
      </c>
      <c r="E1493" t="str">
        <f t="shared" si="422"/>
        <v>update arrange_change set auto_order = '1493' where id = '';</v>
      </c>
    </row>
    <row r="1494" spans="2:5" x14ac:dyDescent="0.15">
      <c r="B1494">
        <v>1494</v>
      </c>
      <c r="E1494" t="str">
        <f t="shared" si="422"/>
        <v>update arrange_change set auto_order = '1494' where id = '';</v>
      </c>
    </row>
    <row r="1495" spans="2:5" x14ac:dyDescent="0.15">
      <c r="B1495">
        <v>1495</v>
      </c>
      <c r="E1495" t="str">
        <f t="shared" si="422"/>
        <v>update arrange_change set auto_order = '1495' where id = '';</v>
      </c>
    </row>
    <row r="1496" spans="2:5" x14ac:dyDescent="0.15">
      <c r="B1496">
        <v>1496</v>
      </c>
      <c r="E1496" t="str">
        <f t="shared" si="422"/>
        <v>update arrange_change set auto_order = '1496' where id = '';</v>
      </c>
    </row>
    <row r="1497" spans="2:5" x14ac:dyDescent="0.15">
      <c r="B1497">
        <v>1497</v>
      </c>
      <c r="E1497" t="str">
        <f t="shared" si="422"/>
        <v>update arrange_change set auto_order = '1497' where id = '';</v>
      </c>
    </row>
    <row r="1498" spans="2:5" x14ac:dyDescent="0.15">
      <c r="B1498">
        <v>1498</v>
      </c>
      <c r="E1498" t="str">
        <f t="shared" si="422"/>
        <v>update arrange_change set auto_order = '1498' where id = '';</v>
      </c>
    </row>
    <row r="1499" spans="2:5" x14ac:dyDescent="0.15">
      <c r="B1499">
        <v>1499</v>
      </c>
      <c r="E1499" t="str">
        <f t="shared" si="422"/>
        <v>update arrange_change set auto_order = '1499' where id = '';</v>
      </c>
    </row>
    <row r="1500" spans="2:5" x14ac:dyDescent="0.15">
      <c r="B1500">
        <v>1500</v>
      </c>
      <c r="E1500" t="str">
        <f t="shared" si="422"/>
        <v>update arrange_change set auto_order = '1500' where id = '';</v>
      </c>
    </row>
    <row r="1501" spans="2:5" x14ac:dyDescent="0.15">
      <c r="B1501">
        <v>1501</v>
      </c>
      <c r="E1501" t="str">
        <f t="shared" si="422"/>
        <v>update arrange_change set auto_order = '1501' where id = '';</v>
      </c>
    </row>
    <row r="1502" spans="2:5" x14ac:dyDescent="0.15">
      <c r="B1502">
        <v>1502</v>
      </c>
      <c r="E1502" t="str">
        <f t="shared" si="422"/>
        <v>update arrange_change set auto_order = '1502' where id = '';</v>
      </c>
    </row>
    <row r="1503" spans="2:5" x14ac:dyDescent="0.15">
      <c r="B1503">
        <v>1503</v>
      </c>
      <c r="E1503" t="str">
        <f t="shared" si="422"/>
        <v>update arrange_change set auto_order = '1503' where id = '';</v>
      </c>
    </row>
    <row r="1504" spans="2:5" x14ac:dyDescent="0.15">
      <c r="B1504">
        <v>1504</v>
      </c>
      <c r="E1504" t="str">
        <f t="shared" si="422"/>
        <v>update arrange_change set auto_order = '1504' where id = '';</v>
      </c>
    </row>
    <row r="1505" spans="2:5" x14ac:dyDescent="0.15">
      <c r="B1505">
        <v>1505</v>
      </c>
      <c r="E1505" t="str">
        <f t="shared" si="422"/>
        <v>update arrange_change set auto_order = '1505' where id = '';</v>
      </c>
    </row>
    <row r="1506" spans="2:5" x14ac:dyDescent="0.15">
      <c r="B1506">
        <v>1506</v>
      </c>
      <c r="E1506" t="str">
        <f t="shared" si="422"/>
        <v>update arrange_change set auto_order = '1506' where id = '';</v>
      </c>
    </row>
    <row r="1507" spans="2:5" x14ac:dyDescent="0.15">
      <c r="B1507">
        <v>1507</v>
      </c>
      <c r="E1507" t="str">
        <f t="shared" si="422"/>
        <v>update arrange_change set auto_order = '1507' where id = '';</v>
      </c>
    </row>
    <row r="1508" spans="2:5" x14ac:dyDescent="0.15">
      <c r="B1508">
        <v>1508</v>
      </c>
      <c r="E1508" t="str">
        <f t="shared" si="422"/>
        <v>update arrange_change set auto_order = '1508' where id = '';</v>
      </c>
    </row>
    <row r="1509" spans="2:5" x14ac:dyDescent="0.15">
      <c r="B1509">
        <v>1509</v>
      </c>
      <c r="E1509" t="str">
        <f t="shared" si="422"/>
        <v>update arrange_change set auto_order = '1509' where id = '';</v>
      </c>
    </row>
    <row r="1510" spans="2:5" x14ac:dyDescent="0.15">
      <c r="B1510">
        <v>1510</v>
      </c>
      <c r="E1510" t="str">
        <f t="shared" ref="E1510" si="423">"update arrange_change set auto_order = '"&amp;B1510&amp;"' where id = '"&amp;A1510&amp;"';"</f>
        <v>update arrange_change set auto_order = '1510' where id = '';</v>
      </c>
    </row>
    <row r="1511" spans="2:5" x14ac:dyDescent="0.15">
      <c r="B1511">
        <v>1511</v>
      </c>
      <c r="E1511" t="str">
        <f t="shared" ref="E1511" si="424">"update arrange_change set auto_order = '"&amp;B1511&amp;"' where id = '"&amp;A1511&amp;"';"</f>
        <v>update arrange_change set auto_order = '1511' where id = '';</v>
      </c>
    </row>
    <row r="1512" spans="2:5" x14ac:dyDescent="0.15">
      <c r="B1512">
        <v>1512</v>
      </c>
      <c r="E1512" t="str">
        <f t="shared" ref="E1512" si="425">"update arrange_change set auto_order = '"&amp;B1512&amp;"' where id = '"&amp;A1512&amp;"';"</f>
        <v>update arrange_change set auto_order = '1512' where id = '';</v>
      </c>
    </row>
    <row r="1513" spans="2:5" x14ac:dyDescent="0.15">
      <c r="B1513">
        <v>1513</v>
      </c>
      <c r="E1513" t="str">
        <f t="shared" ref="E1513" si="426">"update arrange_change set auto_order = '"&amp;B1513&amp;"' where id = '"&amp;A1513&amp;"';"</f>
        <v>update arrange_change set auto_order = '1513' where id = '';</v>
      </c>
    </row>
    <row r="1514" spans="2:5" x14ac:dyDescent="0.15">
      <c r="B1514">
        <v>1514</v>
      </c>
      <c r="E1514" t="str">
        <f t="shared" ref="E1514" si="427">"update arrange_change set auto_order = '"&amp;B1514&amp;"' where id = '"&amp;A1514&amp;"';"</f>
        <v>update arrange_change set auto_order = '1514' where id = '';</v>
      </c>
    </row>
    <row r="1515" spans="2:5" x14ac:dyDescent="0.15">
      <c r="B1515">
        <v>1515</v>
      </c>
      <c r="E1515" t="str">
        <f t="shared" ref="E1515" si="428">"update arrange_change set auto_order = '"&amp;B1515&amp;"' where id = '"&amp;A1515&amp;"';"</f>
        <v>update arrange_change set auto_order = '1515' where id = '';</v>
      </c>
    </row>
    <row r="1516" spans="2:5" x14ac:dyDescent="0.15">
      <c r="B1516">
        <v>1516</v>
      </c>
      <c r="E1516" t="str">
        <f t="shared" ref="E1516" si="429">"update arrange_change set auto_order = '"&amp;B1516&amp;"' where id = '"&amp;A1516&amp;"';"</f>
        <v>update arrange_change set auto_order = '1516' where id = '';</v>
      </c>
    </row>
    <row r="1517" spans="2:5" x14ac:dyDescent="0.15">
      <c r="B1517">
        <v>1517</v>
      </c>
      <c r="E1517" t="str">
        <f t="shared" ref="E1517" si="430">"update arrange_change set auto_order = '"&amp;B1517&amp;"' where id = '"&amp;A1517&amp;"';"</f>
        <v>update arrange_change set auto_order = '1517' where id = '';</v>
      </c>
    </row>
    <row r="1518" spans="2:5" x14ac:dyDescent="0.15">
      <c r="B1518">
        <v>1518</v>
      </c>
      <c r="E1518" t="str">
        <f t="shared" ref="E1518:E1541" si="431">"update arrange_change set auto_order = '"&amp;B1518&amp;"' where id = '"&amp;A1518&amp;"';"</f>
        <v>update arrange_change set auto_order = '1518' where id = '';</v>
      </c>
    </row>
    <row r="1519" spans="2:5" x14ac:dyDescent="0.15">
      <c r="B1519">
        <v>1519</v>
      </c>
      <c r="E1519" t="str">
        <f t="shared" si="431"/>
        <v>update arrange_change set auto_order = '1519' where id = '';</v>
      </c>
    </row>
    <row r="1520" spans="2:5" x14ac:dyDescent="0.15">
      <c r="B1520">
        <v>1520</v>
      </c>
      <c r="E1520" t="str">
        <f t="shared" si="431"/>
        <v>update arrange_change set auto_order = '1520' where id = '';</v>
      </c>
    </row>
    <row r="1521" spans="2:5" x14ac:dyDescent="0.15">
      <c r="B1521">
        <v>1521</v>
      </c>
      <c r="E1521" t="str">
        <f t="shared" si="431"/>
        <v>update arrange_change set auto_order = '1521' where id = '';</v>
      </c>
    </row>
    <row r="1522" spans="2:5" x14ac:dyDescent="0.15">
      <c r="B1522">
        <v>1522</v>
      </c>
      <c r="E1522" t="str">
        <f t="shared" si="431"/>
        <v>update arrange_change set auto_order = '1522' where id = '';</v>
      </c>
    </row>
    <row r="1523" spans="2:5" x14ac:dyDescent="0.15">
      <c r="B1523">
        <v>1523</v>
      </c>
      <c r="E1523" t="str">
        <f t="shared" si="431"/>
        <v>update arrange_change set auto_order = '1523' where id = '';</v>
      </c>
    </row>
    <row r="1524" spans="2:5" x14ac:dyDescent="0.15">
      <c r="B1524">
        <v>1524</v>
      </c>
      <c r="E1524" t="str">
        <f t="shared" si="431"/>
        <v>update arrange_change set auto_order = '1524' where id = '';</v>
      </c>
    </row>
    <row r="1525" spans="2:5" x14ac:dyDescent="0.15">
      <c r="B1525">
        <v>1525</v>
      </c>
      <c r="E1525" t="str">
        <f t="shared" si="431"/>
        <v>update arrange_change set auto_order = '1525' where id = '';</v>
      </c>
    </row>
    <row r="1526" spans="2:5" x14ac:dyDescent="0.15">
      <c r="B1526">
        <v>1526</v>
      </c>
      <c r="E1526" t="str">
        <f t="shared" si="431"/>
        <v>update arrange_change set auto_order = '1526' where id = '';</v>
      </c>
    </row>
    <row r="1527" spans="2:5" x14ac:dyDescent="0.15">
      <c r="B1527">
        <v>1527</v>
      </c>
      <c r="E1527" t="str">
        <f t="shared" si="431"/>
        <v>update arrange_change set auto_order = '1527' where id = '';</v>
      </c>
    </row>
    <row r="1528" spans="2:5" x14ac:dyDescent="0.15">
      <c r="B1528">
        <v>1528</v>
      </c>
      <c r="E1528" t="str">
        <f t="shared" si="431"/>
        <v>update arrange_change set auto_order = '1528' where id = '';</v>
      </c>
    </row>
    <row r="1529" spans="2:5" x14ac:dyDescent="0.15">
      <c r="B1529">
        <v>1529</v>
      </c>
      <c r="E1529" t="str">
        <f t="shared" si="431"/>
        <v>update arrange_change set auto_order = '1529' where id = '';</v>
      </c>
    </row>
    <row r="1530" spans="2:5" x14ac:dyDescent="0.15">
      <c r="B1530">
        <v>1530</v>
      </c>
      <c r="E1530" t="str">
        <f t="shared" si="431"/>
        <v>update arrange_change set auto_order = '1530' where id = '';</v>
      </c>
    </row>
    <row r="1531" spans="2:5" x14ac:dyDescent="0.15">
      <c r="B1531">
        <v>1531</v>
      </c>
      <c r="E1531" t="str">
        <f t="shared" si="431"/>
        <v>update arrange_change set auto_order = '1531' where id = '';</v>
      </c>
    </row>
    <row r="1532" spans="2:5" x14ac:dyDescent="0.15">
      <c r="B1532">
        <v>1532</v>
      </c>
      <c r="E1532" t="str">
        <f t="shared" si="431"/>
        <v>update arrange_change set auto_order = '1532' where id = '';</v>
      </c>
    </row>
    <row r="1533" spans="2:5" x14ac:dyDescent="0.15">
      <c r="B1533">
        <v>1533</v>
      </c>
      <c r="E1533" t="str">
        <f t="shared" si="431"/>
        <v>update arrange_change set auto_order = '1533' where id = '';</v>
      </c>
    </row>
    <row r="1534" spans="2:5" x14ac:dyDescent="0.15">
      <c r="B1534">
        <v>1534</v>
      </c>
      <c r="E1534" t="str">
        <f t="shared" si="431"/>
        <v>update arrange_change set auto_order = '1534' where id = '';</v>
      </c>
    </row>
    <row r="1535" spans="2:5" x14ac:dyDescent="0.15">
      <c r="B1535">
        <v>1535</v>
      </c>
      <c r="E1535" t="str">
        <f t="shared" si="431"/>
        <v>update arrange_change set auto_order = '1535' where id = '';</v>
      </c>
    </row>
    <row r="1536" spans="2:5" x14ac:dyDescent="0.15">
      <c r="B1536">
        <v>1536</v>
      </c>
      <c r="E1536" t="str">
        <f t="shared" si="431"/>
        <v>update arrange_change set auto_order = '1536' where id = '';</v>
      </c>
    </row>
    <row r="1537" spans="2:5" x14ac:dyDescent="0.15">
      <c r="B1537">
        <v>1537</v>
      </c>
      <c r="E1537" t="str">
        <f t="shared" si="431"/>
        <v>update arrange_change set auto_order = '1537' where id = '';</v>
      </c>
    </row>
    <row r="1538" spans="2:5" x14ac:dyDescent="0.15">
      <c r="B1538">
        <v>1538</v>
      </c>
      <c r="E1538" t="str">
        <f t="shared" si="431"/>
        <v>update arrange_change set auto_order = '1538' where id = '';</v>
      </c>
    </row>
    <row r="1539" spans="2:5" x14ac:dyDescent="0.15">
      <c r="B1539">
        <v>1539</v>
      </c>
      <c r="E1539" t="str">
        <f t="shared" si="431"/>
        <v>update arrange_change set auto_order = '1539' where id = '';</v>
      </c>
    </row>
    <row r="1540" spans="2:5" x14ac:dyDescent="0.15">
      <c r="B1540">
        <v>1540</v>
      </c>
      <c r="E1540" t="str">
        <f t="shared" si="431"/>
        <v>update arrange_change set auto_order = '1540' where id = '';</v>
      </c>
    </row>
    <row r="1541" spans="2:5" x14ac:dyDescent="0.15">
      <c r="B1541">
        <v>1541</v>
      </c>
      <c r="E1541" t="str">
        <f t="shared" si="431"/>
        <v>update arrange_change set auto_order = '1541' where id = '';</v>
      </c>
    </row>
    <row r="1542" spans="2:5" x14ac:dyDescent="0.15">
      <c r="B1542">
        <v>1542</v>
      </c>
      <c r="E1542" t="str">
        <f t="shared" ref="E1542" si="432">"update arrange_change set auto_order = '"&amp;B1542&amp;"' where id = '"&amp;A1542&amp;"';"</f>
        <v>update arrange_change set auto_order = '1542' where id = '';</v>
      </c>
    </row>
    <row r="1543" spans="2:5" x14ac:dyDescent="0.15">
      <c r="B1543">
        <v>1543</v>
      </c>
      <c r="E1543" t="str">
        <f t="shared" ref="E1543" si="433">"update arrange_change set auto_order = '"&amp;B1543&amp;"' where id = '"&amp;A1543&amp;"';"</f>
        <v>update arrange_change set auto_order = '1543' where id = '';</v>
      </c>
    </row>
    <row r="1544" spans="2:5" x14ac:dyDescent="0.15">
      <c r="B1544">
        <v>1544</v>
      </c>
      <c r="E1544" t="str">
        <f t="shared" ref="E1544" si="434">"update arrange_change set auto_order = '"&amp;B1544&amp;"' where id = '"&amp;A1544&amp;"';"</f>
        <v>update arrange_change set auto_order = '1544' where id = '';</v>
      </c>
    </row>
    <row r="1545" spans="2:5" x14ac:dyDescent="0.15">
      <c r="B1545">
        <v>1545</v>
      </c>
      <c r="E1545" t="str">
        <f t="shared" ref="E1545" si="435">"update arrange_change set auto_order = '"&amp;B1545&amp;"' where id = '"&amp;A1545&amp;"';"</f>
        <v>update arrange_change set auto_order = '1545' where id = '';</v>
      </c>
    </row>
    <row r="1546" spans="2:5" x14ac:dyDescent="0.15">
      <c r="B1546">
        <v>1546</v>
      </c>
      <c r="E1546" t="str">
        <f t="shared" ref="E1546" si="436">"update arrange_change set auto_order = '"&amp;B1546&amp;"' where id = '"&amp;A1546&amp;"';"</f>
        <v>update arrange_change set auto_order = '1546' where id = '';</v>
      </c>
    </row>
    <row r="1547" spans="2:5" x14ac:dyDescent="0.15">
      <c r="B1547">
        <v>1547</v>
      </c>
      <c r="E1547" t="str">
        <f t="shared" ref="E1547" si="437">"update arrange_change set auto_order = '"&amp;B1547&amp;"' where id = '"&amp;A1547&amp;"';"</f>
        <v>update arrange_change set auto_order = '1547' where id = '';</v>
      </c>
    </row>
    <row r="1548" spans="2:5" x14ac:dyDescent="0.15">
      <c r="B1548">
        <v>1548</v>
      </c>
      <c r="E1548" t="str">
        <f t="shared" ref="E1548" si="438">"update arrange_change set auto_order = '"&amp;B1548&amp;"' where id = '"&amp;A1548&amp;"';"</f>
        <v>update arrange_change set auto_order = '1548' where id = '';</v>
      </c>
    </row>
    <row r="1549" spans="2:5" x14ac:dyDescent="0.15">
      <c r="B1549">
        <v>1549</v>
      </c>
      <c r="E1549" t="str">
        <f t="shared" ref="E1549" si="439">"update arrange_change set auto_order = '"&amp;B1549&amp;"' where id = '"&amp;A1549&amp;"';"</f>
        <v>update arrange_change set auto_order = '1549' where id = '';</v>
      </c>
    </row>
    <row r="1550" spans="2:5" x14ac:dyDescent="0.15">
      <c r="B1550">
        <v>1550</v>
      </c>
      <c r="E1550" t="str">
        <f t="shared" ref="E1550:E1573" si="440">"update arrange_change set auto_order = '"&amp;B1550&amp;"' where id = '"&amp;A1550&amp;"';"</f>
        <v>update arrange_change set auto_order = '1550' where id = '';</v>
      </c>
    </row>
    <row r="1551" spans="2:5" x14ac:dyDescent="0.15">
      <c r="B1551">
        <v>1551</v>
      </c>
      <c r="E1551" t="str">
        <f t="shared" si="440"/>
        <v>update arrange_change set auto_order = '1551' where id = '';</v>
      </c>
    </row>
    <row r="1552" spans="2:5" x14ac:dyDescent="0.15">
      <c r="B1552">
        <v>1552</v>
      </c>
      <c r="E1552" t="str">
        <f t="shared" si="440"/>
        <v>update arrange_change set auto_order = '1552' where id = '';</v>
      </c>
    </row>
    <row r="1553" spans="2:5" x14ac:dyDescent="0.15">
      <c r="B1553">
        <v>1553</v>
      </c>
      <c r="E1553" t="str">
        <f t="shared" si="440"/>
        <v>update arrange_change set auto_order = '1553' where id = '';</v>
      </c>
    </row>
    <row r="1554" spans="2:5" x14ac:dyDescent="0.15">
      <c r="B1554">
        <v>1554</v>
      </c>
      <c r="E1554" t="str">
        <f t="shared" si="440"/>
        <v>update arrange_change set auto_order = '1554' where id = '';</v>
      </c>
    </row>
    <row r="1555" spans="2:5" x14ac:dyDescent="0.15">
      <c r="B1555">
        <v>1555</v>
      </c>
      <c r="E1555" t="str">
        <f t="shared" si="440"/>
        <v>update arrange_change set auto_order = '1555' where id = '';</v>
      </c>
    </row>
    <row r="1556" spans="2:5" x14ac:dyDescent="0.15">
      <c r="B1556">
        <v>1556</v>
      </c>
      <c r="E1556" t="str">
        <f t="shared" si="440"/>
        <v>update arrange_change set auto_order = '1556' where id = '';</v>
      </c>
    </row>
    <row r="1557" spans="2:5" x14ac:dyDescent="0.15">
      <c r="B1557">
        <v>1557</v>
      </c>
      <c r="E1557" t="str">
        <f t="shared" si="440"/>
        <v>update arrange_change set auto_order = '1557' where id = '';</v>
      </c>
    </row>
    <row r="1558" spans="2:5" x14ac:dyDescent="0.15">
      <c r="B1558">
        <v>1558</v>
      </c>
      <c r="E1558" t="str">
        <f t="shared" si="440"/>
        <v>update arrange_change set auto_order = '1558' where id = '';</v>
      </c>
    </row>
    <row r="1559" spans="2:5" x14ac:dyDescent="0.15">
      <c r="B1559">
        <v>1559</v>
      </c>
      <c r="E1559" t="str">
        <f t="shared" si="440"/>
        <v>update arrange_change set auto_order = '1559' where id = '';</v>
      </c>
    </row>
    <row r="1560" spans="2:5" x14ac:dyDescent="0.15">
      <c r="B1560">
        <v>1560</v>
      </c>
      <c r="E1560" t="str">
        <f t="shared" si="440"/>
        <v>update arrange_change set auto_order = '1560' where id = '';</v>
      </c>
    </row>
    <row r="1561" spans="2:5" x14ac:dyDescent="0.15">
      <c r="B1561">
        <v>1561</v>
      </c>
      <c r="E1561" t="str">
        <f t="shared" si="440"/>
        <v>update arrange_change set auto_order = '1561' where id = '';</v>
      </c>
    </row>
    <row r="1562" spans="2:5" x14ac:dyDescent="0.15">
      <c r="B1562">
        <v>1562</v>
      </c>
      <c r="E1562" t="str">
        <f t="shared" si="440"/>
        <v>update arrange_change set auto_order = '1562' where id = '';</v>
      </c>
    </row>
    <row r="1563" spans="2:5" x14ac:dyDescent="0.15">
      <c r="B1563">
        <v>1563</v>
      </c>
      <c r="E1563" t="str">
        <f t="shared" si="440"/>
        <v>update arrange_change set auto_order = '1563' where id = '';</v>
      </c>
    </row>
    <row r="1564" spans="2:5" x14ac:dyDescent="0.15">
      <c r="B1564">
        <v>1564</v>
      </c>
      <c r="E1564" t="str">
        <f t="shared" si="440"/>
        <v>update arrange_change set auto_order = '1564' where id = '';</v>
      </c>
    </row>
    <row r="1565" spans="2:5" x14ac:dyDescent="0.15">
      <c r="B1565">
        <v>1565</v>
      </c>
      <c r="E1565" t="str">
        <f t="shared" si="440"/>
        <v>update arrange_change set auto_order = '1565' where id = '';</v>
      </c>
    </row>
    <row r="1566" spans="2:5" x14ac:dyDescent="0.15">
      <c r="B1566">
        <v>1566</v>
      </c>
      <c r="E1566" t="str">
        <f t="shared" si="440"/>
        <v>update arrange_change set auto_order = '1566' where id = '';</v>
      </c>
    </row>
    <row r="1567" spans="2:5" x14ac:dyDescent="0.15">
      <c r="B1567">
        <v>1567</v>
      </c>
      <c r="E1567" t="str">
        <f t="shared" si="440"/>
        <v>update arrange_change set auto_order = '1567' where id = '';</v>
      </c>
    </row>
    <row r="1568" spans="2:5" x14ac:dyDescent="0.15">
      <c r="B1568">
        <v>1568</v>
      </c>
      <c r="E1568" t="str">
        <f t="shared" si="440"/>
        <v>update arrange_change set auto_order = '1568' where id = '';</v>
      </c>
    </row>
    <row r="1569" spans="2:5" x14ac:dyDescent="0.15">
      <c r="B1569">
        <v>1569</v>
      </c>
      <c r="E1569" t="str">
        <f t="shared" si="440"/>
        <v>update arrange_change set auto_order = '1569' where id = '';</v>
      </c>
    </row>
    <row r="1570" spans="2:5" x14ac:dyDescent="0.15">
      <c r="B1570">
        <v>1570</v>
      </c>
      <c r="E1570" t="str">
        <f t="shared" si="440"/>
        <v>update arrange_change set auto_order = '1570' where id = '';</v>
      </c>
    </row>
    <row r="1571" spans="2:5" x14ac:dyDescent="0.15">
      <c r="B1571">
        <v>1571</v>
      </c>
      <c r="E1571" t="str">
        <f t="shared" si="440"/>
        <v>update arrange_change set auto_order = '1571' where id = '';</v>
      </c>
    </row>
    <row r="1572" spans="2:5" x14ac:dyDescent="0.15">
      <c r="B1572">
        <v>1572</v>
      </c>
      <c r="E1572" t="str">
        <f t="shared" si="440"/>
        <v>update arrange_change set auto_order = '1572' where id = '';</v>
      </c>
    </row>
    <row r="1573" spans="2:5" x14ac:dyDescent="0.15">
      <c r="B1573">
        <v>1573</v>
      </c>
      <c r="E1573" t="str">
        <f t="shared" si="440"/>
        <v>update arrange_change set auto_order = '1573' where id = '';</v>
      </c>
    </row>
    <row r="1574" spans="2:5" x14ac:dyDescent="0.15">
      <c r="B1574">
        <v>1574</v>
      </c>
      <c r="E1574" t="str">
        <f t="shared" ref="E1574" si="441">"update arrange_change set auto_order = '"&amp;B1574&amp;"' where id = '"&amp;A1574&amp;"';"</f>
        <v>update arrange_change set auto_order = '1574' where id = '';</v>
      </c>
    </row>
    <row r="1575" spans="2:5" x14ac:dyDescent="0.15">
      <c r="B1575">
        <v>1575</v>
      </c>
      <c r="E1575" t="str">
        <f t="shared" ref="E1575" si="442">"update arrange_change set auto_order = '"&amp;B1575&amp;"' where id = '"&amp;A1575&amp;"';"</f>
        <v>update arrange_change set auto_order = '1575' where id = '';</v>
      </c>
    </row>
    <row r="1576" spans="2:5" x14ac:dyDescent="0.15">
      <c r="B1576">
        <v>1576</v>
      </c>
      <c r="E1576" t="str">
        <f t="shared" ref="E1576" si="443">"update arrange_change set auto_order = '"&amp;B1576&amp;"' where id = '"&amp;A1576&amp;"';"</f>
        <v>update arrange_change set auto_order = '1576' where id = '';</v>
      </c>
    </row>
    <row r="1577" spans="2:5" x14ac:dyDescent="0.15">
      <c r="B1577">
        <v>1577</v>
      </c>
      <c r="E1577" t="str">
        <f t="shared" ref="E1577" si="444">"update arrange_change set auto_order = '"&amp;B1577&amp;"' where id = '"&amp;A1577&amp;"';"</f>
        <v>update arrange_change set auto_order = '1577' where id = '';</v>
      </c>
    </row>
    <row r="1578" spans="2:5" x14ac:dyDescent="0.15">
      <c r="B1578">
        <v>1578</v>
      </c>
      <c r="E1578" t="str">
        <f t="shared" ref="E1578" si="445">"update arrange_change set auto_order = '"&amp;B1578&amp;"' where id = '"&amp;A1578&amp;"';"</f>
        <v>update arrange_change set auto_order = '1578' where id = '';</v>
      </c>
    </row>
    <row r="1579" spans="2:5" x14ac:dyDescent="0.15">
      <c r="B1579">
        <v>1579</v>
      </c>
      <c r="E1579" t="str">
        <f t="shared" ref="E1579" si="446">"update arrange_change set auto_order = '"&amp;B1579&amp;"' where id = '"&amp;A1579&amp;"';"</f>
        <v>update arrange_change set auto_order = '1579' where id = '';</v>
      </c>
    </row>
    <row r="1580" spans="2:5" x14ac:dyDescent="0.15">
      <c r="B1580">
        <v>1580</v>
      </c>
      <c r="E1580" t="str">
        <f t="shared" ref="E1580" si="447">"update arrange_change set auto_order = '"&amp;B1580&amp;"' where id = '"&amp;A1580&amp;"';"</f>
        <v>update arrange_change set auto_order = '1580' where id = '';</v>
      </c>
    </row>
    <row r="1581" spans="2:5" x14ac:dyDescent="0.15">
      <c r="B1581">
        <v>1581</v>
      </c>
      <c r="E1581" t="str">
        <f t="shared" ref="E1581" si="448">"update arrange_change set auto_order = '"&amp;B1581&amp;"' where id = '"&amp;A1581&amp;"';"</f>
        <v>update arrange_change set auto_order = '1581' where id = '';</v>
      </c>
    </row>
    <row r="1582" spans="2:5" x14ac:dyDescent="0.15">
      <c r="B1582">
        <v>1582</v>
      </c>
      <c r="E1582" t="str">
        <f t="shared" ref="E1582:E1605" si="449">"update arrange_change set auto_order = '"&amp;B1582&amp;"' where id = '"&amp;A1582&amp;"';"</f>
        <v>update arrange_change set auto_order = '1582' where id = '';</v>
      </c>
    </row>
    <row r="1583" spans="2:5" x14ac:dyDescent="0.15">
      <c r="B1583">
        <v>1583</v>
      </c>
      <c r="E1583" t="str">
        <f t="shared" si="449"/>
        <v>update arrange_change set auto_order = '1583' where id = '';</v>
      </c>
    </row>
    <row r="1584" spans="2:5" x14ac:dyDescent="0.15">
      <c r="B1584">
        <v>1584</v>
      </c>
      <c r="E1584" t="str">
        <f t="shared" si="449"/>
        <v>update arrange_change set auto_order = '1584' where id = '';</v>
      </c>
    </row>
    <row r="1585" spans="2:5" x14ac:dyDescent="0.15">
      <c r="B1585">
        <v>1585</v>
      </c>
      <c r="E1585" t="str">
        <f t="shared" si="449"/>
        <v>update arrange_change set auto_order = '1585' where id = '';</v>
      </c>
    </row>
    <row r="1586" spans="2:5" x14ac:dyDescent="0.15">
      <c r="B1586">
        <v>1586</v>
      </c>
      <c r="E1586" t="str">
        <f t="shared" si="449"/>
        <v>update arrange_change set auto_order = '1586' where id = '';</v>
      </c>
    </row>
    <row r="1587" spans="2:5" x14ac:dyDescent="0.15">
      <c r="B1587">
        <v>1587</v>
      </c>
      <c r="E1587" t="str">
        <f t="shared" si="449"/>
        <v>update arrange_change set auto_order = '1587' where id = '';</v>
      </c>
    </row>
    <row r="1588" spans="2:5" x14ac:dyDescent="0.15">
      <c r="B1588">
        <v>1588</v>
      </c>
      <c r="E1588" t="str">
        <f t="shared" si="449"/>
        <v>update arrange_change set auto_order = '1588' where id = '';</v>
      </c>
    </row>
    <row r="1589" spans="2:5" x14ac:dyDescent="0.15">
      <c r="B1589">
        <v>1589</v>
      </c>
      <c r="E1589" t="str">
        <f t="shared" si="449"/>
        <v>update arrange_change set auto_order = '1589' where id = '';</v>
      </c>
    </row>
    <row r="1590" spans="2:5" x14ac:dyDescent="0.15">
      <c r="B1590">
        <v>1590</v>
      </c>
      <c r="E1590" t="str">
        <f t="shared" si="449"/>
        <v>update arrange_change set auto_order = '1590' where id = '';</v>
      </c>
    </row>
    <row r="1591" spans="2:5" x14ac:dyDescent="0.15">
      <c r="B1591">
        <v>1591</v>
      </c>
      <c r="E1591" t="str">
        <f t="shared" si="449"/>
        <v>update arrange_change set auto_order = '1591' where id = '';</v>
      </c>
    </row>
    <row r="1592" spans="2:5" x14ac:dyDescent="0.15">
      <c r="B1592">
        <v>1592</v>
      </c>
      <c r="E1592" t="str">
        <f t="shared" si="449"/>
        <v>update arrange_change set auto_order = '1592' where id = '';</v>
      </c>
    </row>
    <row r="1593" spans="2:5" x14ac:dyDescent="0.15">
      <c r="B1593">
        <v>1593</v>
      </c>
      <c r="E1593" t="str">
        <f t="shared" si="449"/>
        <v>update arrange_change set auto_order = '1593' where id = '';</v>
      </c>
    </row>
    <row r="1594" spans="2:5" x14ac:dyDescent="0.15">
      <c r="B1594">
        <v>1594</v>
      </c>
      <c r="E1594" t="str">
        <f t="shared" si="449"/>
        <v>update arrange_change set auto_order = '1594' where id = '';</v>
      </c>
    </row>
    <row r="1595" spans="2:5" x14ac:dyDescent="0.15">
      <c r="B1595">
        <v>1595</v>
      </c>
      <c r="E1595" t="str">
        <f t="shared" si="449"/>
        <v>update arrange_change set auto_order = '1595' where id = '';</v>
      </c>
    </row>
    <row r="1596" spans="2:5" x14ac:dyDescent="0.15">
      <c r="B1596">
        <v>1596</v>
      </c>
      <c r="E1596" t="str">
        <f t="shared" si="449"/>
        <v>update arrange_change set auto_order = '1596' where id = '';</v>
      </c>
    </row>
    <row r="1597" spans="2:5" x14ac:dyDescent="0.15">
      <c r="B1597">
        <v>1597</v>
      </c>
      <c r="E1597" t="str">
        <f t="shared" si="449"/>
        <v>update arrange_change set auto_order = '1597' where id = '';</v>
      </c>
    </row>
    <row r="1598" spans="2:5" x14ac:dyDescent="0.15">
      <c r="B1598">
        <v>1598</v>
      </c>
      <c r="E1598" t="str">
        <f t="shared" si="449"/>
        <v>update arrange_change set auto_order = '1598' where id = '';</v>
      </c>
    </row>
    <row r="1599" spans="2:5" x14ac:dyDescent="0.15">
      <c r="B1599">
        <v>1599</v>
      </c>
      <c r="E1599" t="str">
        <f t="shared" si="449"/>
        <v>update arrange_change set auto_order = '1599' where id = '';</v>
      </c>
    </row>
    <row r="1600" spans="2:5" x14ac:dyDescent="0.15">
      <c r="B1600">
        <v>1600</v>
      </c>
      <c r="E1600" t="str">
        <f t="shared" si="449"/>
        <v>update arrange_change set auto_order = '1600' where id = '';</v>
      </c>
    </row>
    <row r="1601" spans="2:5" x14ac:dyDescent="0.15">
      <c r="B1601">
        <v>1601</v>
      </c>
      <c r="E1601" t="str">
        <f t="shared" si="449"/>
        <v>update arrange_change set auto_order = '1601' where id = '';</v>
      </c>
    </row>
    <row r="1602" spans="2:5" x14ac:dyDescent="0.15">
      <c r="B1602">
        <v>1602</v>
      </c>
      <c r="E1602" t="str">
        <f t="shared" si="449"/>
        <v>update arrange_change set auto_order = '1602' where id = '';</v>
      </c>
    </row>
    <row r="1603" spans="2:5" x14ac:dyDescent="0.15">
      <c r="B1603">
        <v>1603</v>
      </c>
      <c r="E1603" t="str">
        <f t="shared" si="449"/>
        <v>update arrange_change set auto_order = '1603' where id = '';</v>
      </c>
    </row>
    <row r="1604" spans="2:5" x14ac:dyDescent="0.15">
      <c r="B1604">
        <v>1604</v>
      </c>
      <c r="E1604" t="str">
        <f t="shared" si="449"/>
        <v>update arrange_change set auto_order = '1604' where id = '';</v>
      </c>
    </row>
    <row r="1605" spans="2:5" x14ac:dyDescent="0.15">
      <c r="B1605">
        <v>1605</v>
      </c>
      <c r="E1605" t="str">
        <f t="shared" si="449"/>
        <v>update arrange_change set auto_order = '1605' where id = '';</v>
      </c>
    </row>
    <row r="1606" spans="2:5" x14ac:dyDescent="0.15">
      <c r="B1606">
        <v>1606</v>
      </c>
      <c r="E1606" t="str">
        <f t="shared" ref="E1606" si="450">"update arrange_change set auto_order = '"&amp;B1606&amp;"' where id = '"&amp;A1606&amp;"';"</f>
        <v>update arrange_change set auto_order = '1606' where id = '';</v>
      </c>
    </row>
    <row r="1607" spans="2:5" x14ac:dyDescent="0.15">
      <c r="B1607">
        <v>1607</v>
      </c>
      <c r="E1607" t="str">
        <f t="shared" ref="E1607" si="451">"update arrange_change set auto_order = '"&amp;B1607&amp;"' where id = '"&amp;A1607&amp;"';"</f>
        <v>update arrange_change set auto_order = '1607' where id = '';</v>
      </c>
    </row>
    <row r="1608" spans="2:5" x14ac:dyDescent="0.15">
      <c r="B1608">
        <v>1608</v>
      </c>
      <c r="E1608" t="str">
        <f t="shared" ref="E1608" si="452">"update arrange_change set auto_order = '"&amp;B1608&amp;"' where id = '"&amp;A1608&amp;"';"</f>
        <v>update arrange_change set auto_order = '1608' where id = '';</v>
      </c>
    </row>
    <row r="1609" spans="2:5" x14ac:dyDescent="0.15">
      <c r="B1609">
        <v>1609</v>
      </c>
      <c r="E1609" t="str">
        <f t="shared" ref="E1609" si="453">"update arrange_change set auto_order = '"&amp;B1609&amp;"' where id = '"&amp;A1609&amp;"';"</f>
        <v>update arrange_change set auto_order = '1609' where id = '';</v>
      </c>
    </row>
    <row r="1610" spans="2:5" x14ac:dyDescent="0.15">
      <c r="B1610">
        <v>1610</v>
      </c>
      <c r="E1610" t="str">
        <f t="shared" ref="E1610" si="454">"update arrange_change set auto_order = '"&amp;B1610&amp;"' where id = '"&amp;A1610&amp;"';"</f>
        <v>update arrange_change set auto_order = '1610' where id = '';</v>
      </c>
    </row>
    <row r="1611" spans="2:5" x14ac:dyDescent="0.15">
      <c r="B1611">
        <v>1611</v>
      </c>
      <c r="E1611" t="str">
        <f t="shared" ref="E1611" si="455">"update arrange_change set auto_order = '"&amp;B1611&amp;"' where id = '"&amp;A1611&amp;"';"</f>
        <v>update arrange_change set auto_order = '1611' where id = '';</v>
      </c>
    </row>
    <row r="1612" spans="2:5" x14ac:dyDescent="0.15">
      <c r="B1612">
        <v>1612</v>
      </c>
      <c r="E1612" t="str">
        <f t="shared" ref="E1612" si="456">"update arrange_change set auto_order = '"&amp;B1612&amp;"' where id = '"&amp;A1612&amp;"';"</f>
        <v>update arrange_change set auto_order = '1612' where id = '';</v>
      </c>
    </row>
    <row r="1613" spans="2:5" x14ac:dyDescent="0.15">
      <c r="B1613">
        <v>1613</v>
      </c>
      <c r="E1613" t="str">
        <f t="shared" ref="E1613" si="457">"update arrange_change set auto_order = '"&amp;B1613&amp;"' where id = '"&amp;A1613&amp;"';"</f>
        <v>update arrange_change set auto_order = '1613' where id = '';</v>
      </c>
    </row>
    <row r="1614" spans="2:5" x14ac:dyDescent="0.15">
      <c r="B1614">
        <v>1614</v>
      </c>
      <c r="E1614" t="str">
        <f t="shared" ref="E1614:E1637" si="458">"update arrange_change set auto_order = '"&amp;B1614&amp;"' where id = '"&amp;A1614&amp;"';"</f>
        <v>update arrange_change set auto_order = '1614' where id = '';</v>
      </c>
    </row>
    <row r="1615" spans="2:5" x14ac:dyDescent="0.15">
      <c r="B1615">
        <v>1615</v>
      </c>
      <c r="E1615" t="str">
        <f t="shared" si="458"/>
        <v>update arrange_change set auto_order = '1615' where id = '';</v>
      </c>
    </row>
    <row r="1616" spans="2:5" x14ac:dyDescent="0.15">
      <c r="B1616">
        <v>1616</v>
      </c>
      <c r="E1616" t="str">
        <f t="shared" si="458"/>
        <v>update arrange_change set auto_order = '1616' where id = '';</v>
      </c>
    </row>
    <row r="1617" spans="2:5" x14ac:dyDescent="0.15">
      <c r="B1617">
        <v>1617</v>
      </c>
      <c r="E1617" t="str">
        <f t="shared" si="458"/>
        <v>update arrange_change set auto_order = '1617' where id = '';</v>
      </c>
    </row>
    <row r="1618" spans="2:5" x14ac:dyDescent="0.15">
      <c r="B1618">
        <v>1618</v>
      </c>
      <c r="E1618" t="str">
        <f t="shared" si="458"/>
        <v>update arrange_change set auto_order = '1618' where id = '';</v>
      </c>
    </row>
    <row r="1619" spans="2:5" x14ac:dyDescent="0.15">
      <c r="B1619">
        <v>1619</v>
      </c>
      <c r="E1619" t="str">
        <f t="shared" si="458"/>
        <v>update arrange_change set auto_order = '1619' where id = '';</v>
      </c>
    </row>
    <row r="1620" spans="2:5" x14ac:dyDescent="0.15">
      <c r="B1620">
        <v>1620</v>
      </c>
      <c r="E1620" t="str">
        <f t="shared" si="458"/>
        <v>update arrange_change set auto_order = '1620' where id = '';</v>
      </c>
    </row>
    <row r="1621" spans="2:5" x14ac:dyDescent="0.15">
      <c r="B1621">
        <v>1621</v>
      </c>
      <c r="E1621" t="str">
        <f t="shared" si="458"/>
        <v>update arrange_change set auto_order = '1621' where id = '';</v>
      </c>
    </row>
    <row r="1622" spans="2:5" x14ac:dyDescent="0.15">
      <c r="B1622">
        <v>1622</v>
      </c>
      <c r="E1622" t="str">
        <f t="shared" si="458"/>
        <v>update arrange_change set auto_order = '1622' where id = '';</v>
      </c>
    </row>
    <row r="1623" spans="2:5" x14ac:dyDescent="0.15">
      <c r="B1623">
        <v>1623</v>
      </c>
      <c r="E1623" t="str">
        <f t="shared" si="458"/>
        <v>update arrange_change set auto_order = '1623' where id = '';</v>
      </c>
    </row>
    <row r="1624" spans="2:5" x14ac:dyDescent="0.15">
      <c r="B1624">
        <v>1624</v>
      </c>
      <c r="E1624" t="str">
        <f t="shared" si="458"/>
        <v>update arrange_change set auto_order = '1624' where id = '';</v>
      </c>
    </row>
    <row r="1625" spans="2:5" x14ac:dyDescent="0.15">
      <c r="B1625">
        <v>1625</v>
      </c>
      <c r="E1625" t="str">
        <f t="shared" si="458"/>
        <v>update arrange_change set auto_order = '1625' where id = '';</v>
      </c>
    </row>
    <row r="1626" spans="2:5" x14ac:dyDescent="0.15">
      <c r="B1626">
        <v>1626</v>
      </c>
      <c r="E1626" t="str">
        <f t="shared" si="458"/>
        <v>update arrange_change set auto_order = '1626' where id = '';</v>
      </c>
    </row>
    <row r="1627" spans="2:5" x14ac:dyDescent="0.15">
      <c r="B1627">
        <v>1627</v>
      </c>
      <c r="E1627" t="str">
        <f t="shared" si="458"/>
        <v>update arrange_change set auto_order = '1627' where id = '';</v>
      </c>
    </row>
    <row r="1628" spans="2:5" x14ac:dyDescent="0.15">
      <c r="B1628">
        <v>1628</v>
      </c>
      <c r="E1628" t="str">
        <f t="shared" si="458"/>
        <v>update arrange_change set auto_order = '1628' where id = '';</v>
      </c>
    </row>
    <row r="1629" spans="2:5" x14ac:dyDescent="0.15">
      <c r="B1629">
        <v>1629</v>
      </c>
      <c r="E1629" t="str">
        <f t="shared" si="458"/>
        <v>update arrange_change set auto_order = '1629' where id = '';</v>
      </c>
    </row>
    <row r="1630" spans="2:5" x14ac:dyDescent="0.15">
      <c r="B1630">
        <v>1630</v>
      </c>
      <c r="E1630" t="str">
        <f t="shared" si="458"/>
        <v>update arrange_change set auto_order = '1630' where id = '';</v>
      </c>
    </row>
    <row r="1631" spans="2:5" x14ac:dyDescent="0.15">
      <c r="B1631">
        <v>1631</v>
      </c>
      <c r="E1631" t="str">
        <f t="shared" si="458"/>
        <v>update arrange_change set auto_order = '1631' where id = '';</v>
      </c>
    </row>
    <row r="1632" spans="2:5" x14ac:dyDescent="0.15">
      <c r="B1632">
        <v>1632</v>
      </c>
      <c r="E1632" t="str">
        <f t="shared" si="458"/>
        <v>update arrange_change set auto_order = '1632' where id = '';</v>
      </c>
    </row>
    <row r="1633" spans="2:5" x14ac:dyDescent="0.15">
      <c r="B1633">
        <v>1633</v>
      </c>
      <c r="E1633" t="str">
        <f t="shared" si="458"/>
        <v>update arrange_change set auto_order = '1633' where id = '';</v>
      </c>
    </row>
    <row r="1634" spans="2:5" x14ac:dyDescent="0.15">
      <c r="B1634">
        <v>1634</v>
      </c>
      <c r="E1634" t="str">
        <f t="shared" si="458"/>
        <v>update arrange_change set auto_order = '1634' where id = '';</v>
      </c>
    </row>
    <row r="1635" spans="2:5" x14ac:dyDescent="0.15">
      <c r="B1635">
        <v>1635</v>
      </c>
      <c r="E1635" t="str">
        <f t="shared" si="458"/>
        <v>update arrange_change set auto_order = '1635' where id = '';</v>
      </c>
    </row>
    <row r="1636" spans="2:5" x14ac:dyDescent="0.15">
      <c r="B1636">
        <v>1636</v>
      </c>
      <c r="E1636" t="str">
        <f t="shared" si="458"/>
        <v>update arrange_change set auto_order = '1636' where id = '';</v>
      </c>
    </row>
    <row r="1637" spans="2:5" x14ac:dyDescent="0.15">
      <c r="B1637">
        <v>1637</v>
      </c>
      <c r="E1637" t="str">
        <f t="shared" si="458"/>
        <v>update arrange_change set auto_order = '1637' where id = '';</v>
      </c>
    </row>
    <row r="1638" spans="2:5" x14ac:dyDescent="0.15">
      <c r="B1638">
        <v>1638</v>
      </c>
      <c r="E1638" t="str">
        <f t="shared" ref="E1638" si="459">"update arrange_change set auto_order = '"&amp;B1638&amp;"' where id = '"&amp;A1638&amp;"';"</f>
        <v>update arrange_change set auto_order = '1638' where id = '';</v>
      </c>
    </row>
    <row r="1639" spans="2:5" x14ac:dyDescent="0.15">
      <c r="B1639">
        <v>1639</v>
      </c>
      <c r="E1639" t="str">
        <f t="shared" ref="E1639" si="460">"update arrange_change set auto_order = '"&amp;B1639&amp;"' where id = '"&amp;A1639&amp;"';"</f>
        <v>update arrange_change set auto_order = '1639' where id = '';</v>
      </c>
    </row>
    <row r="1640" spans="2:5" x14ac:dyDescent="0.15">
      <c r="B1640">
        <v>1640</v>
      </c>
      <c r="E1640" t="str">
        <f t="shared" ref="E1640" si="461">"update arrange_change set auto_order = '"&amp;B1640&amp;"' where id = '"&amp;A1640&amp;"';"</f>
        <v>update arrange_change set auto_order = '1640' where id = '';</v>
      </c>
    </row>
    <row r="1641" spans="2:5" x14ac:dyDescent="0.15">
      <c r="B1641">
        <v>1641</v>
      </c>
      <c r="E1641" t="str">
        <f t="shared" ref="E1641" si="462">"update arrange_change set auto_order = '"&amp;B1641&amp;"' where id = '"&amp;A1641&amp;"';"</f>
        <v>update arrange_change set auto_order = '1641' where id = '';</v>
      </c>
    </row>
    <row r="1642" spans="2:5" x14ac:dyDescent="0.15">
      <c r="B1642">
        <v>1642</v>
      </c>
      <c r="E1642" t="str">
        <f t="shared" ref="E1642" si="463">"update arrange_change set auto_order = '"&amp;B1642&amp;"' where id = '"&amp;A1642&amp;"';"</f>
        <v>update arrange_change set auto_order = '1642' where id = '';</v>
      </c>
    </row>
    <row r="1643" spans="2:5" x14ac:dyDescent="0.15">
      <c r="B1643">
        <v>1643</v>
      </c>
      <c r="E1643" t="str">
        <f t="shared" ref="E1643" si="464">"update arrange_change set auto_order = '"&amp;B1643&amp;"' where id = '"&amp;A1643&amp;"';"</f>
        <v>update arrange_change set auto_order = '1643' where id = '';</v>
      </c>
    </row>
    <row r="1644" spans="2:5" x14ac:dyDescent="0.15">
      <c r="B1644">
        <v>1644</v>
      </c>
      <c r="E1644" t="str">
        <f t="shared" ref="E1644" si="465">"update arrange_change set auto_order = '"&amp;B1644&amp;"' where id = '"&amp;A1644&amp;"';"</f>
        <v>update arrange_change set auto_order = '1644' where id = '';</v>
      </c>
    </row>
    <row r="1645" spans="2:5" x14ac:dyDescent="0.15">
      <c r="B1645">
        <v>1645</v>
      </c>
      <c r="E1645" t="str">
        <f t="shared" ref="E1645" si="466">"update arrange_change set auto_order = '"&amp;B1645&amp;"' where id = '"&amp;A1645&amp;"';"</f>
        <v>update arrange_change set auto_order = '1645' where id = '';</v>
      </c>
    </row>
    <row r="1646" spans="2:5" x14ac:dyDescent="0.15">
      <c r="B1646">
        <v>1646</v>
      </c>
      <c r="E1646" t="str">
        <f t="shared" ref="E1646:E1669" si="467">"update arrange_change set auto_order = '"&amp;B1646&amp;"' where id = '"&amp;A1646&amp;"';"</f>
        <v>update arrange_change set auto_order = '1646' where id = '';</v>
      </c>
    </row>
    <row r="1647" spans="2:5" x14ac:dyDescent="0.15">
      <c r="B1647">
        <v>1647</v>
      </c>
      <c r="E1647" t="str">
        <f t="shared" si="467"/>
        <v>update arrange_change set auto_order = '1647' where id = '';</v>
      </c>
    </row>
    <row r="1648" spans="2:5" x14ac:dyDescent="0.15">
      <c r="B1648">
        <v>1648</v>
      </c>
      <c r="E1648" t="str">
        <f t="shared" si="467"/>
        <v>update arrange_change set auto_order = '1648' where id = '';</v>
      </c>
    </row>
    <row r="1649" spans="2:5" x14ac:dyDescent="0.15">
      <c r="B1649">
        <v>1649</v>
      </c>
      <c r="E1649" t="str">
        <f t="shared" si="467"/>
        <v>update arrange_change set auto_order = '1649' where id = '';</v>
      </c>
    </row>
    <row r="1650" spans="2:5" x14ac:dyDescent="0.15">
      <c r="B1650">
        <v>1650</v>
      </c>
      <c r="E1650" t="str">
        <f t="shared" si="467"/>
        <v>update arrange_change set auto_order = '1650' where id = '';</v>
      </c>
    </row>
    <row r="1651" spans="2:5" x14ac:dyDescent="0.15">
      <c r="B1651">
        <v>1651</v>
      </c>
      <c r="E1651" t="str">
        <f t="shared" si="467"/>
        <v>update arrange_change set auto_order = '1651' where id = '';</v>
      </c>
    </row>
    <row r="1652" spans="2:5" x14ac:dyDescent="0.15">
      <c r="B1652">
        <v>1652</v>
      </c>
      <c r="E1652" t="str">
        <f t="shared" si="467"/>
        <v>update arrange_change set auto_order = '1652' where id = '';</v>
      </c>
    </row>
    <row r="1653" spans="2:5" x14ac:dyDescent="0.15">
      <c r="B1653">
        <v>1653</v>
      </c>
      <c r="E1653" t="str">
        <f t="shared" si="467"/>
        <v>update arrange_change set auto_order = '1653' where id = '';</v>
      </c>
    </row>
    <row r="1654" spans="2:5" x14ac:dyDescent="0.15">
      <c r="B1654">
        <v>1654</v>
      </c>
      <c r="E1654" t="str">
        <f t="shared" si="467"/>
        <v>update arrange_change set auto_order = '1654' where id = '';</v>
      </c>
    </row>
    <row r="1655" spans="2:5" x14ac:dyDescent="0.15">
      <c r="B1655">
        <v>1655</v>
      </c>
      <c r="E1655" t="str">
        <f t="shared" si="467"/>
        <v>update arrange_change set auto_order = '1655' where id = '';</v>
      </c>
    </row>
    <row r="1656" spans="2:5" x14ac:dyDescent="0.15">
      <c r="B1656">
        <v>1656</v>
      </c>
      <c r="E1656" t="str">
        <f t="shared" si="467"/>
        <v>update arrange_change set auto_order = '1656' where id = '';</v>
      </c>
    </row>
    <row r="1657" spans="2:5" x14ac:dyDescent="0.15">
      <c r="B1657">
        <v>1657</v>
      </c>
      <c r="E1657" t="str">
        <f t="shared" si="467"/>
        <v>update arrange_change set auto_order = '1657' where id = '';</v>
      </c>
    </row>
    <row r="1658" spans="2:5" x14ac:dyDescent="0.15">
      <c r="B1658">
        <v>1658</v>
      </c>
      <c r="E1658" t="str">
        <f t="shared" si="467"/>
        <v>update arrange_change set auto_order = '1658' where id = '';</v>
      </c>
    </row>
    <row r="1659" spans="2:5" x14ac:dyDescent="0.15">
      <c r="B1659">
        <v>1659</v>
      </c>
      <c r="E1659" t="str">
        <f t="shared" si="467"/>
        <v>update arrange_change set auto_order = '1659' where id = '';</v>
      </c>
    </row>
    <row r="1660" spans="2:5" x14ac:dyDescent="0.15">
      <c r="B1660">
        <v>1660</v>
      </c>
      <c r="E1660" t="str">
        <f t="shared" si="467"/>
        <v>update arrange_change set auto_order = '1660' where id = '';</v>
      </c>
    </row>
    <row r="1661" spans="2:5" x14ac:dyDescent="0.15">
      <c r="B1661">
        <v>1661</v>
      </c>
      <c r="E1661" t="str">
        <f t="shared" si="467"/>
        <v>update arrange_change set auto_order = '1661' where id = '';</v>
      </c>
    </row>
    <row r="1662" spans="2:5" x14ac:dyDescent="0.15">
      <c r="B1662">
        <v>1662</v>
      </c>
      <c r="E1662" t="str">
        <f t="shared" si="467"/>
        <v>update arrange_change set auto_order = '1662' where id = '';</v>
      </c>
    </row>
    <row r="1663" spans="2:5" x14ac:dyDescent="0.15">
      <c r="B1663">
        <v>1663</v>
      </c>
      <c r="E1663" t="str">
        <f t="shared" si="467"/>
        <v>update arrange_change set auto_order = '1663' where id = '';</v>
      </c>
    </row>
    <row r="1664" spans="2:5" x14ac:dyDescent="0.15">
      <c r="B1664">
        <v>1664</v>
      </c>
      <c r="E1664" t="str">
        <f t="shared" si="467"/>
        <v>update arrange_change set auto_order = '1664' where id = '';</v>
      </c>
    </row>
    <row r="1665" spans="2:5" x14ac:dyDescent="0.15">
      <c r="B1665">
        <v>1665</v>
      </c>
      <c r="E1665" t="str">
        <f t="shared" si="467"/>
        <v>update arrange_change set auto_order = '1665' where id = '';</v>
      </c>
    </row>
    <row r="1666" spans="2:5" x14ac:dyDescent="0.15">
      <c r="B1666">
        <v>1666</v>
      </c>
      <c r="E1666" t="str">
        <f t="shared" si="467"/>
        <v>update arrange_change set auto_order = '1666' where id = '';</v>
      </c>
    </row>
    <row r="1667" spans="2:5" x14ac:dyDescent="0.15">
      <c r="B1667">
        <v>1667</v>
      </c>
      <c r="E1667" t="str">
        <f t="shared" si="467"/>
        <v>update arrange_change set auto_order = '1667' where id = '';</v>
      </c>
    </row>
    <row r="1668" spans="2:5" x14ac:dyDescent="0.15">
      <c r="B1668">
        <v>1668</v>
      </c>
      <c r="E1668" t="str">
        <f t="shared" si="467"/>
        <v>update arrange_change set auto_order = '1668' where id = '';</v>
      </c>
    </row>
    <row r="1669" spans="2:5" x14ac:dyDescent="0.15">
      <c r="B1669">
        <v>1669</v>
      </c>
      <c r="E1669" t="str">
        <f t="shared" si="467"/>
        <v>update arrange_change set auto_order = '1669' where id = '';</v>
      </c>
    </row>
    <row r="1670" spans="2:5" x14ac:dyDescent="0.15">
      <c r="B1670">
        <v>1670</v>
      </c>
      <c r="E1670" t="str">
        <f t="shared" ref="E1670" si="468">"update arrange_change set auto_order = '"&amp;B1670&amp;"' where id = '"&amp;A1670&amp;"';"</f>
        <v>update arrange_change set auto_order = '1670' where id = '';</v>
      </c>
    </row>
    <row r="1671" spans="2:5" x14ac:dyDescent="0.15">
      <c r="B1671">
        <v>1671</v>
      </c>
      <c r="E1671" t="str">
        <f t="shared" ref="E1671" si="469">"update arrange_change set auto_order = '"&amp;B1671&amp;"' where id = '"&amp;A1671&amp;"';"</f>
        <v>update arrange_change set auto_order = '1671' where id = '';</v>
      </c>
    </row>
    <row r="1672" spans="2:5" x14ac:dyDescent="0.15">
      <c r="B1672">
        <v>1672</v>
      </c>
      <c r="E1672" t="str">
        <f t="shared" ref="E1672" si="470">"update arrange_change set auto_order = '"&amp;B1672&amp;"' where id = '"&amp;A1672&amp;"';"</f>
        <v>update arrange_change set auto_order = '1672' where id = '';</v>
      </c>
    </row>
    <row r="1673" spans="2:5" x14ac:dyDescent="0.15">
      <c r="B1673">
        <v>1673</v>
      </c>
      <c r="E1673" t="str">
        <f t="shared" ref="E1673" si="471">"update arrange_change set auto_order = '"&amp;B1673&amp;"' where id = '"&amp;A1673&amp;"';"</f>
        <v>update arrange_change set auto_order = '1673' where id = '';</v>
      </c>
    </row>
    <row r="1674" spans="2:5" x14ac:dyDescent="0.15">
      <c r="B1674">
        <v>1674</v>
      </c>
      <c r="E1674" t="str">
        <f t="shared" ref="E1674" si="472">"update arrange_change set auto_order = '"&amp;B1674&amp;"' where id = '"&amp;A1674&amp;"';"</f>
        <v>update arrange_change set auto_order = '1674' where id = '';</v>
      </c>
    </row>
    <row r="1675" spans="2:5" x14ac:dyDescent="0.15">
      <c r="B1675">
        <v>1675</v>
      </c>
      <c r="E1675" t="str">
        <f t="shared" ref="E1675" si="473">"update arrange_change set auto_order = '"&amp;B1675&amp;"' where id = '"&amp;A1675&amp;"';"</f>
        <v>update arrange_change set auto_order = '1675' where id = '';</v>
      </c>
    </row>
    <row r="1676" spans="2:5" x14ac:dyDescent="0.15">
      <c r="B1676">
        <v>1676</v>
      </c>
      <c r="E1676" t="str">
        <f t="shared" ref="E1676" si="474">"update arrange_change set auto_order = '"&amp;B1676&amp;"' where id = '"&amp;A1676&amp;"';"</f>
        <v>update arrange_change set auto_order = '1676' where id = '';</v>
      </c>
    </row>
    <row r="1677" spans="2:5" x14ac:dyDescent="0.15">
      <c r="B1677">
        <v>1677</v>
      </c>
      <c r="E1677" t="str">
        <f t="shared" ref="E1677" si="475">"update arrange_change set auto_order = '"&amp;B1677&amp;"' where id = '"&amp;A1677&amp;"';"</f>
        <v>update arrange_change set auto_order = '1677' where id = '';</v>
      </c>
    </row>
    <row r="1678" spans="2:5" x14ac:dyDescent="0.15">
      <c r="B1678">
        <v>1678</v>
      </c>
      <c r="E1678" t="str">
        <f t="shared" ref="E1678:E1701" si="476">"update arrange_change set auto_order = '"&amp;B1678&amp;"' where id = '"&amp;A1678&amp;"';"</f>
        <v>update arrange_change set auto_order = '1678' where id = '';</v>
      </c>
    </row>
    <row r="1679" spans="2:5" x14ac:dyDescent="0.15">
      <c r="B1679">
        <v>1679</v>
      </c>
      <c r="E1679" t="str">
        <f t="shared" si="476"/>
        <v>update arrange_change set auto_order = '1679' where id = '';</v>
      </c>
    </row>
    <row r="1680" spans="2:5" x14ac:dyDescent="0.15">
      <c r="B1680">
        <v>1680</v>
      </c>
      <c r="E1680" t="str">
        <f t="shared" si="476"/>
        <v>update arrange_change set auto_order = '1680' where id = '';</v>
      </c>
    </row>
    <row r="1681" spans="2:5" x14ac:dyDescent="0.15">
      <c r="B1681">
        <v>1681</v>
      </c>
      <c r="E1681" t="str">
        <f t="shared" si="476"/>
        <v>update arrange_change set auto_order = '1681' where id = '';</v>
      </c>
    </row>
    <row r="1682" spans="2:5" x14ac:dyDescent="0.15">
      <c r="B1682">
        <v>1682</v>
      </c>
      <c r="E1682" t="str">
        <f t="shared" si="476"/>
        <v>update arrange_change set auto_order = '1682' where id = '';</v>
      </c>
    </row>
    <row r="1683" spans="2:5" x14ac:dyDescent="0.15">
      <c r="B1683">
        <v>1683</v>
      </c>
      <c r="E1683" t="str">
        <f t="shared" si="476"/>
        <v>update arrange_change set auto_order = '1683' where id = '';</v>
      </c>
    </row>
    <row r="1684" spans="2:5" x14ac:dyDescent="0.15">
      <c r="B1684">
        <v>1684</v>
      </c>
      <c r="E1684" t="str">
        <f t="shared" si="476"/>
        <v>update arrange_change set auto_order = '1684' where id = '';</v>
      </c>
    </row>
    <row r="1685" spans="2:5" x14ac:dyDescent="0.15">
      <c r="B1685">
        <v>1685</v>
      </c>
      <c r="E1685" t="str">
        <f t="shared" si="476"/>
        <v>update arrange_change set auto_order = '1685' where id = '';</v>
      </c>
    </row>
    <row r="1686" spans="2:5" x14ac:dyDescent="0.15">
      <c r="B1686">
        <v>1686</v>
      </c>
      <c r="E1686" t="str">
        <f t="shared" si="476"/>
        <v>update arrange_change set auto_order = '1686' where id = '';</v>
      </c>
    </row>
    <row r="1687" spans="2:5" x14ac:dyDescent="0.15">
      <c r="B1687">
        <v>1687</v>
      </c>
      <c r="E1687" t="str">
        <f t="shared" si="476"/>
        <v>update arrange_change set auto_order = '1687' where id = '';</v>
      </c>
    </row>
    <row r="1688" spans="2:5" x14ac:dyDescent="0.15">
      <c r="B1688">
        <v>1688</v>
      </c>
      <c r="E1688" t="str">
        <f t="shared" si="476"/>
        <v>update arrange_change set auto_order = '1688' where id = '';</v>
      </c>
    </row>
    <row r="1689" spans="2:5" x14ac:dyDescent="0.15">
      <c r="B1689">
        <v>1689</v>
      </c>
      <c r="E1689" t="str">
        <f t="shared" si="476"/>
        <v>update arrange_change set auto_order = '1689' where id = '';</v>
      </c>
    </row>
    <row r="1690" spans="2:5" x14ac:dyDescent="0.15">
      <c r="B1690">
        <v>1690</v>
      </c>
      <c r="E1690" t="str">
        <f t="shared" si="476"/>
        <v>update arrange_change set auto_order = '1690' where id = '';</v>
      </c>
    </row>
    <row r="1691" spans="2:5" x14ac:dyDescent="0.15">
      <c r="B1691">
        <v>1691</v>
      </c>
      <c r="E1691" t="str">
        <f t="shared" si="476"/>
        <v>update arrange_change set auto_order = '1691' where id = '';</v>
      </c>
    </row>
    <row r="1692" spans="2:5" x14ac:dyDescent="0.15">
      <c r="B1692">
        <v>1692</v>
      </c>
      <c r="E1692" t="str">
        <f t="shared" si="476"/>
        <v>update arrange_change set auto_order = '1692' where id = '';</v>
      </c>
    </row>
    <row r="1693" spans="2:5" x14ac:dyDescent="0.15">
      <c r="B1693">
        <v>1693</v>
      </c>
      <c r="E1693" t="str">
        <f t="shared" si="476"/>
        <v>update arrange_change set auto_order = '1693' where id = '';</v>
      </c>
    </row>
    <row r="1694" spans="2:5" x14ac:dyDescent="0.15">
      <c r="B1694">
        <v>1694</v>
      </c>
      <c r="E1694" t="str">
        <f t="shared" si="476"/>
        <v>update arrange_change set auto_order = '1694' where id = '';</v>
      </c>
    </row>
    <row r="1695" spans="2:5" x14ac:dyDescent="0.15">
      <c r="B1695">
        <v>1695</v>
      </c>
      <c r="E1695" t="str">
        <f t="shared" si="476"/>
        <v>update arrange_change set auto_order = '1695' where id = '';</v>
      </c>
    </row>
    <row r="1696" spans="2:5" x14ac:dyDescent="0.15">
      <c r="B1696">
        <v>1696</v>
      </c>
      <c r="E1696" t="str">
        <f t="shared" si="476"/>
        <v>update arrange_change set auto_order = '1696' where id = '';</v>
      </c>
    </row>
    <row r="1697" spans="2:5" x14ac:dyDescent="0.15">
      <c r="B1697">
        <v>1697</v>
      </c>
      <c r="E1697" t="str">
        <f t="shared" si="476"/>
        <v>update arrange_change set auto_order = '1697' where id = '';</v>
      </c>
    </row>
    <row r="1698" spans="2:5" x14ac:dyDescent="0.15">
      <c r="B1698">
        <v>1698</v>
      </c>
      <c r="E1698" t="str">
        <f t="shared" si="476"/>
        <v>update arrange_change set auto_order = '1698' where id = '';</v>
      </c>
    </row>
    <row r="1699" spans="2:5" x14ac:dyDescent="0.15">
      <c r="B1699">
        <v>1699</v>
      </c>
      <c r="E1699" t="str">
        <f t="shared" si="476"/>
        <v>update arrange_change set auto_order = '1699' where id = '';</v>
      </c>
    </row>
    <row r="1700" spans="2:5" x14ac:dyDescent="0.15">
      <c r="B1700">
        <v>1700</v>
      </c>
      <c r="E1700" t="str">
        <f t="shared" si="476"/>
        <v>update arrange_change set auto_order = '1700' where id = '';</v>
      </c>
    </row>
    <row r="1701" spans="2:5" x14ac:dyDescent="0.15">
      <c r="B1701">
        <v>1701</v>
      </c>
      <c r="E1701" t="str">
        <f t="shared" si="476"/>
        <v>update arrange_change set auto_order = '1701' where id = '';</v>
      </c>
    </row>
    <row r="1702" spans="2:5" x14ac:dyDescent="0.15">
      <c r="B1702">
        <v>1702</v>
      </c>
      <c r="E1702" t="str">
        <f t="shared" ref="E1702" si="477">"update arrange_change set auto_order = '"&amp;B1702&amp;"' where id = '"&amp;A1702&amp;"';"</f>
        <v>update arrange_change set auto_order = '1702' where id = '';</v>
      </c>
    </row>
    <row r="1703" spans="2:5" x14ac:dyDescent="0.15">
      <c r="B1703">
        <v>1703</v>
      </c>
      <c r="E1703" t="str">
        <f t="shared" ref="E1703" si="478">"update arrange_change set auto_order = '"&amp;B1703&amp;"' where id = '"&amp;A1703&amp;"';"</f>
        <v>update arrange_change set auto_order = '1703' where id = '';</v>
      </c>
    </row>
    <row r="1704" spans="2:5" x14ac:dyDescent="0.15">
      <c r="B1704">
        <v>1704</v>
      </c>
      <c r="E1704" t="str">
        <f t="shared" ref="E1704" si="479">"update arrange_change set auto_order = '"&amp;B1704&amp;"' where id = '"&amp;A1704&amp;"';"</f>
        <v>update arrange_change set auto_order = '1704' where id = '';</v>
      </c>
    </row>
    <row r="1705" spans="2:5" x14ac:dyDescent="0.15">
      <c r="B1705">
        <v>1705</v>
      </c>
      <c r="E1705" t="str">
        <f t="shared" ref="E1705" si="480">"update arrange_change set auto_order = '"&amp;B1705&amp;"' where id = '"&amp;A1705&amp;"';"</f>
        <v>update arrange_change set auto_order = '1705' where id = '';</v>
      </c>
    </row>
    <row r="1706" spans="2:5" x14ac:dyDescent="0.15">
      <c r="B1706">
        <v>1706</v>
      </c>
      <c r="E1706" t="str">
        <f t="shared" ref="E1706" si="481">"update arrange_change set auto_order = '"&amp;B1706&amp;"' where id = '"&amp;A1706&amp;"';"</f>
        <v>update arrange_change set auto_order = '1706' where id = '';</v>
      </c>
    </row>
    <row r="1707" spans="2:5" x14ac:dyDescent="0.15">
      <c r="B1707">
        <v>1707</v>
      </c>
      <c r="E1707" t="str">
        <f t="shared" ref="E1707" si="482">"update arrange_change set auto_order = '"&amp;B1707&amp;"' where id = '"&amp;A1707&amp;"';"</f>
        <v>update arrange_change set auto_order = '1707' where id = '';</v>
      </c>
    </row>
    <row r="1708" spans="2:5" x14ac:dyDescent="0.15">
      <c r="B1708">
        <v>1708</v>
      </c>
      <c r="E1708" t="str">
        <f t="shared" ref="E1708" si="483">"update arrange_change set auto_order = '"&amp;B1708&amp;"' where id = '"&amp;A1708&amp;"';"</f>
        <v>update arrange_change set auto_order = '1708' where id = '';</v>
      </c>
    </row>
    <row r="1709" spans="2:5" x14ac:dyDescent="0.15">
      <c r="B1709">
        <v>1709</v>
      </c>
      <c r="E1709" t="str">
        <f t="shared" ref="E1709" si="484">"update arrange_change set auto_order = '"&amp;B1709&amp;"' where id = '"&amp;A1709&amp;"';"</f>
        <v>update arrange_change set auto_order = '1709' where id = '';</v>
      </c>
    </row>
    <row r="1710" spans="2:5" x14ac:dyDescent="0.15">
      <c r="B1710">
        <v>1710</v>
      </c>
      <c r="E1710" t="str">
        <f t="shared" ref="E1710:E1733" si="485">"update arrange_change set auto_order = '"&amp;B1710&amp;"' where id = '"&amp;A1710&amp;"';"</f>
        <v>update arrange_change set auto_order = '1710' where id = '';</v>
      </c>
    </row>
    <row r="1711" spans="2:5" x14ac:dyDescent="0.15">
      <c r="B1711">
        <v>1711</v>
      </c>
      <c r="E1711" t="str">
        <f t="shared" si="485"/>
        <v>update arrange_change set auto_order = '1711' where id = '';</v>
      </c>
    </row>
    <row r="1712" spans="2:5" x14ac:dyDescent="0.15">
      <c r="B1712">
        <v>1712</v>
      </c>
      <c r="E1712" t="str">
        <f t="shared" si="485"/>
        <v>update arrange_change set auto_order = '1712' where id = '';</v>
      </c>
    </row>
    <row r="1713" spans="2:5" x14ac:dyDescent="0.15">
      <c r="B1713">
        <v>1713</v>
      </c>
      <c r="E1713" t="str">
        <f t="shared" si="485"/>
        <v>update arrange_change set auto_order = '1713' where id = '';</v>
      </c>
    </row>
    <row r="1714" spans="2:5" x14ac:dyDescent="0.15">
      <c r="B1714">
        <v>1714</v>
      </c>
      <c r="E1714" t="str">
        <f t="shared" si="485"/>
        <v>update arrange_change set auto_order = '1714' where id = '';</v>
      </c>
    </row>
    <row r="1715" spans="2:5" x14ac:dyDescent="0.15">
      <c r="B1715">
        <v>1715</v>
      </c>
      <c r="E1715" t="str">
        <f t="shared" si="485"/>
        <v>update arrange_change set auto_order = '1715' where id = '';</v>
      </c>
    </row>
    <row r="1716" spans="2:5" x14ac:dyDescent="0.15">
      <c r="B1716">
        <v>1716</v>
      </c>
      <c r="E1716" t="str">
        <f t="shared" si="485"/>
        <v>update arrange_change set auto_order = '1716' where id = '';</v>
      </c>
    </row>
    <row r="1717" spans="2:5" x14ac:dyDescent="0.15">
      <c r="B1717">
        <v>1717</v>
      </c>
      <c r="E1717" t="str">
        <f t="shared" si="485"/>
        <v>update arrange_change set auto_order = '1717' where id = '';</v>
      </c>
    </row>
    <row r="1718" spans="2:5" x14ac:dyDescent="0.15">
      <c r="B1718">
        <v>1718</v>
      </c>
      <c r="E1718" t="str">
        <f t="shared" si="485"/>
        <v>update arrange_change set auto_order = '1718' where id = '';</v>
      </c>
    </row>
    <row r="1719" spans="2:5" x14ac:dyDescent="0.15">
      <c r="B1719">
        <v>1719</v>
      </c>
      <c r="E1719" t="str">
        <f t="shared" si="485"/>
        <v>update arrange_change set auto_order = '1719' where id = '';</v>
      </c>
    </row>
    <row r="1720" spans="2:5" x14ac:dyDescent="0.15">
      <c r="B1720">
        <v>1720</v>
      </c>
      <c r="E1720" t="str">
        <f t="shared" si="485"/>
        <v>update arrange_change set auto_order = '1720' where id = '';</v>
      </c>
    </row>
    <row r="1721" spans="2:5" x14ac:dyDescent="0.15">
      <c r="B1721">
        <v>1721</v>
      </c>
      <c r="E1721" t="str">
        <f t="shared" si="485"/>
        <v>update arrange_change set auto_order = '1721' where id = '';</v>
      </c>
    </row>
    <row r="1722" spans="2:5" x14ac:dyDescent="0.15">
      <c r="B1722">
        <v>1722</v>
      </c>
      <c r="E1722" t="str">
        <f t="shared" si="485"/>
        <v>update arrange_change set auto_order = '1722' where id = '';</v>
      </c>
    </row>
    <row r="1723" spans="2:5" x14ac:dyDescent="0.15">
      <c r="B1723">
        <v>1723</v>
      </c>
      <c r="E1723" t="str">
        <f t="shared" si="485"/>
        <v>update arrange_change set auto_order = '1723' where id = '';</v>
      </c>
    </row>
    <row r="1724" spans="2:5" x14ac:dyDescent="0.15">
      <c r="B1724">
        <v>1724</v>
      </c>
      <c r="E1724" t="str">
        <f t="shared" si="485"/>
        <v>update arrange_change set auto_order = '1724' where id = '';</v>
      </c>
    </row>
    <row r="1725" spans="2:5" x14ac:dyDescent="0.15">
      <c r="B1725">
        <v>1725</v>
      </c>
      <c r="E1725" t="str">
        <f t="shared" si="485"/>
        <v>update arrange_change set auto_order = '1725' where id = '';</v>
      </c>
    </row>
    <row r="1726" spans="2:5" x14ac:dyDescent="0.15">
      <c r="B1726">
        <v>1726</v>
      </c>
      <c r="E1726" t="str">
        <f t="shared" si="485"/>
        <v>update arrange_change set auto_order = '1726' where id = '';</v>
      </c>
    </row>
    <row r="1727" spans="2:5" x14ac:dyDescent="0.15">
      <c r="B1727">
        <v>1727</v>
      </c>
      <c r="E1727" t="str">
        <f t="shared" si="485"/>
        <v>update arrange_change set auto_order = '1727' where id = '';</v>
      </c>
    </row>
    <row r="1728" spans="2:5" x14ac:dyDescent="0.15">
      <c r="B1728">
        <v>1728</v>
      </c>
      <c r="E1728" t="str">
        <f t="shared" si="485"/>
        <v>update arrange_change set auto_order = '1728' where id = '';</v>
      </c>
    </row>
    <row r="1729" spans="2:5" x14ac:dyDescent="0.15">
      <c r="B1729">
        <v>1729</v>
      </c>
      <c r="E1729" t="str">
        <f t="shared" si="485"/>
        <v>update arrange_change set auto_order = '1729' where id = '';</v>
      </c>
    </row>
    <row r="1730" spans="2:5" x14ac:dyDescent="0.15">
      <c r="B1730">
        <v>1730</v>
      </c>
      <c r="E1730" t="str">
        <f t="shared" si="485"/>
        <v>update arrange_change set auto_order = '1730' where id = '';</v>
      </c>
    </row>
    <row r="1731" spans="2:5" x14ac:dyDescent="0.15">
      <c r="B1731">
        <v>1731</v>
      </c>
      <c r="E1731" t="str">
        <f t="shared" si="485"/>
        <v>update arrange_change set auto_order = '1731' where id = '';</v>
      </c>
    </row>
    <row r="1732" spans="2:5" x14ac:dyDescent="0.15">
      <c r="B1732">
        <v>1732</v>
      </c>
      <c r="E1732" t="str">
        <f t="shared" si="485"/>
        <v>update arrange_change set auto_order = '1732' where id = '';</v>
      </c>
    </row>
    <row r="1733" spans="2:5" x14ac:dyDescent="0.15">
      <c r="B1733">
        <v>1733</v>
      </c>
      <c r="E1733" t="str">
        <f t="shared" si="485"/>
        <v>update arrange_change set auto_order = '1733' where id = '';</v>
      </c>
    </row>
    <row r="1734" spans="2:5" x14ac:dyDescent="0.15">
      <c r="B1734">
        <v>1734</v>
      </c>
      <c r="E1734" t="str">
        <f t="shared" ref="E1734" si="486">"update arrange_change set auto_order = '"&amp;B1734&amp;"' where id = '"&amp;A1734&amp;"';"</f>
        <v>update arrange_change set auto_order = '1734' where id = '';</v>
      </c>
    </row>
    <row r="1735" spans="2:5" x14ac:dyDescent="0.15">
      <c r="B1735">
        <v>1735</v>
      </c>
      <c r="E1735" t="str">
        <f t="shared" ref="E1735" si="487">"update arrange_change set auto_order = '"&amp;B1735&amp;"' where id = '"&amp;A1735&amp;"';"</f>
        <v>update arrange_change set auto_order = '1735' where id = '';</v>
      </c>
    </row>
    <row r="1736" spans="2:5" x14ac:dyDescent="0.15">
      <c r="B1736">
        <v>1736</v>
      </c>
      <c r="E1736" t="str">
        <f t="shared" ref="E1736" si="488">"update arrange_change set auto_order = '"&amp;B1736&amp;"' where id = '"&amp;A1736&amp;"';"</f>
        <v>update arrange_change set auto_order = '1736' where id = '';</v>
      </c>
    </row>
    <row r="1737" spans="2:5" x14ac:dyDescent="0.15">
      <c r="B1737">
        <v>1737</v>
      </c>
      <c r="E1737" t="str">
        <f t="shared" ref="E1737" si="489">"update arrange_change set auto_order = '"&amp;B1737&amp;"' where id = '"&amp;A1737&amp;"';"</f>
        <v>update arrange_change set auto_order = '1737' where id = '';</v>
      </c>
    </row>
    <row r="1738" spans="2:5" x14ac:dyDescent="0.15">
      <c r="B1738">
        <v>1738</v>
      </c>
      <c r="E1738" t="str">
        <f t="shared" ref="E1738" si="490">"update arrange_change set auto_order = '"&amp;B1738&amp;"' where id = '"&amp;A1738&amp;"';"</f>
        <v>update arrange_change set auto_order = '1738' where id = '';</v>
      </c>
    </row>
    <row r="1739" spans="2:5" x14ac:dyDescent="0.15">
      <c r="B1739">
        <v>1739</v>
      </c>
      <c r="E1739" t="str">
        <f t="shared" ref="E1739" si="491">"update arrange_change set auto_order = '"&amp;B1739&amp;"' where id = '"&amp;A1739&amp;"';"</f>
        <v>update arrange_change set auto_order = '1739' where id = '';</v>
      </c>
    </row>
    <row r="1740" spans="2:5" x14ac:dyDescent="0.15">
      <c r="B1740">
        <v>1740</v>
      </c>
      <c r="E1740" t="str">
        <f t="shared" ref="E1740" si="492">"update arrange_change set auto_order = '"&amp;B1740&amp;"' where id = '"&amp;A1740&amp;"';"</f>
        <v>update arrange_change set auto_order = '1740' where id = '';</v>
      </c>
    </row>
    <row r="1741" spans="2:5" x14ac:dyDescent="0.15">
      <c r="B1741">
        <v>1741</v>
      </c>
      <c r="E1741" t="str">
        <f t="shared" ref="E1741" si="493">"update arrange_change set auto_order = '"&amp;B1741&amp;"' where id = '"&amp;A1741&amp;"';"</f>
        <v>update arrange_change set auto_order = '1741' where id = '';</v>
      </c>
    </row>
    <row r="1742" spans="2:5" x14ac:dyDescent="0.15">
      <c r="B1742">
        <v>1742</v>
      </c>
      <c r="E1742" t="str">
        <f t="shared" ref="E1742:E1765" si="494">"update arrange_change set auto_order = '"&amp;B1742&amp;"' where id = '"&amp;A1742&amp;"';"</f>
        <v>update arrange_change set auto_order = '1742' where id = '';</v>
      </c>
    </row>
    <row r="1743" spans="2:5" x14ac:dyDescent="0.15">
      <c r="B1743">
        <v>1743</v>
      </c>
      <c r="E1743" t="str">
        <f t="shared" si="494"/>
        <v>update arrange_change set auto_order = '1743' where id = '';</v>
      </c>
    </row>
    <row r="1744" spans="2:5" x14ac:dyDescent="0.15">
      <c r="B1744">
        <v>1744</v>
      </c>
      <c r="E1744" t="str">
        <f t="shared" si="494"/>
        <v>update arrange_change set auto_order = '1744' where id = '';</v>
      </c>
    </row>
    <row r="1745" spans="2:5" x14ac:dyDescent="0.15">
      <c r="B1745">
        <v>1745</v>
      </c>
      <c r="E1745" t="str">
        <f t="shared" si="494"/>
        <v>update arrange_change set auto_order = '1745' where id = '';</v>
      </c>
    </row>
    <row r="1746" spans="2:5" x14ac:dyDescent="0.15">
      <c r="B1746">
        <v>1746</v>
      </c>
      <c r="E1746" t="str">
        <f t="shared" si="494"/>
        <v>update arrange_change set auto_order = '1746' where id = '';</v>
      </c>
    </row>
    <row r="1747" spans="2:5" x14ac:dyDescent="0.15">
      <c r="B1747">
        <v>1747</v>
      </c>
      <c r="E1747" t="str">
        <f t="shared" si="494"/>
        <v>update arrange_change set auto_order = '1747' where id = '';</v>
      </c>
    </row>
    <row r="1748" spans="2:5" x14ac:dyDescent="0.15">
      <c r="B1748">
        <v>1748</v>
      </c>
      <c r="E1748" t="str">
        <f t="shared" si="494"/>
        <v>update arrange_change set auto_order = '1748' where id = '';</v>
      </c>
    </row>
    <row r="1749" spans="2:5" x14ac:dyDescent="0.15">
      <c r="B1749">
        <v>1749</v>
      </c>
      <c r="E1749" t="str">
        <f t="shared" si="494"/>
        <v>update arrange_change set auto_order = '1749' where id = '';</v>
      </c>
    </row>
    <row r="1750" spans="2:5" x14ac:dyDescent="0.15">
      <c r="B1750">
        <v>1750</v>
      </c>
      <c r="E1750" t="str">
        <f t="shared" si="494"/>
        <v>update arrange_change set auto_order = '1750' where id = '';</v>
      </c>
    </row>
    <row r="1751" spans="2:5" x14ac:dyDescent="0.15">
      <c r="B1751">
        <v>1751</v>
      </c>
      <c r="E1751" t="str">
        <f t="shared" si="494"/>
        <v>update arrange_change set auto_order = '1751' where id = '';</v>
      </c>
    </row>
    <row r="1752" spans="2:5" x14ac:dyDescent="0.15">
      <c r="B1752">
        <v>1752</v>
      </c>
      <c r="E1752" t="str">
        <f t="shared" si="494"/>
        <v>update arrange_change set auto_order = '1752' where id = '';</v>
      </c>
    </row>
    <row r="1753" spans="2:5" x14ac:dyDescent="0.15">
      <c r="B1753">
        <v>1753</v>
      </c>
      <c r="E1753" t="str">
        <f t="shared" si="494"/>
        <v>update arrange_change set auto_order = '1753' where id = '';</v>
      </c>
    </row>
    <row r="1754" spans="2:5" x14ac:dyDescent="0.15">
      <c r="B1754">
        <v>1754</v>
      </c>
      <c r="E1754" t="str">
        <f t="shared" si="494"/>
        <v>update arrange_change set auto_order = '1754' where id = '';</v>
      </c>
    </row>
    <row r="1755" spans="2:5" x14ac:dyDescent="0.15">
      <c r="B1755">
        <v>1755</v>
      </c>
      <c r="E1755" t="str">
        <f t="shared" si="494"/>
        <v>update arrange_change set auto_order = '1755' where id = '';</v>
      </c>
    </row>
    <row r="1756" spans="2:5" x14ac:dyDescent="0.15">
      <c r="B1756">
        <v>1756</v>
      </c>
      <c r="E1756" t="str">
        <f t="shared" si="494"/>
        <v>update arrange_change set auto_order = '1756' where id = '';</v>
      </c>
    </row>
    <row r="1757" spans="2:5" x14ac:dyDescent="0.15">
      <c r="B1757">
        <v>1757</v>
      </c>
      <c r="E1757" t="str">
        <f t="shared" si="494"/>
        <v>update arrange_change set auto_order = '1757' where id = '';</v>
      </c>
    </row>
    <row r="1758" spans="2:5" x14ac:dyDescent="0.15">
      <c r="B1758">
        <v>1758</v>
      </c>
      <c r="E1758" t="str">
        <f t="shared" si="494"/>
        <v>update arrange_change set auto_order = '1758' where id = '';</v>
      </c>
    </row>
    <row r="1759" spans="2:5" x14ac:dyDescent="0.15">
      <c r="B1759">
        <v>1759</v>
      </c>
      <c r="E1759" t="str">
        <f t="shared" si="494"/>
        <v>update arrange_change set auto_order = '1759' where id = '';</v>
      </c>
    </row>
    <row r="1760" spans="2:5" x14ac:dyDescent="0.15">
      <c r="B1760">
        <v>1760</v>
      </c>
      <c r="E1760" t="str">
        <f t="shared" si="494"/>
        <v>update arrange_change set auto_order = '1760' where id = '';</v>
      </c>
    </row>
    <row r="1761" spans="2:5" x14ac:dyDescent="0.15">
      <c r="B1761">
        <v>1761</v>
      </c>
      <c r="E1761" t="str">
        <f t="shared" si="494"/>
        <v>update arrange_change set auto_order = '1761' where id = '';</v>
      </c>
    </row>
    <row r="1762" spans="2:5" x14ac:dyDescent="0.15">
      <c r="B1762">
        <v>1762</v>
      </c>
      <c r="E1762" t="str">
        <f t="shared" si="494"/>
        <v>update arrange_change set auto_order = '1762' where id = '';</v>
      </c>
    </row>
    <row r="1763" spans="2:5" x14ac:dyDescent="0.15">
      <c r="B1763">
        <v>1763</v>
      </c>
      <c r="E1763" t="str">
        <f t="shared" si="494"/>
        <v>update arrange_change set auto_order = '1763' where id = '';</v>
      </c>
    </row>
    <row r="1764" spans="2:5" x14ac:dyDescent="0.15">
      <c r="B1764">
        <v>1764</v>
      </c>
      <c r="E1764" t="str">
        <f t="shared" si="494"/>
        <v>update arrange_change set auto_order = '1764' where id = '';</v>
      </c>
    </row>
    <row r="1765" spans="2:5" x14ac:dyDescent="0.15">
      <c r="B1765">
        <v>1765</v>
      </c>
      <c r="E1765" t="str">
        <f t="shared" si="494"/>
        <v>update arrange_change set auto_order = '1765' where id = '';</v>
      </c>
    </row>
    <row r="1766" spans="2:5" x14ac:dyDescent="0.15">
      <c r="B1766">
        <v>1766</v>
      </c>
      <c r="E1766" t="str">
        <f t="shared" ref="E1766" si="495">"update arrange_change set auto_order = '"&amp;B1766&amp;"' where id = '"&amp;A1766&amp;"';"</f>
        <v>update arrange_change set auto_order = '1766' where id = '';</v>
      </c>
    </row>
    <row r="1767" spans="2:5" x14ac:dyDescent="0.15">
      <c r="B1767">
        <v>1767</v>
      </c>
      <c r="E1767" t="str">
        <f t="shared" ref="E1767" si="496">"update arrange_change set auto_order = '"&amp;B1767&amp;"' where id = '"&amp;A1767&amp;"';"</f>
        <v>update arrange_change set auto_order = '1767' where id = '';</v>
      </c>
    </row>
    <row r="1768" spans="2:5" x14ac:dyDescent="0.15">
      <c r="B1768">
        <v>1768</v>
      </c>
      <c r="E1768" t="str">
        <f t="shared" ref="E1768" si="497">"update arrange_change set auto_order = '"&amp;B1768&amp;"' where id = '"&amp;A1768&amp;"';"</f>
        <v>update arrange_change set auto_order = '1768' where id = '';</v>
      </c>
    </row>
    <row r="1769" spans="2:5" x14ac:dyDescent="0.15">
      <c r="B1769">
        <v>1769</v>
      </c>
      <c r="E1769" t="str">
        <f t="shared" ref="E1769" si="498">"update arrange_change set auto_order = '"&amp;B1769&amp;"' where id = '"&amp;A1769&amp;"';"</f>
        <v>update arrange_change set auto_order = '1769' where id = '';</v>
      </c>
    </row>
    <row r="1770" spans="2:5" x14ac:dyDescent="0.15">
      <c r="B1770">
        <v>1770</v>
      </c>
      <c r="E1770" t="str">
        <f t="shared" ref="E1770" si="499">"update arrange_change set auto_order = '"&amp;B1770&amp;"' where id = '"&amp;A1770&amp;"';"</f>
        <v>update arrange_change set auto_order = '1770' where id = '';</v>
      </c>
    </row>
    <row r="1771" spans="2:5" x14ac:dyDescent="0.15">
      <c r="B1771">
        <v>1771</v>
      </c>
      <c r="E1771" t="str">
        <f t="shared" ref="E1771" si="500">"update arrange_change set auto_order = '"&amp;B1771&amp;"' where id = '"&amp;A1771&amp;"';"</f>
        <v>update arrange_change set auto_order = '1771' where id = '';</v>
      </c>
    </row>
    <row r="1772" spans="2:5" x14ac:dyDescent="0.15">
      <c r="B1772">
        <v>1772</v>
      </c>
      <c r="E1772" t="str">
        <f t="shared" ref="E1772" si="501">"update arrange_change set auto_order = '"&amp;B1772&amp;"' where id = '"&amp;A1772&amp;"';"</f>
        <v>update arrange_change set auto_order = '1772' where id = '';</v>
      </c>
    </row>
    <row r="1773" spans="2:5" x14ac:dyDescent="0.15">
      <c r="B1773">
        <v>1773</v>
      </c>
      <c r="E1773" t="str">
        <f t="shared" ref="E1773" si="502">"update arrange_change set auto_order = '"&amp;B1773&amp;"' where id = '"&amp;A1773&amp;"';"</f>
        <v>update arrange_change set auto_order = '1773' where id = '';</v>
      </c>
    </row>
    <row r="1774" spans="2:5" x14ac:dyDescent="0.15">
      <c r="B1774">
        <v>1774</v>
      </c>
      <c r="E1774" t="str">
        <f t="shared" ref="E1774:E1797" si="503">"update arrange_change set auto_order = '"&amp;B1774&amp;"' where id = '"&amp;A1774&amp;"';"</f>
        <v>update arrange_change set auto_order = '1774' where id = '';</v>
      </c>
    </row>
    <row r="1775" spans="2:5" x14ac:dyDescent="0.15">
      <c r="B1775">
        <v>1775</v>
      </c>
      <c r="E1775" t="str">
        <f t="shared" si="503"/>
        <v>update arrange_change set auto_order = '1775' where id = '';</v>
      </c>
    </row>
    <row r="1776" spans="2:5" x14ac:dyDescent="0.15">
      <c r="B1776">
        <v>1776</v>
      </c>
      <c r="E1776" t="str">
        <f t="shared" si="503"/>
        <v>update arrange_change set auto_order = '1776' where id = '';</v>
      </c>
    </row>
    <row r="1777" spans="2:5" x14ac:dyDescent="0.15">
      <c r="B1777">
        <v>1777</v>
      </c>
      <c r="E1777" t="str">
        <f t="shared" si="503"/>
        <v>update arrange_change set auto_order = '1777' where id = '';</v>
      </c>
    </row>
    <row r="1778" spans="2:5" x14ac:dyDescent="0.15">
      <c r="B1778">
        <v>1778</v>
      </c>
      <c r="E1778" t="str">
        <f t="shared" si="503"/>
        <v>update arrange_change set auto_order = '1778' where id = '';</v>
      </c>
    </row>
    <row r="1779" spans="2:5" x14ac:dyDescent="0.15">
      <c r="B1779">
        <v>1779</v>
      </c>
      <c r="E1779" t="str">
        <f t="shared" si="503"/>
        <v>update arrange_change set auto_order = '1779' where id = '';</v>
      </c>
    </row>
    <row r="1780" spans="2:5" x14ac:dyDescent="0.15">
      <c r="B1780">
        <v>1780</v>
      </c>
      <c r="E1780" t="str">
        <f t="shared" si="503"/>
        <v>update arrange_change set auto_order = '1780' where id = '';</v>
      </c>
    </row>
    <row r="1781" spans="2:5" x14ac:dyDescent="0.15">
      <c r="B1781">
        <v>1781</v>
      </c>
      <c r="E1781" t="str">
        <f t="shared" si="503"/>
        <v>update arrange_change set auto_order = '1781' where id = '';</v>
      </c>
    </row>
    <row r="1782" spans="2:5" x14ac:dyDescent="0.15">
      <c r="B1782">
        <v>1782</v>
      </c>
      <c r="E1782" t="str">
        <f t="shared" si="503"/>
        <v>update arrange_change set auto_order = '1782' where id = '';</v>
      </c>
    </row>
    <row r="1783" spans="2:5" x14ac:dyDescent="0.15">
      <c r="B1783">
        <v>1783</v>
      </c>
      <c r="E1783" t="str">
        <f t="shared" si="503"/>
        <v>update arrange_change set auto_order = '1783' where id = '';</v>
      </c>
    </row>
    <row r="1784" spans="2:5" x14ac:dyDescent="0.15">
      <c r="B1784">
        <v>1784</v>
      </c>
      <c r="E1784" t="str">
        <f t="shared" si="503"/>
        <v>update arrange_change set auto_order = '1784' where id = '';</v>
      </c>
    </row>
    <row r="1785" spans="2:5" x14ac:dyDescent="0.15">
      <c r="B1785">
        <v>1785</v>
      </c>
      <c r="E1785" t="str">
        <f t="shared" si="503"/>
        <v>update arrange_change set auto_order = '1785' where id = '';</v>
      </c>
    </row>
    <row r="1786" spans="2:5" x14ac:dyDescent="0.15">
      <c r="B1786">
        <v>1786</v>
      </c>
      <c r="E1786" t="str">
        <f t="shared" si="503"/>
        <v>update arrange_change set auto_order = '1786' where id = '';</v>
      </c>
    </row>
    <row r="1787" spans="2:5" x14ac:dyDescent="0.15">
      <c r="B1787">
        <v>1787</v>
      </c>
      <c r="E1787" t="str">
        <f t="shared" si="503"/>
        <v>update arrange_change set auto_order = '1787' where id = '';</v>
      </c>
    </row>
    <row r="1788" spans="2:5" x14ac:dyDescent="0.15">
      <c r="B1788">
        <v>1788</v>
      </c>
      <c r="E1788" t="str">
        <f t="shared" si="503"/>
        <v>update arrange_change set auto_order = '1788' where id = '';</v>
      </c>
    </row>
    <row r="1789" spans="2:5" x14ac:dyDescent="0.15">
      <c r="B1789">
        <v>1789</v>
      </c>
      <c r="E1789" t="str">
        <f t="shared" si="503"/>
        <v>update arrange_change set auto_order = '1789' where id = '';</v>
      </c>
    </row>
    <row r="1790" spans="2:5" x14ac:dyDescent="0.15">
      <c r="B1790">
        <v>1790</v>
      </c>
      <c r="E1790" t="str">
        <f t="shared" si="503"/>
        <v>update arrange_change set auto_order = '1790' where id = '';</v>
      </c>
    </row>
    <row r="1791" spans="2:5" x14ac:dyDescent="0.15">
      <c r="B1791">
        <v>1791</v>
      </c>
      <c r="E1791" t="str">
        <f t="shared" si="503"/>
        <v>update arrange_change set auto_order = '1791' where id = '';</v>
      </c>
    </row>
    <row r="1792" spans="2:5" x14ac:dyDescent="0.15">
      <c r="B1792">
        <v>1792</v>
      </c>
      <c r="E1792" t="str">
        <f t="shared" si="503"/>
        <v>update arrange_change set auto_order = '1792' where id = '';</v>
      </c>
    </row>
    <row r="1793" spans="2:5" x14ac:dyDescent="0.15">
      <c r="B1793">
        <v>1793</v>
      </c>
      <c r="E1793" t="str">
        <f t="shared" si="503"/>
        <v>update arrange_change set auto_order = '1793' where id = '';</v>
      </c>
    </row>
    <row r="1794" spans="2:5" x14ac:dyDescent="0.15">
      <c r="B1794">
        <v>1794</v>
      </c>
      <c r="E1794" t="str">
        <f t="shared" si="503"/>
        <v>update arrange_change set auto_order = '1794' where id = '';</v>
      </c>
    </row>
    <row r="1795" spans="2:5" x14ac:dyDescent="0.15">
      <c r="B1795">
        <v>1795</v>
      </c>
      <c r="E1795" t="str">
        <f t="shared" si="503"/>
        <v>update arrange_change set auto_order = '1795' where id = '';</v>
      </c>
    </row>
    <row r="1796" spans="2:5" x14ac:dyDescent="0.15">
      <c r="B1796">
        <v>1796</v>
      </c>
      <c r="E1796" t="str">
        <f t="shared" si="503"/>
        <v>update arrange_change set auto_order = '1796' where id = '';</v>
      </c>
    </row>
    <row r="1797" spans="2:5" x14ac:dyDescent="0.15">
      <c r="B1797">
        <v>1797</v>
      </c>
      <c r="E1797" t="str">
        <f t="shared" si="503"/>
        <v>update arrange_change set auto_order = '1797' where id = '';</v>
      </c>
    </row>
    <row r="1798" spans="2:5" x14ac:dyDescent="0.15">
      <c r="B1798">
        <v>1798</v>
      </c>
      <c r="E1798" t="str">
        <f t="shared" ref="E1798" si="504">"update arrange_change set auto_order = '"&amp;B1798&amp;"' where id = '"&amp;A1798&amp;"';"</f>
        <v>update arrange_change set auto_order = '1798' where id = '';</v>
      </c>
    </row>
    <row r="1799" spans="2:5" x14ac:dyDescent="0.15">
      <c r="B1799">
        <v>1799</v>
      </c>
      <c r="E1799" t="str">
        <f t="shared" ref="E1799" si="505">"update arrange_change set auto_order = '"&amp;B1799&amp;"' where id = '"&amp;A1799&amp;"';"</f>
        <v>update arrange_change set auto_order = '1799' where id = '';</v>
      </c>
    </row>
    <row r="1800" spans="2:5" x14ac:dyDescent="0.15">
      <c r="B1800">
        <v>1800</v>
      </c>
      <c r="E1800" t="str">
        <f t="shared" ref="E1800" si="506">"update arrange_change set auto_order = '"&amp;B1800&amp;"' where id = '"&amp;A1800&amp;"';"</f>
        <v>update arrange_change set auto_order = '1800' where id = '';</v>
      </c>
    </row>
    <row r="1801" spans="2:5" x14ac:dyDescent="0.15">
      <c r="B1801">
        <v>1801</v>
      </c>
      <c r="E1801" t="str">
        <f t="shared" ref="E1801" si="507">"update arrange_change set auto_order = '"&amp;B1801&amp;"' where id = '"&amp;A1801&amp;"';"</f>
        <v>update arrange_change set auto_order = '1801' where id = '';</v>
      </c>
    </row>
    <row r="1802" spans="2:5" x14ac:dyDescent="0.15">
      <c r="B1802">
        <v>1802</v>
      </c>
      <c r="E1802" t="str">
        <f t="shared" ref="E1802" si="508">"update arrange_change set auto_order = '"&amp;B1802&amp;"' where id = '"&amp;A1802&amp;"';"</f>
        <v>update arrange_change set auto_order = '1802' where id = '';</v>
      </c>
    </row>
    <row r="1803" spans="2:5" x14ac:dyDescent="0.15">
      <c r="B1803">
        <v>1803</v>
      </c>
      <c r="E1803" t="str">
        <f t="shared" ref="E1803" si="509">"update arrange_change set auto_order = '"&amp;B1803&amp;"' where id = '"&amp;A1803&amp;"';"</f>
        <v>update arrange_change set auto_order = '1803' where id = '';</v>
      </c>
    </row>
    <row r="1804" spans="2:5" x14ac:dyDescent="0.15">
      <c r="B1804">
        <v>1804</v>
      </c>
      <c r="E1804" t="str">
        <f t="shared" ref="E1804" si="510">"update arrange_change set auto_order = '"&amp;B1804&amp;"' where id = '"&amp;A1804&amp;"';"</f>
        <v>update arrange_change set auto_order = '1804' where id = '';</v>
      </c>
    </row>
    <row r="1805" spans="2:5" x14ac:dyDescent="0.15">
      <c r="B1805">
        <v>1805</v>
      </c>
      <c r="E1805" t="str">
        <f t="shared" ref="E1805" si="511">"update arrange_change set auto_order = '"&amp;B1805&amp;"' where id = '"&amp;A1805&amp;"';"</f>
        <v>update arrange_change set auto_order = '1805' where id = '';</v>
      </c>
    </row>
    <row r="1806" spans="2:5" x14ac:dyDescent="0.15">
      <c r="B1806">
        <v>1806</v>
      </c>
      <c r="E1806" t="str">
        <f t="shared" ref="E1806:E1829" si="512">"update arrange_change set auto_order = '"&amp;B1806&amp;"' where id = '"&amp;A1806&amp;"';"</f>
        <v>update arrange_change set auto_order = '1806' where id = '';</v>
      </c>
    </row>
    <row r="1807" spans="2:5" x14ac:dyDescent="0.15">
      <c r="B1807">
        <v>1807</v>
      </c>
      <c r="E1807" t="str">
        <f t="shared" si="512"/>
        <v>update arrange_change set auto_order = '1807' where id = '';</v>
      </c>
    </row>
    <row r="1808" spans="2:5" x14ac:dyDescent="0.15">
      <c r="B1808">
        <v>1808</v>
      </c>
      <c r="E1808" t="str">
        <f t="shared" si="512"/>
        <v>update arrange_change set auto_order = '1808' where id = '';</v>
      </c>
    </row>
    <row r="1809" spans="2:5" x14ac:dyDescent="0.15">
      <c r="B1809">
        <v>1809</v>
      </c>
      <c r="E1809" t="str">
        <f t="shared" si="512"/>
        <v>update arrange_change set auto_order = '1809' where id = '';</v>
      </c>
    </row>
    <row r="1810" spans="2:5" x14ac:dyDescent="0.15">
      <c r="B1810">
        <v>1810</v>
      </c>
      <c r="E1810" t="str">
        <f t="shared" si="512"/>
        <v>update arrange_change set auto_order = '1810' where id = '';</v>
      </c>
    </row>
    <row r="1811" spans="2:5" x14ac:dyDescent="0.15">
      <c r="B1811">
        <v>1811</v>
      </c>
      <c r="E1811" t="str">
        <f t="shared" si="512"/>
        <v>update arrange_change set auto_order = '1811' where id = '';</v>
      </c>
    </row>
    <row r="1812" spans="2:5" x14ac:dyDescent="0.15">
      <c r="B1812">
        <v>1812</v>
      </c>
      <c r="E1812" t="str">
        <f t="shared" si="512"/>
        <v>update arrange_change set auto_order = '1812' where id = '';</v>
      </c>
    </row>
    <row r="1813" spans="2:5" x14ac:dyDescent="0.15">
      <c r="B1813">
        <v>1813</v>
      </c>
      <c r="E1813" t="str">
        <f t="shared" si="512"/>
        <v>update arrange_change set auto_order = '1813' where id = '';</v>
      </c>
    </row>
    <row r="1814" spans="2:5" x14ac:dyDescent="0.15">
      <c r="B1814">
        <v>1814</v>
      </c>
      <c r="E1814" t="str">
        <f t="shared" si="512"/>
        <v>update arrange_change set auto_order = '1814' where id = '';</v>
      </c>
    </row>
    <row r="1815" spans="2:5" x14ac:dyDescent="0.15">
      <c r="B1815">
        <v>1815</v>
      </c>
      <c r="E1815" t="str">
        <f t="shared" si="512"/>
        <v>update arrange_change set auto_order = '1815' where id = '';</v>
      </c>
    </row>
    <row r="1816" spans="2:5" x14ac:dyDescent="0.15">
      <c r="B1816">
        <v>1816</v>
      </c>
      <c r="E1816" t="str">
        <f t="shared" si="512"/>
        <v>update arrange_change set auto_order = '1816' where id = '';</v>
      </c>
    </row>
    <row r="1817" spans="2:5" x14ac:dyDescent="0.15">
      <c r="B1817">
        <v>1817</v>
      </c>
      <c r="E1817" t="str">
        <f t="shared" si="512"/>
        <v>update arrange_change set auto_order = '1817' where id = '';</v>
      </c>
    </row>
    <row r="1818" spans="2:5" x14ac:dyDescent="0.15">
      <c r="B1818">
        <v>1818</v>
      </c>
      <c r="E1818" t="str">
        <f t="shared" si="512"/>
        <v>update arrange_change set auto_order = '1818' where id = '';</v>
      </c>
    </row>
    <row r="1819" spans="2:5" x14ac:dyDescent="0.15">
      <c r="B1819">
        <v>1819</v>
      </c>
      <c r="E1819" t="str">
        <f t="shared" si="512"/>
        <v>update arrange_change set auto_order = '1819' where id = '';</v>
      </c>
    </row>
    <row r="1820" spans="2:5" x14ac:dyDescent="0.15">
      <c r="B1820">
        <v>1820</v>
      </c>
      <c r="E1820" t="str">
        <f t="shared" si="512"/>
        <v>update arrange_change set auto_order = '1820' where id = '';</v>
      </c>
    </row>
    <row r="1821" spans="2:5" x14ac:dyDescent="0.15">
      <c r="B1821">
        <v>1821</v>
      </c>
      <c r="E1821" t="str">
        <f t="shared" si="512"/>
        <v>update arrange_change set auto_order = '1821' where id = '';</v>
      </c>
    </row>
    <row r="1822" spans="2:5" x14ac:dyDescent="0.15">
      <c r="B1822">
        <v>1822</v>
      </c>
      <c r="E1822" t="str">
        <f t="shared" si="512"/>
        <v>update arrange_change set auto_order = '1822' where id = '';</v>
      </c>
    </row>
    <row r="1823" spans="2:5" x14ac:dyDescent="0.15">
      <c r="B1823">
        <v>1823</v>
      </c>
      <c r="E1823" t="str">
        <f t="shared" si="512"/>
        <v>update arrange_change set auto_order = '1823' where id = '';</v>
      </c>
    </row>
    <row r="1824" spans="2:5" x14ac:dyDescent="0.15">
      <c r="B1824">
        <v>1824</v>
      </c>
      <c r="E1824" t="str">
        <f t="shared" si="512"/>
        <v>update arrange_change set auto_order = '1824' where id = '';</v>
      </c>
    </row>
    <row r="1825" spans="2:5" x14ac:dyDescent="0.15">
      <c r="B1825">
        <v>1825</v>
      </c>
      <c r="E1825" t="str">
        <f t="shared" si="512"/>
        <v>update arrange_change set auto_order = '1825' where id = '';</v>
      </c>
    </row>
    <row r="1826" spans="2:5" x14ac:dyDescent="0.15">
      <c r="B1826">
        <v>1826</v>
      </c>
      <c r="E1826" t="str">
        <f t="shared" si="512"/>
        <v>update arrange_change set auto_order = '1826' where id = '';</v>
      </c>
    </row>
    <row r="1827" spans="2:5" x14ac:dyDescent="0.15">
      <c r="B1827">
        <v>1827</v>
      </c>
      <c r="E1827" t="str">
        <f t="shared" si="512"/>
        <v>update arrange_change set auto_order = '1827' where id = '';</v>
      </c>
    </row>
    <row r="1828" spans="2:5" x14ac:dyDescent="0.15">
      <c r="B1828">
        <v>1828</v>
      </c>
      <c r="E1828" t="str">
        <f t="shared" si="512"/>
        <v>update arrange_change set auto_order = '1828' where id = '';</v>
      </c>
    </row>
    <row r="1829" spans="2:5" x14ac:dyDescent="0.15">
      <c r="B1829">
        <v>1829</v>
      </c>
      <c r="E1829" t="str">
        <f t="shared" si="512"/>
        <v>update arrange_change set auto_order = '1829' where id = '';</v>
      </c>
    </row>
    <row r="1830" spans="2:5" x14ac:dyDescent="0.15">
      <c r="B1830">
        <v>1830</v>
      </c>
      <c r="E1830" t="str">
        <f t="shared" ref="E1830" si="513">"update arrange_change set auto_order = '"&amp;B1830&amp;"' where id = '"&amp;A1830&amp;"';"</f>
        <v>update arrange_change set auto_order = '1830' where id = '';</v>
      </c>
    </row>
    <row r="1831" spans="2:5" x14ac:dyDescent="0.15">
      <c r="B1831">
        <v>1831</v>
      </c>
      <c r="E1831" t="str">
        <f t="shared" ref="E1831" si="514">"update arrange_change set auto_order = '"&amp;B1831&amp;"' where id = '"&amp;A1831&amp;"';"</f>
        <v>update arrange_change set auto_order = '1831' where id = '';</v>
      </c>
    </row>
    <row r="1832" spans="2:5" x14ac:dyDescent="0.15">
      <c r="B1832">
        <v>1832</v>
      </c>
      <c r="E1832" t="str">
        <f t="shared" ref="E1832" si="515">"update arrange_change set auto_order = '"&amp;B1832&amp;"' where id = '"&amp;A1832&amp;"';"</f>
        <v>update arrange_change set auto_order = '1832' where id = '';</v>
      </c>
    </row>
    <row r="1833" spans="2:5" x14ac:dyDescent="0.15">
      <c r="B1833">
        <v>1833</v>
      </c>
      <c r="E1833" t="str">
        <f t="shared" ref="E1833" si="516">"update arrange_change set auto_order = '"&amp;B1833&amp;"' where id = '"&amp;A1833&amp;"';"</f>
        <v>update arrange_change set auto_order = '1833' where id = '';</v>
      </c>
    </row>
    <row r="1834" spans="2:5" x14ac:dyDescent="0.15">
      <c r="B1834">
        <v>1834</v>
      </c>
      <c r="E1834" t="str">
        <f t="shared" ref="E1834" si="517">"update arrange_change set auto_order = '"&amp;B1834&amp;"' where id = '"&amp;A1834&amp;"';"</f>
        <v>update arrange_change set auto_order = '1834' where id = '';</v>
      </c>
    </row>
    <row r="1835" spans="2:5" x14ac:dyDescent="0.15">
      <c r="B1835">
        <v>1835</v>
      </c>
      <c r="E1835" t="str">
        <f t="shared" ref="E1835" si="518">"update arrange_change set auto_order = '"&amp;B1835&amp;"' where id = '"&amp;A1835&amp;"';"</f>
        <v>update arrange_change set auto_order = '1835' where id = '';</v>
      </c>
    </row>
    <row r="1836" spans="2:5" x14ac:dyDescent="0.15">
      <c r="B1836">
        <v>1836</v>
      </c>
      <c r="E1836" t="str">
        <f t="shared" ref="E1836" si="519">"update arrange_change set auto_order = '"&amp;B1836&amp;"' where id = '"&amp;A1836&amp;"';"</f>
        <v>update arrange_change set auto_order = '1836' where id = '';</v>
      </c>
    </row>
    <row r="1837" spans="2:5" x14ac:dyDescent="0.15">
      <c r="B1837">
        <v>1837</v>
      </c>
      <c r="E1837" t="str">
        <f t="shared" ref="E1837" si="520">"update arrange_change set auto_order = '"&amp;B1837&amp;"' where id = '"&amp;A1837&amp;"';"</f>
        <v>update arrange_change set auto_order = '1837' where id = '';</v>
      </c>
    </row>
    <row r="1838" spans="2:5" x14ac:dyDescent="0.15">
      <c r="B1838">
        <v>1838</v>
      </c>
      <c r="E1838" t="str">
        <f t="shared" ref="E1838:E1861" si="521">"update arrange_change set auto_order = '"&amp;B1838&amp;"' where id = '"&amp;A1838&amp;"';"</f>
        <v>update arrange_change set auto_order = '1838' where id = '';</v>
      </c>
    </row>
    <row r="1839" spans="2:5" x14ac:dyDescent="0.15">
      <c r="B1839">
        <v>1839</v>
      </c>
      <c r="E1839" t="str">
        <f t="shared" si="521"/>
        <v>update arrange_change set auto_order = '1839' where id = '';</v>
      </c>
    </row>
    <row r="1840" spans="2:5" x14ac:dyDescent="0.15">
      <c r="B1840">
        <v>1840</v>
      </c>
      <c r="E1840" t="str">
        <f t="shared" si="521"/>
        <v>update arrange_change set auto_order = '1840' where id = '';</v>
      </c>
    </row>
    <row r="1841" spans="2:5" x14ac:dyDescent="0.15">
      <c r="B1841">
        <v>1841</v>
      </c>
      <c r="E1841" t="str">
        <f t="shared" si="521"/>
        <v>update arrange_change set auto_order = '1841' where id = '';</v>
      </c>
    </row>
    <row r="1842" spans="2:5" x14ac:dyDescent="0.15">
      <c r="B1842">
        <v>1842</v>
      </c>
      <c r="E1842" t="str">
        <f t="shared" si="521"/>
        <v>update arrange_change set auto_order = '1842' where id = '';</v>
      </c>
    </row>
    <row r="1843" spans="2:5" x14ac:dyDescent="0.15">
      <c r="B1843">
        <v>1843</v>
      </c>
      <c r="E1843" t="str">
        <f t="shared" si="521"/>
        <v>update arrange_change set auto_order = '1843' where id = '';</v>
      </c>
    </row>
    <row r="1844" spans="2:5" x14ac:dyDescent="0.15">
      <c r="B1844">
        <v>1844</v>
      </c>
      <c r="E1844" t="str">
        <f t="shared" si="521"/>
        <v>update arrange_change set auto_order = '1844' where id = '';</v>
      </c>
    </row>
    <row r="1845" spans="2:5" x14ac:dyDescent="0.15">
      <c r="B1845">
        <v>1845</v>
      </c>
      <c r="E1845" t="str">
        <f t="shared" si="521"/>
        <v>update arrange_change set auto_order = '1845' where id = '';</v>
      </c>
    </row>
    <row r="1846" spans="2:5" x14ac:dyDescent="0.15">
      <c r="B1846">
        <v>1846</v>
      </c>
      <c r="E1846" t="str">
        <f t="shared" si="521"/>
        <v>update arrange_change set auto_order = '1846' where id = '';</v>
      </c>
    </row>
    <row r="1847" spans="2:5" x14ac:dyDescent="0.15">
      <c r="B1847">
        <v>1847</v>
      </c>
      <c r="E1847" t="str">
        <f t="shared" si="521"/>
        <v>update arrange_change set auto_order = '1847' where id = '';</v>
      </c>
    </row>
    <row r="1848" spans="2:5" x14ac:dyDescent="0.15">
      <c r="B1848">
        <v>1848</v>
      </c>
      <c r="E1848" t="str">
        <f t="shared" si="521"/>
        <v>update arrange_change set auto_order = '1848' where id = '';</v>
      </c>
    </row>
    <row r="1849" spans="2:5" x14ac:dyDescent="0.15">
      <c r="B1849">
        <v>1849</v>
      </c>
      <c r="E1849" t="str">
        <f t="shared" si="521"/>
        <v>update arrange_change set auto_order = '1849' where id = '';</v>
      </c>
    </row>
    <row r="1850" spans="2:5" x14ac:dyDescent="0.15">
      <c r="B1850">
        <v>1850</v>
      </c>
      <c r="E1850" t="str">
        <f t="shared" si="521"/>
        <v>update arrange_change set auto_order = '1850' where id = '';</v>
      </c>
    </row>
    <row r="1851" spans="2:5" x14ac:dyDescent="0.15">
      <c r="B1851">
        <v>1851</v>
      </c>
      <c r="E1851" t="str">
        <f t="shared" si="521"/>
        <v>update arrange_change set auto_order = '1851' where id = '';</v>
      </c>
    </row>
    <row r="1852" spans="2:5" x14ac:dyDescent="0.15">
      <c r="B1852">
        <v>1852</v>
      </c>
      <c r="E1852" t="str">
        <f t="shared" si="521"/>
        <v>update arrange_change set auto_order = '1852' where id = '';</v>
      </c>
    </row>
    <row r="1853" spans="2:5" x14ac:dyDescent="0.15">
      <c r="B1853">
        <v>1853</v>
      </c>
      <c r="E1853" t="str">
        <f t="shared" si="521"/>
        <v>update arrange_change set auto_order = '1853' where id = '';</v>
      </c>
    </row>
    <row r="1854" spans="2:5" x14ac:dyDescent="0.15">
      <c r="B1854">
        <v>1854</v>
      </c>
      <c r="E1854" t="str">
        <f t="shared" si="521"/>
        <v>update arrange_change set auto_order = '1854' where id = '';</v>
      </c>
    </row>
    <row r="1855" spans="2:5" x14ac:dyDescent="0.15">
      <c r="B1855">
        <v>1855</v>
      </c>
      <c r="E1855" t="str">
        <f t="shared" si="521"/>
        <v>update arrange_change set auto_order = '1855' where id = '';</v>
      </c>
    </row>
    <row r="1856" spans="2:5" x14ac:dyDescent="0.15">
      <c r="B1856">
        <v>1856</v>
      </c>
      <c r="E1856" t="str">
        <f t="shared" si="521"/>
        <v>update arrange_change set auto_order = '1856' where id = '';</v>
      </c>
    </row>
    <row r="1857" spans="2:5" x14ac:dyDescent="0.15">
      <c r="B1857">
        <v>1857</v>
      </c>
      <c r="E1857" t="str">
        <f t="shared" si="521"/>
        <v>update arrange_change set auto_order = '1857' where id = '';</v>
      </c>
    </row>
    <row r="1858" spans="2:5" x14ac:dyDescent="0.15">
      <c r="B1858">
        <v>1858</v>
      </c>
      <c r="E1858" t="str">
        <f t="shared" si="521"/>
        <v>update arrange_change set auto_order = '1858' where id = '';</v>
      </c>
    </row>
    <row r="1859" spans="2:5" x14ac:dyDescent="0.15">
      <c r="B1859">
        <v>1859</v>
      </c>
      <c r="E1859" t="str">
        <f t="shared" si="521"/>
        <v>update arrange_change set auto_order = '1859' where id = '';</v>
      </c>
    </row>
    <row r="1860" spans="2:5" x14ac:dyDescent="0.15">
      <c r="B1860">
        <v>1860</v>
      </c>
      <c r="E1860" t="str">
        <f t="shared" si="521"/>
        <v>update arrange_change set auto_order = '1860' where id = '';</v>
      </c>
    </row>
    <row r="1861" spans="2:5" x14ac:dyDescent="0.15">
      <c r="B1861">
        <v>1861</v>
      </c>
      <c r="E1861" t="str">
        <f t="shared" si="521"/>
        <v>update arrange_change set auto_order = '1861' where id = '';</v>
      </c>
    </row>
    <row r="1862" spans="2:5" x14ac:dyDescent="0.15">
      <c r="B1862">
        <v>1862</v>
      </c>
      <c r="E1862" t="str">
        <f t="shared" ref="E1862" si="522">"update arrange_change set auto_order = '"&amp;B1862&amp;"' where id = '"&amp;A1862&amp;"';"</f>
        <v>update arrange_change set auto_order = '1862' where id = '';</v>
      </c>
    </row>
    <row r="1863" spans="2:5" x14ac:dyDescent="0.15">
      <c r="B1863">
        <v>1863</v>
      </c>
      <c r="E1863" t="str">
        <f t="shared" ref="E1863" si="523">"update arrange_change set auto_order = '"&amp;B1863&amp;"' where id = '"&amp;A1863&amp;"';"</f>
        <v>update arrange_change set auto_order = '1863' where id = '';</v>
      </c>
    </row>
    <row r="1864" spans="2:5" x14ac:dyDescent="0.15">
      <c r="B1864">
        <v>1864</v>
      </c>
      <c r="E1864" t="str">
        <f t="shared" ref="E1864" si="524">"update arrange_change set auto_order = '"&amp;B1864&amp;"' where id = '"&amp;A1864&amp;"';"</f>
        <v>update arrange_change set auto_order = '1864' where id = '';</v>
      </c>
    </row>
    <row r="1865" spans="2:5" x14ac:dyDescent="0.15">
      <c r="B1865">
        <v>1865</v>
      </c>
      <c r="E1865" t="str">
        <f t="shared" ref="E1865" si="525">"update arrange_change set auto_order = '"&amp;B1865&amp;"' where id = '"&amp;A1865&amp;"';"</f>
        <v>update arrange_change set auto_order = '1865' where id = '';</v>
      </c>
    </row>
    <row r="1866" spans="2:5" x14ac:dyDescent="0.15">
      <c r="B1866">
        <v>1866</v>
      </c>
      <c r="E1866" t="str">
        <f t="shared" ref="E1866" si="526">"update arrange_change set auto_order = '"&amp;B1866&amp;"' where id = '"&amp;A1866&amp;"';"</f>
        <v>update arrange_change set auto_order = '1866' where id = '';</v>
      </c>
    </row>
    <row r="1867" spans="2:5" x14ac:dyDescent="0.15">
      <c r="B1867">
        <v>1867</v>
      </c>
      <c r="E1867" t="str">
        <f t="shared" ref="E1867" si="527">"update arrange_change set auto_order = '"&amp;B1867&amp;"' where id = '"&amp;A1867&amp;"';"</f>
        <v>update arrange_change set auto_order = '1867' where id = '';</v>
      </c>
    </row>
    <row r="1868" spans="2:5" x14ac:dyDescent="0.15">
      <c r="B1868">
        <v>1868</v>
      </c>
      <c r="E1868" t="str">
        <f t="shared" ref="E1868" si="528">"update arrange_change set auto_order = '"&amp;B1868&amp;"' where id = '"&amp;A1868&amp;"';"</f>
        <v>update arrange_change set auto_order = '1868' where id = '';</v>
      </c>
    </row>
    <row r="1869" spans="2:5" x14ac:dyDescent="0.15">
      <c r="B1869">
        <v>1869</v>
      </c>
      <c r="E1869" t="str">
        <f t="shared" ref="E1869" si="529">"update arrange_change set auto_order = '"&amp;B1869&amp;"' where id = '"&amp;A1869&amp;"';"</f>
        <v>update arrange_change set auto_order = '1869' where id = '';</v>
      </c>
    </row>
    <row r="1870" spans="2:5" x14ac:dyDescent="0.15">
      <c r="B1870">
        <v>1870</v>
      </c>
      <c r="E1870" t="str">
        <f t="shared" ref="E1870:E1893" si="530">"update arrange_change set auto_order = '"&amp;B1870&amp;"' where id = '"&amp;A1870&amp;"';"</f>
        <v>update arrange_change set auto_order = '1870' where id = '';</v>
      </c>
    </row>
    <row r="1871" spans="2:5" x14ac:dyDescent="0.15">
      <c r="B1871">
        <v>1871</v>
      </c>
      <c r="E1871" t="str">
        <f t="shared" si="530"/>
        <v>update arrange_change set auto_order = '1871' where id = '';</v>
      </c>
    </row>
    <row r="1872" spans="2:5" x14ac:dyDescent="0.15">
      <c r="B1872">
        <v>1872</v>
      </c>
      <c r="E1872" t="str">
        <f t="shared" si="530"/>
        <v>update arrange_change set auto_order = '1872' where id = '';</v>
      </c>
    </row>
    <row r="1873" spans="2:5" x14ac:dyDescent="0.15">
      <c r="B1873">
        <v>1873</v>
      </c>
      <c r="E1873" t="str">
        <f t="shared" si="530"/>
        <v>update arrange_change set auto_order = '1873' where id = '';</v>
      </c>
    </row>
    <row r="1874" spans="2:5" x14ac:dyDescent="0.15">
      <c r="B1874">
        <v>1874</v>
      </c>
      <c r="E1874" t="str">
        <f t="shared" si="530"/>
        <v>update arrange_change set auto_order = '1874' where id = '';</v>
      </c>
    </row>
    <row r="1875" spans="2:5" x14ac:dyDescent="0.15">
      <c r="B1875">
        <v>1875</v>
      </c>
      <c r="E1875" t="str">
        <f t="shared" si="530"/>
        <v>update arrange_change set auto_order = '1875' where id = '';</v>
      </c>
    </row>
    <row r="1876" spans="2:5" x14ac:dyDescent="0.15">
      <c r="B1876">
        <v>1876</v>
      </c>
      <c r="E1876" t="str">
        <f t="shared" si="530"/>
        <v>update arrange_change set auto_order = '1876' where id = '';</v>
      </c>
    </row>
    <row r="1877" spans="2:5" x14ac:dyDescent="0.15">
      <c r="B1877">
        <v>1877</v>
      </c>
      <c r="E1877" t="str">
        <f t="shared" si="530"/>
        <v>update arrange_change set auto_order = '1877' where id = '';</v>
      </c>
    </row>
    <row r="1878" spans="2:5" x14ac:dyDescent="0.15">
      <c r="B1878">
        <v>1878</v>
      </c>
      <c r="E1878" t="str">
        <f t="shared" si="530"/>
        <v>update arrange_change set auto_order = '1878' where id = '';</v>
      </c>
    </row>
    <row r="1879" spans="2:5" x14ac:dyDescent="0.15">
      <c r="B1879">
        <v>1879</v>
      </c>
      <c r="E1879" t="str">
        <f t="shared" si="530"/>
        <v>update arrange_change set auto_order = '1879' where id = '';</v>
      </c>
    </row>
    <row r="1880" spans="2:5" x14ac:dyDescent="0.15">
      <c r="B1880">
        <v>1880</v>
      </c>
      <c r="E1880" t="str">
        <f t="shared" si="530"/>
        <v>update arrange_change set auto_order = '1880' where id = '';</v>
      </c>
    </row>
    <row r="1881" spans="2:5" x14ac:dyDescent="0.15">
      <c r="B1881">
        <v>1881</v>
      </c>
      <c r="E1881" t="str">
        <f t="shared" si="530"/>
        <v>update arrange_change set auto_order = '1881' where id = '';</v>
      </c>
    </row>
    <row r="1882" spans="2:5" x14ac:dyDescent="0.15">
      <c r="B1882">
        <v>1882</v>
      </c>
      <c r="E1882" t="str">
        <f t="shared" si="530"/>
        <v>update arrange_change set auto_order = '1882' where id = '';</v>
      </c>
    </row>
    <row r="1883" spans="2:5" x14ac:dyDescent="0.15">
      <c r="B1883">
        <v>1883</v>
      </c>
      <c r="E1883" t="str">
        <f t="shared" si="530"/>
        <v>update arrange_change set auto_order = '1883' where id = '';</v>
      </c>
    </row>
    <row r="1884" spans="2:5" x14ac:dyDescent="0.15">
      <c r="B1884">
        <v>1884</v>
      </c>
      <c r="E1884" t="str">
        <f t="shared" si="530"/>
        <v>update arrange_change set auto_order = '1884' where id = '';</v>
      </c>
    </row>
    <row r="1885" spans="2:5" x14ac:dyDescent="0.15">
      <c r="B1885">
        <v>1885</v>
      </c>
      <c r="E1885" t="str">
        <f t="shared" si="530"/>
        <v>update arrange_change set auto_order = '1885' where id = '';</v>
      </c>
    </row>
    <row r="1886" spans="2:5" x14ac:dyDescent="0.15">
      <c r="B1886">
        <v>1886</v>
      </c>
      <c r="E1886" t="str">
        <f t="shared" si="530"/>
        <v>update arrange_change set auto_order = '1886' where id = '';</v>
      </c>
    </row>
    <row r="1887" spans="2:5" x14ac:dyDescent="0.15">
      <c r="B1887">
        <v>1887</v>
      </c>
      <c r="E1887" t="str">
        <f t="shared" si="530"/>
        <v>update arrange_change set auto_order = '1887' where id = '';</v>
      </c>
    </row>
    <row r="1888" spans="2:5" x14ac:dyDescent="0.15">
      <c r="B1888">
        <v>1888</v>
      </c>
      <c r="E1888" t="str">
        <f t="shared" si="530"/>
        <v>update arrange_change set auto_order = '1888' where id = '';</v>
      </c>
    </row>
    <row r="1889" spans="2:5" x14ac:dyDescent="0.15">
      <c r="B1889">
        <v>1889</v>
      </c>
      <c r="E1889" t="str">
        <f t="shared" si="530"/>
        <v>update arrange_change set auto_order = '1889' where id = '';</v>
      </c>
    </row>
    <row r="1890" spans="2:5" x14ac:dyDescent="0.15">
      <c r="B1890">
        <v>1890</v>
      </c>
      <c r="E1890" t="str">
        <f t="shared" si="530"/>
        <v>update arrange_change set auto_order = '1890' where id = '';</v>
      </c>
    </row>
    <row r="1891" spans="2:5" x14ac:dyDescent="0.15">
      <c r="B1891">
        <v>1891</v>
      </c>
      <c r="E1891" t="str">
        <f t="shared" si="530"/>
        <v>update arrange_change set auto_order = '1891' where id = '';</v>
      </c>
    </row>
    <row r="1892" spans="2:5" x14ac:dyDescent="0.15">
      <c r="B1892">
        <v>1892</v>
      </c>
      <c r="E1892" t="str">
        <f t="shared" si="530"/>
        <v>update arrange_change set auto_order = '1892' where id = '';</v>
      </c>
    </row>
    <row r="1893" spans="2:5" x14ac:dyDescent="0.15">
      <c r="B1893">
        <v>1893</v>
      </c>
      <c r="E1893" t="str">
        <f t="shared" si="530"/>
        <v>update arrange_change set auto_order = '1893' where id = '';</v>
      </c>
    </row>
    <row r="1894" spans="2:5" x14ac:dyDescent="0.15">
      <c r="B1894">
        <v>1894</v>
      </c>
      <c r="E1894" t="str">
        <f t="shared" ref="E1894" si="531">"update arrange_change set auto_order = '"&amp;B1894&amp;"' where id = '"&amp;A1894&amp;"';"</f>
        <v>update arrange_change set auto_order = '1894' where id = '';</v>
      </c>
    </row>
    <row r="1895" spans="2:5" x14ac:dyDescent="0.15">
      <c r="B1895">
        <v>1895</v>
      </c>
      <c r="E1895" t="str">
        <f t="shared" ref="E1895" si="532">"update arrange_change set auto_order = '"&amp;B1895&amp;"' where id = '"&amp;A1895&amp;"';"</f>
        <v>update arrange_change set auto_order = '1895' where id = '';</v>
      </c>
    </row>
    <row r="1896" spans="2:5" x14ac:dyDescent="0.15">
      <c r="B1896">
        <v>1896</v>
      </c>
      <c r="E1896" t="str">
        <f t="shared" ref="E1896" si="533">"update arrange_change set auto_order = '"&amp;B1896&amp;"' where id = '"&amp;A1896&amp;"';"</f>
        <v>update arrange_change set auto_order = '1896' where id = '';</v>
      </c>
    </row>
    <row r="1897" spans="2:5" x14ac:dyDescent="0.15">
      <c r="B1897">
        <v>1897</v>
      </c>
      <c r="E1897" t="str">
        <f t="shared" ref="E1897" si="534">"update arrange_change set auto_order = '"&amp;B1897&amp;"' where id = '"&amp;A1897&amp;"';"</f>
        <v>update arrange_change set auto_order = '1897' where id = '';</v>
      </c>
    </row>
    <row r="1898" spans="2:5" x14ac:dyDescent="0.15">
      <c r="B1898">
        <v>1898</v>
      </c>
      <c r="E1898" t="str">
        <f t="shared" ref="E1898" si="535">"update arrange_change set auto_order = '"&amp;B1898&amp;"' where id = '"&amp;A1898&amp;"';"</f>
        <v>update arrange_change set auto_order = '1898' where id = '';</v>
      </c>
    </row>
    <row r="1899" spans="2:5" x14ac:dyDescent="0.15">
      <c r="B1899">
        <v>1899</v>
      </c>
      <c r="E1899" t="str">
        <f t="shared" ref="E1899" si="536">"update arrange_change set auto_order = '"&amp;B1899&amp;"' where id = '"&amp;A1899&amp;"';"</f>
        <v>update arrange_change set auto_order = '1899' where id = '';</v>
      </c>
    </row>
    <row r="1900" spans="2:5" x14ac:dyDescent="0.15">
      <c r="B1900">
        <v>1900</v>
      </c>
      <c r="E1900" t="str">
        <f t="shared" ref="E1900" si="537">"update arrange_change set auto_order = '"&amp;B1900&amp;"' where id = '"&amp;A1900&amp;"';"</f>
        <v>update arrange_change set auto_order = '1900' where id = '';</v>
      </c>
    </row>
    <row r="1901" spans="2:5" x14ac:dyDescent="0.15">
      <c r="B1901">
        <v>1901</v>
      </c>
      <c r="E1901" t="str">
        <f t="shared" ref="E1901" si="538">"update arrange_change set auto_order = '"&amp;B1901&amp;"' where id = '"&amp;A1901&amp;"';"</f>
        <v>update arrange_change set auto_order = '1901' where id = '';</v>
      </c>
    </row>
    <row r="1902" spans="2:5" x14ac:dyDescent="0.15">
      <c r="B1902">
        <v>1902</v>
      </c>
      <c r="E1902" t="str">
        <f t="shared" ref="E1902:E1925" si="539">"update arrange_change set auto_order = '"&amp;B1902&amp;"' where id = '"&amp;A1902&amp;"';"</f>
        <v>update arrange_change set auto_order = '1902' where id = '';</v>
      </c>
    </row>
    <row r="1903" spans="2:5" x14ac:dyDescent="0.15">
      <c r="B1903">
        <v>1903</v>
      </c>
      <c r="E1903" t="str">
        <f t="shared" si="539"/>
        <v>update arrange_change set auto_order = '1903' where id = '';</v>
      </c>
    </row>
    <row r="1904" spans="2:5" x14ac:dyDescent="0.15">
      <c r="B1904">
        <v>1904</v>
      </c>
      <c r="E1904" t="str">
        <f t="shared" si="539"/>
        <v>update arrange_change set auto_order = '1904' where id = '';</v>
      </c>
    </row>
    <row r="1905" spans="2:5" x14ac:dyDescent="0.15">
      <c r="B1905">
        <v>1905</v>
      </c>
      <c r="E1905" t="str">
        <f t="shared" si="539"/>
        <v>update arrange_change set auto_order = '1905' where id = '';</v>
      </c>
    </row>
    <row r="1906" spans="2:5" x14ac:dyDescent="0.15">
      <c r="B1906">
        <v>1906</v>
      </c>
      <c r="E1906" t="str">
        <f t="shared" si="539"/>
        <v>update arrange_change set auto_order = '1906' where id = '';</v>
      </c>
    </row>
    <row r="1907" spans="2:5" x14ac:dyDescent="0.15">
      <c r="B1907">
        <v>1907</v>
      </c>
      <c r="E1907" t="str">
        <f t="shared" si="539"/>
        <v>update arrange_change set auto_order = '1907' where id = '';</v>
      </c>
    </row>
    <row r="1908" spans="2:5" x14ac:dyDescent="0.15">
      <c r="B1908">
        <v>1908</v>
      </c>
      <c r="E1908" t="str">
        <f t="shared" si="539"/>
        <v>update arrange_change set auto_order = '1908' where id = '';</v>
      </c>
    </row>
    <row r="1909" spans="2:5" x14ac:dyDescent="0.15">
      <c r="B1909">
        <v>1909</v>
      </c>
      <c r="E1909" t="str">
        <f t="shared" si="539"/>
        <v>update arrange_change set auto_order = '1909' where id = '';</v>
      </c>
    </row>
    <row r="1910" spans="2:5" x14ac:dyDescent="0.15">
      <c r="B1910">
        <v>1910</v>
      </c>
      <c r="E1910" t="str">
        <f t="shared" si="539"/>
        <v>update arrange_change set auto_order = '1910' where id = '';</v>
      </c>
    </row>
    <row r="1911" spans="2:5" x14ac:dyDescent="0.15">
      <c r="B1911">
        <v>1911</v>
      </c>
      <c r="E1911" t="str">
        <f t="shared" si="539"/>
        <v>update arrange_change set auto_order = '1911' where id = '';</v>
      </c>
    </row>
    <row r="1912" spans="2:5" x14ac:dyDescent="0.15">
      <c r="B1912">
        <v>1912</v>
      </c>
      <c r="E1912" t="str">
        <f t="shared" si="539"/>
        <v>update arrange_change set auto_order = '1912' where id = '';</v>
      </c>
    </row>
    <row r="1913" spans="2:5" x14ac:dyDescent="0.15">
      <c r="B1913">
        <v>1913</v>
      </c>
      <c r="E1913" t="str">
        <f t="shared" si="539"/>
        <v>update arrange_change set auto_order = '1913' where id = '';</v>
      </c>
    </row>
    <row r="1914" spans="2:5" x14ac:dyDescent="0.15">
      <c r="B1914">
        <v>1914</v>
      </c>
      <c r="E1914" t="str">
        <f t="shared" si="539"/>
        <v>update arrange_change set auto_order = '1914' where id = '';</v>
      </c>
    </row>
    <row r="1915" spans="2:5" x14ac:dyDescent="0.15">
      <c r="B1915">
        <v>1915</v>
      </c>
      <c r="E1915" t="str">
        <f t="shared" si="539"/>
        <v>update arrange_change set auto_order = '1915' where id = '';</v>
      </c>
    </row>
    <row r="1916" spans="2:5" x14ac:dyDescent="0.15">
      <c r="B1916">
        <v>1916</v>
      </c>
      <c r="E1916" t="str">
        <f t="shared" si="539"/>
        <v>update arrange_change set auto_order = '1916' where id = '';</v>
      </c>
    </row>
    <row r="1917" spans="2:5" x14ac:dyDescent="0.15">
      <c r="B1917">
        <v>1917</v>
      </c>
      <c r="E1917" t="str">
        <f t="shared" si="539"/>
        <v>update arrange_change set auto_order = '1917' where id = '';</v>
      </c>
    </row>
    <row r="1918" spans="2:5" x14ac:dyDescent="0.15">
      <c r="B1918">
        <v>1918</v>
      </c>
      <c r="E1918" t="str">
        <f t="shared" si="539"/>
        <v>update arrange_change set auto_order = '1918' where id = '';</v>
      </c>
    </row>
    <row r="1919" spans="2:5" x14ac:dyDescent="0.15">
      <c r="B1919">
        <v>1919</v>
      </c>
      <c r="E1919" t="str">
        <f t="shared" si="539"/>
        <v>update arrange_change set auto_order = '1919' where id = '';</v>
      </c>
    </row>
    <row r="1920" spans="2:5" x14ac:dyDescent="0.15">
      <c r="B1920">
        <v>1920</v>
      </c>
      <c r="E1920" t="str">
        <f t="shared" si="539"/>
        <v>update arrange_change set auto_order = '1920' where id = '';</v>
      </c>
    </row>
    <row r="1921" spans="2:5" x14ac:dyDescent="0.15">
      <c r="B1921">
        <v>1921</v>
      </c>
      <c r="E1921" t="str">
        <f t="shared" si="539"/>
        <v>update arrange_change set auto_order = '1921' where id = '';</v>
      </c>
    </row>
    <row r="1922" spans="2:5" x14ac:dyDescent="0.15">
      <c r="B1922">
        <v>1922</v>
      </c>
      <c r="E1922" t="str">
        <f t="shared" si="539"/>
        <v>update arrange_change set auto_order = '1922' where id = '';</v>
      </c>
    </row>
    <row r="1923" spans="2:5" x14ac:dyDescent="0.15">
      <c r="B1923">
        <v>1923</v>
      </c>
      <c r="E1923" t="str">
        <f t="shared" si="539"/>
        <v>update arrange_change set auto_order = '1923' where id = '';</v>
      </c>
    </row>
    <row r="1924" spans="2:5" x14ac:dyDescent="0.15">
      <c r="B1924">
        <v>1924</v>
      </c>
      <c r="E1924" t="str">
        <f t="shared" si="539"/>
        <v>update arrange_change set auto_order = '1924' where id = '';</v>
      </c>
    </row>
    <row r="1925" spans="2:5" x14ac:dyDescent="0.15">
      <c r="B1925">
        <v>1925</v>
      </c>
      <c r="E1925" t="str">
        <f t="shared" si="539"/>
        <v>update arrange_change set auto_order = '1925' where id = '';</v>
      </c>
    </row>
    <row r="1926" spans="2:5" x14ac:dyDescent="0.15">
      <c r="B1926">
        <v>1926</v>
      </c>
      <c r="E1926" t="str">
        <f t="shared" ref="E1926" si="540">"update arrange_change set auto_order = '"&amp;B1926&amp;"' where id = '"&amp;A1926&amp;"';"</f>
        <v>update arrange_change set auto_order = '1926' where id = '';</v>
      </c>
    </row>
    <row r="1927" spans="2:5" x14ac:dyDescent="0.15">
      <c r="B1927">
        <v>1927</v>
      </c>
      <c r="E1927" t="str">
        <f t="shared" ref="E1927" si="541">"update arrange_change set auto_order = '"&amp;B1927&amp;"' where id = '"&amp;A1927&amp;"';"</f>
        <v>update arrange_change set auto_order = '1927' where id = '';</v>
      </c>
    </row>
    <row r="1928" spans="2:5" x14ac:dyDescent="0.15">
      <c r="B1928">
        <v>1928</v>
      </c>
      <c r="E1928" t="str">
        <f t="shared" ref="E1928" si="542">"update arrange_change set auto_order = '"&amp;B1928&amp;"' where id = '"&amp;A1928&amp;"';"</f>
        <v>update arrange_change set auto_order = '1928' where id = '';</v>
      </c>
    </row>
    <row r="1929" spans="2:5" x14ac:dyDescent="0.15">
      <c r="B1929">
        <v>1929</v>
      </c>
      <c r="E1929" t="str">
        <f t="shared" ref="E1929" si="543">"update arrange_change set auto_order = '"&amp;B1929&amp;"' where id = '"&amp;A1929&amp;"';"</f>
        <v>update arrange_change set auto_order = '1929' where id = '';</v>
      </c>
    </row>
    <row r="1930" spans="2:5" x14ac:dyDescent="0.15">
      <c r="B1930">
        <v>1930</v>
      </c>
      <c r="E1930" t="str">
        <f t="shared" ref="E1930" si="544">"update arrange_change set auto_order = '"&amp;B1930&amp;"' where id = '"&amp;A1930&amp;"';"</f>
        <v>update arrange_change set auto_order = '1930' where id = '';</v>
      </c>
    </row>
    <row r="1931" spans="2:5" x14ac:dyDescent="0.15">
      <c r="B1931">
        <v>1931</v>
      </c>
      <c r="E1931" t="str">
        <f t="shared" ref="E1931" si="545">"update arrange_change set auto_order = '"&amp;B1931&amp;"' where id = '"&amp;A1931&amp;"';"</f>
        <v>update arrange_change set auto_order = '1931' where id = '';</v>
      </c>
    </row>
    <row r="1932" spans="2:5" x14ac:dyDescent="0.15">
      <c r="B1932">
        <v>1932</v>
      </c>
      <c r="E1932" t="str">
        <f t="shared" ref="E1932" si="546">"update arrange_change set auto_order = '"&amp;B1932&amp;"' where id = '"&amp;A1932&amp;"';"</f>
        <v>update arrange_change set auto_order = '1932' where id = '';</v>
      </c>
    </row>
    <row r="1933" spans="2:5" x14ac:dyDescent="0.15">
      <c r="B1933">
        <v>1933</v>
      </c>
      <c r="E1933" t="str">
        <f t="shared" ref="E1933" si="547">"update arrange_change set auto_order = '"&amp;B1933&amp;"' where id = '"&amp;A1933&amp;"';"</f>
        <v>update arrange_change set auto_order = '1933' where id = '';</v>
      </c>
    </row>
    <row r="1934" spans="2:5" x14ac:dyDescent="0.15">
      <c r="B1934">
        <v>1934</v>
      </c>
      <c r="E1934" t="str">
        <f t="shared" ref="E1934:E1942" si="548">"update arrange_change set auto_order = '"&amp;B1934&amp;"' where id = '"&amp;A1934&amp;"';"</f>
        <v>update arrange_change set auto_order = '1934' where id = '';</v>
      </c>
    </row>
    <row r="1935" spans="2:5" x14ac:dyDescent="0.15">
      <c r="B1935">
        <v>1935</v>
      </c>
      <c r="E1935" t="str">
        <f t="shared" si="548"/>
        <v>update arrange_change set auto_order = '1935' where id = '';</v>
      </c>
    </row>
    <row r="1936" spans="2:5" x14ac:dyDescent="0.15">
      <c r="B1936">
        <v>1936</v>
      </c>
      <c r="E1936" t="str">
        <f t="shared" si="548"/>
        <v>update arrange_change set auto_order = '1936' where id = '';</v>
      </c>
    </row>
    <row r="1937" spans="2:5" x14ac:dyDescent="0.15">
      <c r="B1937">
        <v>1937</v>
      </c>
      <c r="E1937" t="str">
        <f t="shared" si="548"/>
        <v>update arrange_change set auto_order = '1937' where id = '';</v>
      </c>
    </row>
    <row r="1938" spans="2:5" x14ac:dyDescent="0.15">
      <c r="B1938">
        <v>1938</v>
      </c>
      <c r="E1938" t="str">
        <f t="shared" si="548"/>
        <v>update arrange_change set auto_order = '1938' where id = '';</v>
      </c>
    </row>
    <row r="1939" spans="2:5" x14ac:dyDescent="0.15">
      <c r="B1939">
        <v>1939</v>
      </c>
      <c r="E1939" t="str">
        <f t="shared" si="548"/>
        <v>update arrange_change set auto_order = '1939' where id = '';</v>
      </c>
    </row>
    <row r="1940" spans="2:5" x14ac:dyDescent="0.15">
      <c r="B1940">
        <v>1940</v>
      </c>
      <c r="E1940" t="str">
        <f t="shared" si="548"/>
        <v>update arrange_change set auto_order = '1940' where id = '';</v>
      </c>
    </row>
    <row r="1941" spans="2:5" x14ac:dyDescent="0.15">
      <c r="B1941">
        <v>1941</v>
      </c>
      <c r="E1941" t="str">
        <f t="shared" si="548"/>
        <v>update arrange_change set auto_order = '1941' where id = '';</v>
      </c>
    </row>
    <row r="1942" spans="2:5" x14ac:dyDescent="0.15">
      <c r="B1942">
        <v>1942</v>
      </c>
      <c r="E1942" t="str">
        <f t="shared" si="548"/>
        <v>update arrange_change set auto_order = '1942' where id = '';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O15" sqref="O15"/>
    </sheetView>
  </sheetViews>
  <sheetFormatPr defaultColWidth="9" defaultRowHeight="13.5" x14ac:dyDescent="0.15"/>
  <cols>
    <col min="1" max="1" width="9" style="1"/>
  </cols>
  <sheetData>
    <row r="2" spans="1:8" x14ac:dyDescent="0.15">
      <c r="A2" s="1" t="s">
        <v>2163</v>
      </c>
    </row>
    <row r="5" spans="1:8" ht="14.25" x14ac:dyDescent="0.15">
      <c r="A5" s="2" t="s">
        <v>2164</v>
      </c>
      <c r="H5" s="3" t="s">
        <v>2165</v>
      </c>
    </row>
    <row r="8" spans="1:8" x14ac:dyDescent="0.15">
      <c r="A8" s="1" t="s">
        <v>2166</v>
      </c>
      <c r="B8" t="s">
        <v>2167</v>
      </c>
      <c r="E8" s="3" t="s">
        <v>2168</v>
      </c>
    </row>
    <row r="9" spans="1:8" x14ac:dyDescent="0.15">
      <c r="A9" s="4" t="s">
        <v>1206</v>
      </c>
      <c r="B9" t="s">
        <v>2169</v>
      </c>
      <c r="E9" t="str">
        <f t="shared" ref="E9:E13" si="0">"insert into mg_organise values(null,'"&amp;A9&amp;"','"&amp;B9&amp;"',NOW(),'administrator',NOW(),'ADD','0','','','','','');"</f>
        <v>insert into mg_organise values(null,'001','系统管理员1',NOW(),'administrator',NOW(),'ADD','0','','','','','');</v>
      </c>
    </row>
    <row r="10" spans="1:8" x14ac:dyDescent="0.15">
      <c r="A10" s="4" t="s">
        <v>2170</v>
      </c>
      <c r="B10" t="s">
        <v>2171</v>
      </c>
      <c r="E10" t="str">
        <f t="shared" si="0"/>
        <v>insert into mg_organise values(null,'002','会员1',NOW(),'administrator',NOW(),'ADD','0','','','','','');</v>
      </c>
    </row>
    <row r="11" spans="1:8" x14ac:dyDescent="0.15">
      <c r="A11" s="4" t="s">
        <v>1210</v>
      </c>
      <c r="B11" t="s">
        <v>2172</v>
      </c>
      <c r="E11" t="str">
        <f t="shared" si="0"/>
        <v>insert into mg_organise values(null,'003','管理部门1',NOW(),'administrator',NOW(),'ADD','0','','','','','');</v>
      </c>
    </row>
    <row r="12" spans="1:8" x14ac:dyDescent="0.15">
      <c r="A12" s="4" t="s">
        <v>2173</v>
      </c>
      <c r="B12" t="s">
        <v>2174</v>
      </c>
      <c r="E12" t="str">
        <f t="shared" si="0"/>
        <v>insert into mg_organise values(null,'004','港航水运企业1',NOW(),'administrator',NOW(),'ADD','0','','','','','');</v>
      </c>
    </row>
    <row r="13" spans="1:8" x14ac:dyDescent="0.15">
      <c r="A13" s="4" t="s">
        <v>1214</v>
      </c>
      <c r="B13" t="s">
        <v>2175</v>
      </c>
      <c r="E13" t="str">
        <f t="shared" si="0"/>
        <v>insert into mg_organise values(null,'005','港航服务业1',NOW(),'administrator',NOW(),'ADD','0','','','','','');</v>
      </c>
    </row>
    <row r="14" spans="1:8" x14ac:dyDescent="0.15">
      <c r="A14" s="4" t="s">
        <v>2176</v>
      </c>
      <c r="B14" t="s">
        <v>2177</v>
      </c>
      <c r="E14" t="str">
        <f t="shared" ref="E14" si="1">"insert into mg_organise values(null,'"&amp;A14&amp;"','"&amp;B14&amp;"',NOW(),'administrator',NOW(),'ADD','0','','','','','');"</f>
        <v>insert into mg_organise values(null,'006','港口企业1',NOW(),'administrator',NOW(),'ADD','0','','','','','');</v>
      </c>
    </row>
    <row r="15" spans="1:8" x14ac:dyDescent="0.15">
      <c r="A15" s="4"/>
    </row>
    <row r="17" spans="1:5" x14ac:dyDescent="0.15">
      <c r="A17" s="1" t="s">
        <v>1206</v>
      </c>
      <c r="B17" s="3" t="s">
        <v>1628</v>
      </c>
      <c r="E17" t="str">
        <f t="shared" ref="E17" si="2">"insert into mg_organise values(null,'"&amp;A17&amp;"','"&amp;B17&amp;"',NOW(),'administrator',NOW(),'ADD','0','','','','','');"</f>
        <v>insert into mg_organise values(null,'001','系统管理员',NOW(),'administrator',NOW(),'ADD','0','','','','','');</v>
      </c>
    </row>
    <row r="18" spans="1:5" x14ac:dyDescent="0.15">
      <c r="A18" s="1" t="s">
        <v>1629</v>
      </c>
      <c r="B18" t="s">
        <v>1630</v>
      </c>
      <c r="E18" t="str">
        <f t="shared" ref="E18" si="3">"insert into mg_organise values(null,'"&amp;A18&amp;"','"&amp;B18&amp;"',NOW(),'administrator',NOW(),'ADD','0','','','','','');"</f>
        <v>insert into mg_organise values(null,'HuiYuan','会员',NOW(),'administrator',NOW(),'ADD','0','','','','','');</v>
      </c>
    </row>
    <row r="19" spans="1:5" x14ac:dyDescent="0.15">
      <c r="A19" s="4" t="s">
        <v>995</v>
      </c>
      <c r="B19" t="s">
        <v>996</v>
      </c>
      <c r="E19" t="str">
        <f t="shared" ref="E19:E24" si="4">"insert into mg_organise values(null,'"&amp;A19&amp;"','"&amp;B19&amp;"',NOW(),'administrator',NOW(),'ADD','0','','','','','');"</f>
        <v>insert into mg_organise values(null,'GHGLBM','港航管理部门',NOW(),'administrator',NOW(),'ADD','0','','','','','');</v>
      </c>
    </row>
    <row r="20" spans="1:5" x14ac:dyDescent="0.15">
      <c r="A20" s="4" t="s">
        <v>997</v>
      </c>
      <c r="B20" t="s">
        <v>998</v>
      </c>
      <c r="E20" t="str">
        <f t="shared" si="4"/>
        <v>insert into mg_organise values(null,'GKGLBM','港口管理部门',NOW(),'administrator',NOW(),'ADD','0','','','','','');</v>
      </c>
    </row>
    <row r="21" spans="1:5" x14ac:dyDescent="0.15">
      <c r="A21" s="4" t="s">
        <v>999</v>
      </c>
      <c r="B21" t="s">
        <v>1000</v>
      </c>
      <c r="E21" t="str">
        <f t="shared" si="4"/>
        <v>insert into mg_organise values(null,'ZFGLBM','执法管理部门',NOW(),'administrator',NOW(),'ADD','0','','','','','');</v>
      </c>
    </row>
    <row r="22" spans="1:5" x14ac:dyDescent="0.15">
      <c r="A22" s="4" t="s">
        <v>989</v>
      </c>
      <c r="B22" s="3" t="s">
        <v>990</v>
      </c>
      <c r="E22" t="str">
        <f t="shared" si="4"/>
        <v>insert into mg_organise values(null,'GHXTSYQY','港航水运企业',NOW(),'administrator',NOW(),'ADD','0','','','','','');</v>
      </c>
    </row>
    <row r="23" spans="1:5" x14ac:dyDescent="0.15">
      <c r="A23" s="4" t="s">
        <v>991</v>
      </c>
      <c r="B23" s="3" t="s">
        <v>1631</v>
      </c>
      <c r="E23" t="str">
        <f t="shared" si="4"/>
        <v>insert into mg_organise values(null,'GHXTQTQY','港航服务业',NOW(),'administrator',NOW(),'ADD','0','','','','','');</v>
      </c>
    </row>
    <row r="24" spans="1:5" x14ac:dyDescent="0.15">
      <c r="A24" s="4" t="s">
        <v>993</v>
      </c>
      <c r="B24" s="3" t="s">
        <v>415</v>
      </c>
      <c r="E24" t="str">
        <f t="shared" si="4"/>
        <v>insert into mg_organise values(null,'GKXTQY','港口企业',NOW(),'administrator',NOW(),'ADD','0','','','','','');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列表配置数据</vt:lpstr>
      <vt:lpstr>数据字典</vt:lpstr>
      <vt:lpstr>菜单节点</vt:lpstr>
      <vt:lpstr>初始化权限</vt:lpstr>
      <vt:lpstr>船舶花名册</vt:lpstr>
      <vt:lpstr>排班顺序重置</vt:lpstr>
      <vt:lpstr>角色管理(mg_organise)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ChenZhuo</dc:creator>
  <cp:lastModifiedBy>张权</cp:lastModifiedBy>
  <dcterms:created xsi:type="dcterms:W3CDTF">2006-09-16T00:00:00Z</dcterms:created>
  <dcterms:modified xsi:type="dcterms:W3CDTF">2016-05-27T10:58:30Z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