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hy\Downloads\projects\check_cards\test\"/>
    </mc:Choice>
  </mc:AlternateContent>
  <xr:revisionPtr revIDLastSave="0" documentId="13_ncr:1_{A25E7AAF-B84E-4E7C-8B1D-10976DE0A809}" xr6:coauthVersionLast="47" xr6:coauthVersionMax="47" xr10:uidLastSave="{00000000-0000-0000-0000-000000000000}"/>
  <bookViews>
    <workbookView xWindow="-108" yWindow="-108" windowWidth="23256" windowHeight="13896" tabRatio="598" activeTab="2" xr2:uid="{E07B1310-9781-4220-8CE5-1396FDD10E45}"/>
  </bookViews>
  <sheets>
    <sheet name="LEGEND" sheetId="22" r:id="rId1"/>
    <sheet name="Codes and Values" sheetId="24" r:id="rId2"/>
    <sheet name="TEMPLATE - Auto Calculator" sheetId="2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4" i="26" l="1"/>
  <c r="S64" i="26"/>
  <c r="R64" i="26"/>
  <c r="Q64" i="26"/>
  <c r="P64" i="26"/>
  <c r="O64" i="26"/>
  <c r="N64" i="26"/>
  <c r="M64" i="26"/>
  <c r="L64" i="26"/>
  <c r="K64" i="26"/>
  <c r="J64" i="26"/>
  <c r="I64" i="26"/>
  <c r="H64" i="26"/>
  <c r="G64" i="26"/>
  <c r="F64" i="26"/>
  <c r="E64" i="26"/>
  <c r="D64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T60" i="26"/>
  <c r="S60" i="26"/>
  <c r="R60" i="26"/>
  <c r="Q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T52" i="26"/>
  <c r="S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D22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S16" i="26"/>
  <c r="M16" i="26"/>
  <c r="N16" i="26"/>
  <c r="O16" i="26"/>
  <c r="P16" i="26"/>
  <c r="Q16" i="26"/>
  <c r="R16" i="26"/>
  <c r="L16" i="26"/>
  <c r="K16" i="26"/>
  <c r="J16" i="26"/>
  <c r="I16" i="26"/>
  <c r="H16" i="26"/>
  <c r="G16" i="26"/>
  <c r="F16" i="26"/>
  <c r="T16" i="26"/>
  <c r="E16" i="26"/>
  <c r="B397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70" i="24"/>
  <c r="B343" i="24"/>
  <c r="B344" i="24"/>
  <c r="B345" i="24"/>
  <c r="B346" i="24"/>
  <c r="B347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42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299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84" i="24"/>
  <c r="B260" i="24"/>
  <c r="B261" i="24"/>
  <c r="B262" i="24"/>
  <c r="B263" i="24"/>
  <c r="B264" i="24"/>
  <c r="B265" i="24"/>
  <c r="B266" i="24"/>
  <c r="B267" i="24"/>
  <c r="B268" i="24"/>
  <c r="B259" i="24"/>
  <c r="B250" i="24"/>
  <c r="B251" i="24"/>
  <c r="B252" i="24"/>
  <c r="B253" i="24"/>
  <c r="B254" i="24"/>
  <c r="B255" i="24"/>
  <c r="B256" i="24"/>
  <c r="B257" i="24"/>
  <c r="B258" i="24"/>
  <c r="B249" i="24"/>
  <c r="B236" i="24"/>
  <c r="B237" i="24"/>
  <c r="B238" i="24"/>
  <c r="B235" i="24"/>
  <c r="B232" i="24"/>
  <c r="B233" i="24"/>
  <c r="B234" i="24"/>
  <c r="B231" i="24"/>
  <c r="B217" i="24"/>
  <c r="B218" i="24"/>
  <c r="B219" i="24"/>
  <c r="B220" i="24"/>
  <c r="B221" i="24"/>
  <c r="B222" i="24"/>
  <c r="B223" i="24"/>
  <c r="B224" i="24"/>
  <c r="B225" i="24"/>
  <c r="B226" i="24"/>
  <c r="B216" i="24"/>
  <c r="B206" i="24"/>
  <c r="B207" i="24"/>
  <c r="B208" i="24"/>
  <c r="B209" i="24"/>
  <c r="B210" i="24"/>
  <c r="B211" i="24"/>
  <c r="B212" i="24"/>
  <c r="B213" i="24"/>
  <c r="B214" i="24"/>
  <c r="B215" i="24"/>
  <c r="B205" i="24"/>
  <c r="B187" i="24"/>
  <c r="B188" i="24"/>
  <c r="B189" i="24"/>
  <c r="B190" i="24"/>
  <c r="B191" i="24"/>
  <c r="B192" i="24"/>
  <c r="B193" i="24"/>
  <c r="B181" i="24"/>
  <c r="B182" i="24"/>
  <c r="B183" i="24"/>
  <c r="B184" i="24"/>
  <c r="B185" i="24"/>
  <c r="B186" i="24"/>
  <c r="B180" i="24"/>
  <c r="B169" i="24"/>
  <c r="B170" i="24"/>
  <c r="B171" i="24"/>
  <c r="B172" i="24"/>
  <c r="B168" i="24"/>
  <c r="B164" i="24"/>
  <c r="B165" i="24"/>
  <c r="B166" i="24"/>
  <c r="B167" i="24"/>
  <c r="B163" i="24"/>
  <c r="U16" i="26" l="1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33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08" i="24"/>
  <c r="B82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58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35" i="24"/>
  <c r="B34" i="24"/>
  <c r="B33" i="24"/>
  <c r="C64" i="26"/>
  <c r="C62" i="26"/>
  <c r="C60" i="26"/>
  <c r="C58" i="26"/>
  <c r="C56" i="26"/>
  <c r="C54" i="26"/>
  <c r="C52" i="26"/>
  <c r="C50" i="26"/>
  <c r="C48" i="26"/>
  <c r="C46" i="26"/>
  <c r="C44" i="26"/>
  <c r="C42" i="26"/>
  <c r="C40" i="26"/>
  <c r="C38" i="26"/>
  <c r="C36" i="26"/>
  <c r="C34" i="26"/>
  <c r="C32" i="26"/>
  <c r="C30" i="26"/>
  <c r="C28" i="26"/>
  <c r="C26" i="26"/>
  <c r="C24" i="26"/>
  <c r="C22" i="26"/>
  <c r="C20" i="26"/>
  <c r="C16" i="26"/>
  <c r="C18" i="26"/>
  <c r="U18" i="26" l="1"/>
  <c r="U42" i="26"/>
  <c r="U62" i="26"/>
  <c r="U26" i="26"/>
  <c r="U28" i="26"/>
  <c r="U34" i="26"/>
  <c r="U36" i="26"/>
  <c r="U38" i="26"/>
  <c r="U44" i="26"/>
  <c r="U50" i="26"/>
  <c r="U52" i="26"/>
  <c r="U54" i="26"/>
  <c r="U58" i="26"/>
  <c r="U60" i="26"/>
  <c r="U64" i="26"/>
  <c r="U48" i="26"/>
  <c r="U40" i="26"/>
  <c r="U24" i="26"/>
  <c r="U32" i="26"/>
  <c r="U22" i="26"/>
  <c r="U30" i="26"/>
  <c r="U46" i="26"/>
  <c r="U56" i="26"/>
  <c r="U20" i="26"/>
  <c r="U65" i="26" l="1"/>
</calcChain>
</file>

<file path=xl/sharedStrings.xml><?xml version="1.0" encoding="utf-8"?>
<sst xmlns="http://schemas.openxmlformats.org/spreadsheetml/2006/main" count="623" uniqueCount="541">
  <si>
    <t>Flexibility</t>
  </si>
  <si>
    <t>C</t>
  </si>
  <si>
    <t>F</t>
  </si>
  <si>
    <t>T</t>
  </si>
  <si>
    <t>R</t>
  </si>
  <si>
    <t>R1</t>
  </si>
  <si>
    <t> </t>
  </si>
  <si>
    <t>Airborne Weight</t>
  </si>
  <si>
    <t>R4</t>
  </si>
  <si>
    <t>Pattern Change</t>
  </si>
  <si>
    <t>PC</t>
  </si>
  <si>
    <t>Competition:</t>
  </si>
  <si>
    <t>Event:</t>
  </si>
  <si>
    <t>Name of Competitor(s):</t>
  </si>
  <si>
    <t>Value</t>
  </si>
  <si>
    <t>Hybrid Families:</t>
  </si>
  <si>
    <t>Thrusts</t>
  </si>
  <si>
    <t>Acrobatics Base Mark:</t>
  </si>
  <si>
    <t>Group A</t>
  </si>
  <si>
    <t>Group B</t>
  </si>
  <si>
    <t>Group C</t>
  </si>
  <si>
    <t>Group P</t>
  </si>
  <si>
    <t>Hybrid Bonuses:</t>
  </si>
  <si>
    <t>Families (groups):</t>
  </si>
  <si>
    <t>Family + Level Codes:</t>
  </si>
  <si>
    <t>Bonuses:</t>
  </si>
  <si>
    <t>Bonus Codes:</t>
  </si>
  <si>
    <t>Group:</t>
  </si>
  <si>
    <t>Code</t>
  </si>
  <si>
    <t>C3</t>
  </si>
  <si>
    <t>Element</t>
  </si>
  <si>
    <t>T1</t>
  </si>
  <si>
    <t>T7</t>
  </si>
  <si>
    <t>T8</t>
  </si>
  <si>
    <t>R2</t>
  </si>
  <si>
    <t>R3</t>
  </si>
  <si>
    <t>C4</t>
  </si>
  <si>
    <t>C5</t>
  </si>
  <si>
    <t>Solo</t>
  </si>
  <si>
    <t>S-TRE1a</t>
  </si>
  <si>
    <t>S-TRE1b</t>
  </si>
  <si>
    <t>S-TRE2a</t>
  </si>
  <si>
    <t>S-TRE2b</t>
  </si>
  <si>
    <t>S-TRE4a</t>
  </si>
  <si>
    <t>S-TRE4b</t>
  </si>
  <si>
    <t>S-TRE5a</t>
  </si>
  <si>
    <t>S-TRE5b</t>
  </si>
  <si>
    <t>Duet</t>
  </si>
  <si>
    <t>Mixed Duet</t>
  </si>
  <si>
    <t>Team</t>
  </si>
  <si>
    <t>T-TRE1a</t>
  </si>
  <si>
    <t>T-TRE1b</t>
  </si>
  <si>
    <t>T-TRE2a</t>
  </si>
  <si>
    <t>T-TRE2b</t>
  </si>
  <si>
    <t>T-TRE3a</t>
  </si>
  <si>
    <t>T-TRE3b</t>
  </si>
  <si>
    <t>T-TRE5a</t>
  </si>
  <si>
    <t>T-TRE5b</t>
  </si>
  <si>
    <t>D-TRE1a</t>
  </si>
  <si>
    <t>D-TRE1b</t>
  </si>
  <si>
    <t>D-TRE2a</t>
  </si>
  <si>
    <t>D-TRE2b</t>
  </si>
  <si>
    <t>D-TRE4a</t>
  </si>
  <si>
    <t>D-TRE4b</t>
  </si>
  <si>
    <t>D-TRE5a</t>
  </si>
  <si>
    <t>D-TRE5b</t>
  </si>
  <si>
    <t>M-TRE1a</t>
  </si>
  <si>
    <t>M-TRE1b</t>
  </si>
  <si>
    <t>M-TRE2a</t>
  </si>
  <si>
    <t>M-TRE2b</t>
  </si>
  <si>
    <t>ACRO-A</t>
  </si>
  <si>
    <t>ACRO-B</t>
  </si>
  <si>
    <t>ACRO-C</t>
  </si>
  <si>
    <t>ACRO-P</t>
  </si>
  <si>
    <t>EL</t>
  </si>
  <si>
    <t>TIME</t>
  </si>
  <si>
    <t>PART</t>
  </si>
  <si>
    <t>BASE MARK</t>
  </si>
  <si>
    <t>DECLARED DIFFICULTY</t>
  </si>
  <si>
    <t>BONUS</t>
  </si>
  <si>
    <t>TOTALS</t>
  </si>
  <si>
    <t>ELEMENTS IN ORDER OF PERFORMANCE</t>
  </si>
  <si>
    <t>T1*0.5</t>
  </si>
  <si>
    <t>T7*0.5</t>
  </si>
  <si>
    <t>T8*0.5</t>
  </si>
  <si>
    <t>T1*0.3</t>
  </si>
  <si>
    <t>T7*0.3</t>
  </si>
  <si>
    <t>T8*0.3</t>
  </si>
  <si>
    <t>R1*0.5</t>
  </si>
  <si>
    <t>R2*0.5</t>
  </si>
  <si>
    <t>R3*0.5</t>
  </si>
  <si>
    <t>R4*0.5</t>
  </si>
  <si>
    <t>R1*0.3</t>
  </si>
  <si>
    <t>R2*0.3</t>
  </si>
  <si>
    <t>R3*0.3</t>
  </si>
  <si>
    <t>R4*0.3</t>
  </si>
  <si>
    <t>Connections</t>
  </si>
  <si>
    <t>will be factored by *0.5 (half of swimmers included), or by *0.3 (less than half of swimmers included).</t>
  </si>
  <si>
    <t>Pair Acro</t>
  </si>
  <si>
    <t>Acro-Pair</t>
  </si>
  <si>
    <t>S-TRE3</t>
  </si>
  <si>
    <t>M-TRE3</t>
  </si>
  <si>
    <t>T-TRE4</t>
  </si>
  <si>
    <t>**It's up to you to do what works for you!</t>
  </si>
  <si>
    <t>C3+</t>
  </si>
  <si>
    <t>C4+</t>
  </si>
  <si>
    <t>C5+</t>
  </si>
  <si>
    <r>
      <rPr>
        <b/>
        <i/>
        <u/>
        <sz val="11"/>
        <color rgb="FFFF0000"/>
        <rFont val="Termina"/>
      </rPr>
      <t>Regarding Acrobatics</t>
    </r>
    <r>
      <rPr>
        <b/>
        <i/>
        <sz val="11"/>
        <color rgb="FFFF0000"/>
        <rFont val="Termina"/>
      </rPr>
      <t>:</t>
    </r>
  </si>
  <si>
    <r>
      <t xml:space="preserve">Technical Required Elements - </t>
    </r>
    <r>
      <rPr>
        <b/>
        <sz val="11"/>
        <color rgb="FFFF0000"/>
        <rFont val="Termina"/>
      </rPr>
      <t>SPECIFICALLY FOR THIS COACH CARD DIFFICULTY CALCULATOR</t>
    </r>
  </si>
  <si>
    <t>COACH CARD LEGEND</t>
  </si>
  <si>
    <t>Hybrid Difficulty Table Values and Technical Required Elements Values</t>
  </si>
  <si>
    <t>1PC</t>
  </si>
  <si>
    <t>2PC</t>
  </si>
  <si>
    <t>3PC</t>
  </si>
  <si>
    <t>4PC</t>
  </si>
  <si>
    <t>5PC</t>
  </si>
  <si>
    <t>6PC</t>
  </si>
  <si>
    <t>7PC</t>
  </si>
  <si>
    <t>8PC</t>
  </si>
  <si>
    <t>9PC</t>
  </si>
  <si>
    <t>10PC</t>
  </si>
  <si>
    <t>Member Federation:</t>
  </si>
  <si>
    <t>Theme:</t>
  </si>
  <si>
    <t xml:space="preserve">   as well as the revised Acrobatic Quick Reference Sheets, or Acro calculator</t>
  </si>
  <si>
    <t>**Please refer to the revised Acrobatics Guide for Acrobatics codes + values</t>
  </si>
  <si>
    <t>**Write each part of code and its value below (using guide, etc.)</t>
  </si>
  <si>
    <t xml:space="preserve">   OR you can choose to just write code as per guide, etc. and just enter total DD</t>
  </si>
  <si>
    <t>Spins</t>
  </si>
  <si>
    <t>Twists</t>
  </si>
  <si>
    <t>S</t>
  </si>
  <si>
    <t>A</t>
  </si>
  <si>
    <t>D-TRE3</t>
  </si>
  <si>
    <t>As per Difficulty Table/Guide (and refer to "Codes and Values" tab)</t>
  </si>
  <si>
    <t>TB</t>
  </si>
  <si>
    <t>T2a</t>
  </si>
  <si>
    <t>T2b</t>
  </si>
  <si>
    <t>T3a</t>
  </si>
  <si>
    <t>T3b</t>
  </si>
  <si>
    <t>T3c</t>
  </si>
  <si>
    <t>T3d</t>
  </si>
  <si>
    <t>T4a</t>
  </si>
  <si>
    <t>T4b</t>
  </si>
  <si>
    <t>T4c</t>
  </si>
  <si>
    <t>T4d</t>
  </si>
  <si>
    <t>T4e</t>
  </si>
  <si>
    <t>T5a</t>
  </si>
  <si>
    <t>T5b</t>
  </si>
  <si>
    <t>T5c</t>
  </si>
  <si>
    <t>T5d</t>
  </si>
  <si>
    <t>T5e</t>
  </si>
  <si>
    <t>T6a</t>
  </si>
  <si>
    <t>T6b</t>
  </si>
  <si>
    <t>T6c</t>
  </si>
  <si>
    <t>T9a</t>
  </si>
  <si>
    <t>T9b</t>
  </si>
  <si>
    <t>TB*0.5</t>
  </si>
  <si>
    <t>T2a*0.5</t>
  </si>
  <si>
    <t>T2b*0.5</t>
  </si>
  <si>
    <t>T9a*0.5</t>
  </si>
  <si>
    <t>T9b*0.5</t>
  </si>
  <si>
    <t>T6a*0.5</t>
  </si>
  <si>
    <t>T6c*0.5</t>
  </si>
  <si>
    <t>T6b*0.5</t>
  </si>
  <si>
    <t>T5a*0.5</t>
  </si>
  <si>
    <t>T5b*0.5</t>
  </si>
  <si>
    <t>T5c*0.5</t>
  </si>
  <si>
    <t>T5d*0.5</t>
  </si>
  <si>
    <t>T5e*0.5</t>
  </si>
  <si>
    <t>T4a*0.5</t>
  </si>
  <si>
    <t>T4b*0.5</t>
  </si>
  <si>
    <t>T4c*0.5</t>
  </si>
  <si>
    <t>T4d*0.5</t>
  </si>
  <si>
    <t>T4e*0.5</t>
  </si>
  <si>
    <t>T3a*0.5</t>
  </si>
  <si>
    <t>T3b*0.5</t>
  </si>
  <si>
    <t>T3c*0.5</t>
  </si>
  <si>
    <t>T3d*0.5</t>
  </si>
  <si>
    <t>TB*0.3</t>
  </si>
  <si>
    <t>T2a*0.3</t>
  </si>
  <si>
    <t>T2b*0.3</t>
  </si>
  <si>
    <t>T3a*0.3</t>
  </si>
  <si>
    <t>T3b*0.3</t>
  </si>
  <si>
    <t>T3c*0.3</t>
  </si>
  <si>
    <t>T3d*0.3</t>
  </si>
  <si>
    <t>T4a*0.3</t>
  </si>
  <si>
    <t>T4b*0.3</t>
  </si>
  <si>
    <t>T4c*0.3</t>
  </si>
  <si>
    <t>T4d*0.3</t>
  </si>
  <si>
    <t>T4e*0.3</t>
  </si>
  <si>
    <t>T5a*0.3</t>
  </si>
  <si>
    <t>T5b*0.3</t>
  </si>
  <si>
    <t>T5c*0.3</t>
  </si>
  <si>
    <t>T5d*0.3</t>
  </si>
  <si>
    <t>T5e*0.3</t>
  </si>
  <si>
    <t>T6a*0.3</t>
  </si>
  <si>
    <t>T6b*0.3</t>
  </si>
  <si>
    <t>T6c*0.3</t>
  </si>
  <si>
    <t>T9a*0.3</t>
  </si>
  <si>
    <t>T9b*0.3</t>
  </si>
  <si>
    <t>11PC</t>
  </si>
  <si>
    <t>12PC</t>
  </si>
  <si>
    <t>SB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</si>
  <si>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</si>
  <si>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</si>
  <si>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</si>
  <si>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</si>
  <si>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</si>
  <si>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</si>
  <si>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</si>
  <si>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</si>
  <si>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</si>
  <si>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</si>
  <si>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SCB</t>
  </si>
  <si>
    <t>SC1</t>
  </si>
  <si>
    <t>SC2</t>
  </si>
  <si>
    <t>SC3</t>
  </si>
  <si>
    <t>SC4</t>
  </si>
  <si>
    <t>SC5</t>
  </si>
  <si>
    <t>SC6</t>
  </si>
  <si>
    <t xml:space="preserve">SCDB </t>
  </si>
  <si>
    <t xml:space="preserve">SCD1 </t>
  </si>
  <si>
    <t>SCD2</t>
  </si>
  <si>
    <t>SCD3</t>
  </si>
  <si>
    <t>SCD4</t>
  </si>
  <si>
    <t>SCD5</t>
  </si>
  <si>
    <t>SCD6</t>
  </si>
  <si>
    <t>SB*0.5</t>
  </si>
  <si>
    <t>S1*0.5</t>
  </si>
  <si>
    <t>S2*0.5</t>
  </si>
  <si>
    <t>S3*0.5</t>
  </si>
  <si>
    <t>S4*0.5</t>
  </si>
  <si>
    <t>S5*0.5</t>
  </si>
  <si>
    <t>S6*0.5</t>
  </si>
  <si>
    <t>S7*0.5</t>
  </si>
  <si>
    <t>S8*0.5</t>
  </si>
  <si>
    <t>S9*0.5</t>
  </si>
  <si>
    <t>S10*0.5</t>
  </si>
  <si>
    <t>SCB*0.5</t>
  </si>
  <si>
    <t>SC1*0.5</t>
  </si>
  <si>
    <t>SC2*0.5</t>
  </si>
  <si>
    <t>SC3*0.5</t>
  </si>
  <si>
    <t>SC4*0.5</t>
  </si>
  <si>
    <t>SC5*0.5</t>
  </si>
  <si>
    <t>SC6*0.5</t>
  </si>
  <si>
    <t>SCDB*0.5</t>
  </si>
  <si>
    <t>SCD1*0.5</t>
  </si>
  <si>
    <t>SCD2*0.5</t>
  </si>
  <si>
    <t>SCD3*0.5</t>
  </si>
  <si>
    <t>SCD4*0.5</t>
  </si>
  <si>
    <t>SCD5*0.5</t>
  </si>
  <si>
    <t>SCD6*0.5</t>
  </si>
  <si>
    <t>SB*0.3</t>
  </si>
  <si>
    <t>S1*0.3</t>
  </si>
  <si>
    <t>S2*0.3</t>
  </si>
  <si>
    <t>S3*0.3</t>
  </si>
  <si>
    <t>S4*0.3</t>
  </si>
  <si>
    <t>S5*0.3</t>
  </si>
  <si>
    <t>S6*0.3</t>
  </si>
  <si>
    <t>S7*0.3</t>
  </si>
  <si>
    <t>S8*0.3</t>
  </si>
  <si>
    <t>S9*0.3</t>
  </si>
  <si>
    <t>S10*0.3</t>
  </si>
  <si>
    <t>SCB*0.3</t>
  </si>
  <si>
    <t>SC1*0.3</t>
  </si>
  <si>
    <t>SC2*0.3</t>
  </si>
  <si>
    <t>SC3*0.3</t>
  </si>
  <si>
    <t>SC4*0.3</t>
  </si>
  <si>
    <t>SC5*0.3</t>
  </si>
  <si>
    <t>SC6*0.3</t>
  </si>
  <si>
    <t>SCDB*0.3</t>
  </si>
  <si>
    <t>SCD1*0.3</t>
  </si>
  <si>
    <t>SCD2*0.3</t>
  </si>
  <si>
    <t>SCD3*0.3</t>
  </si>
  <si>
    <t>SCD4*0.3</t>
  </si>
  <si>
    <t>SCD5*0.3</t>
  </si>
  <si>
    <t>SCD6*0.3</t>
  </si>
  <si>
    <t>RB</t>
  </si>
  <si>
    <t>RB*0.5</t>
  </si>
  <si>
    <t>RB*0.3</t>
  </si>
  <si>
    <t>1RB</t>
  </si>
  <si>
    <t>1R1</t>
  </si>
  <si>
    <t>1R2</t>
  </si>
  <si>
    <t>1R3</t>
  </si>
  <si>
    <t>1R4</t>
  </si>
  <si>
    <t>1R5</t>
  </si>
  <si>
    <t>1R6</t>
  </si>
  <si>
    <t>1RB*0.5</t>
  </si>
  <si>
    <t>1R1*0.5</t>
  </si>
  <si>
    <t>1R2*0.5</t>
  </si>
  <si>
    <t>1R3*0.5</t>
  </si>
  <si>
    <t>1R4*0.5</t>
  </si>
  <si>
    <t>1R5*0.5</t>
  </si>
  <si>
    <t>1R6*0.5</t>
  </si>
  <si>
    <t>1RB*0.3</t>
  </si>
  <si>
    <t>1R1*0.3</t>
  </si>
  <si>
    <t>1R2*0.3</t>
  </si>
  <si>
    <t>1R3*0.3</t>
  </si>
  <si>
    <t>1R4*0.3</t>
  </si>
  <si>
    <t>1R5*0.3</t>
  </si>
  <si>
    <t>1R6*0.3</t>
  </si>
  <si>
    <t>2RB</t>
  </si>
  <si>
    <t>2R1</t>
  </si>
  <si>
    <t>2R2</t>
  </si>
  <si>
    <t>2R3</t>
  </si>
  <si>
    <t>2R4</t>
  </si>
  <si>
    <t>2R5</t>
  </si>
  <si>
    <t>2R6</t>
  </si>
  <si>
    <t>2R7</t>
  </si>
  <si>
    <t>2R8</t>
  </si>
  <si>
    <t>2R9</t>
  </si>
  <si>
    <t>2R10</t>
  </si>
  <si>
    <t>2RB*0.5</t>
  </si>
  <si>
    <t>2R1*0.5</t>
  </si>
  <si>
    <t>2R2*0.5</t>
  </si>
  <si>
    <t>2R3*0.5</t>
  </si>
  <si>
    <t>2R4*0.5</t>
  </si>
  <si>
    <t>2R5*0.5</t>
  </si>
  <si>
    <t>2R6*0.5</t>
  </si>
  <si>
    <t>2R7*0.5</t>
  </si>
  <si>
    <t>2R8*0.5</t>
  </si>
  <si>
    <t>2R9*0.5</t>
  </si>
  <si>
    <t>2R10*0.5</t>
  </si>
  <si>
    <t>2RB*0.3</t>
  </si>
  <si>
    <t>2R1*0.3</t>
  </si>
  <si>
    <t>2R2*0.3</t>
  </si>
  <si>
    <t>2R3*0.3</t>
  </si>
  <si>
    <t>2R4*0.3</t>
  </si>
  <si>
    <t>2R5*0.3</t>
  </si>
  <si>
    <t>2R6*0.3</t>
  </si>
  <si>
    <t>2R7*0.3</t>
  </si>
  <si>
    <t>2R8*0.3</t>
  </si>
  <si>
    <t>2R9*0.3</t>
  </si>
  <si>
    <t>2R10*0.3</t>
  </si>
  <si>
    <t>RD1</t>
  </si>
  <si>
    <t>RD2</t>
  </si>
  <si>
    <t>RD4</t>
  </si>
  <si>
    <t>RD6</t>
  </si>
  <si>
    <t>RD1*0.5</t>
  </si>
  <si>
    <t>RD2*0.5</t>
  </si>
  <si>
    <t>RD4*0.5</t>
  </si>
  <si>
    <t>RD6*0.5</t>
  </si>
  <si>
    <t>RD1*0.3</t>
  </si>
  <si>
    <t>RD2*0.3</t>
  </si>
  <si>
    <t>RD4*0.3</t>
  </si>
  <si>
    <t>RD6*0.3</t>
  </si>
  <si>
    <t>RU1</t>
  </si>
  <si>
    <t>RU2</t>
  </si>
  <si>
    <t>RU3</t>
  </si>
  <si>
    <t>RU4</t>
  </si>
  <si>
    <t>RU5</t>
  </si>
  <si>
    <t>RU6</t>
  </si>
  <si>
    <t>RU7</t>
  </si>
  <si>
    <t>RU8</t>
  </si>
  <si>
    <t>RU9</t>
  </si>
  <si>
    <t>RU10</t>
  </si>
  <si>
    <t>RU1*0.5</t>
  </si>
  <si>
    <t>RU2*0.5</t>
  </si>
  <si>
    <t>RU3*0.5</t>
  </si>
  <si>
    <t>RU4*0.5</t>
  </si>
  <si>
    <t>RU5*0.5</t>
  </si>
  <si>
    <t>RU6*0.5</t>
  </si>
  <si>
    <t>RU7*0.5</t>
  </si>
  <si>
    <t>RU8*0.5</t>
  </si>
  <si>
    <t>RU9*0.5</t>
  </si>
  <si>
    <t>RU10*0.5</t>
  </si>
  <si>
    <t>RU1*0.3</t>
  </si>
  <si>
    <t>RU2*0.3</t>
  </si>
  <si>
    <t>RU3*0.3</t>
  </si>
  <si>
    <t>RU4*0.3</t>
  </si>
  <si>
    <t>RU5*0.3</t>
  </si>
  <si>
    <t>RU6*0.3</t>
  </si>
  <si>
    <t>RU7*0.3</t>
  </si>
  <si>
    <t>RU8*0.3</t>
  </si>
  <si>
    <t>RU9*0.3</t>
  </si>
  <si>
    <t>RU10*0.3</t>
  </si>
  <si>
    <t>AB</t>
  </si>
  <si>
    <t>A5</t>
  </si>
  <si>
    <t>A6</t>
  </si>
  <si>
    <t>A7</t>
  </si>
  <si>
    <t>A1a</t>
  </si>
  <si>
    <t>A1b</t>
  </si>
  <si>
    <t>A1c</t>
  </si>
  <si>
    <t>A1d</t>
  </si>
  <si>
    <t>A2b</t>
  </si>
  <si>
    <t>A2a</t>
  </si>
  <si>
    <t>A3a</t>
  </si>
  <si>
    <t>A3b</t>
  </si>
  <si>
    <t>A4a</t>
  </si>
  <si>
    <t>A4b</t>
  </si>
  <si>
    <t>A8</t>
  </si>
  <si>
    <t>AB*0.5</t>
  </si>
  <si>
    <t>A1a*0.5</t>
  </si>
  <si>
    <t>A1b*0.5</t>
  </si>
  <si>
    <t>A1c*0.5</t>
  </si>
  <si>
    <t>A1d*0.5</t>
  </si>
  <si>
    <t>A2a*0.5</t>
  </si>
  <si>
    <t>A2b*0.5</t>
  </si>
  <si>
    <t>A3a*0.5</t>
  </si>
  <si>
    <t>A3b*0.5</t>
  </si>
  <si>
    <t>A4a*0.5</t>
  </si>
  <si>
    <t>A4b*0.5</t>
  </si>
  <si>
    <t>A5*0.5</t>
  </si>
  <si>
    <t>A6*0.5</t>
  </si>
  <si>
    <t>A7*0.5</t>
  </si>
  <si>
    <t>A8*0.5</t>
  </si>
  <si>
    <t>AB*0.3</t>
  </si>
  <si>
    <t>A1a*0.3</t>
  </si>
  <si>
    <t>A1b*0.3</t>
  </si>
  <si>
    <t>A1c*0.3</t>
  </si>
  <si>
    <t>A1d*0.3</t>
  </si>
  <si>
    <t>A2a*0.3</t>
  </si>
  <si>
    <t>A2b*0.3</t>
  </si>
  <si>
    <t>A3a*0.3</t>
  </si>
  <si>
    <t>A3b*0.3</t>
  </si>
  <si>
    <t>A4a*0.3</t>
  </si>
  <si>
    <t>A4b*0.3</t>
  </si>
  <si>
    <t>A5*0.3</t>
  </si>
  <si>
    <t>A6*0.3</t>
  </si>
  <si>
    <t>A7*0.3</t>
  </si>
  <si>
    <t>A8*0.3</t>
  </si>
  <si>
    <t>F7</t>
  </si>
  <si>
    <t>F9</t>
  </si>
  <si>
    <t>F10</t>
  </si>
  <si>
    <t>FB</t>
  </si>
  <si>
    <t>F1a</t>
  </si>
  <si>
    <t>F1b</t>
  </si>
  <si>
    <t>F1c</t>
  </si>
  <si>
    <t>F2a</t>
  </si>
  <si>
    <t>F2b</t>
  </si>
  <si>
    <t>F2c</t>
  </si>
  <si>
    <t>F3a</t>
  </si>
  <si>
    <t>F3b</t>
  </si>
  <si>
    <t>F3c</t>
  </si>
  <si>
    <t>F4a</t>
  </si>
  <si>
    <t>F4b</t>
  </si>
  <si>
    <t>F4c</t>
  </si>
  <si>
    <t>F4d</t>
  </si>
  <si>
    <t>F4e</t>
  </si>
  <si>
    <t>F4f</t>
  </si>
  <si>
    <t>F5a</t>
  </si>
  <si>
    <t>F5b</t>
  </si>
  <si>
    <t>F5c</t>
  </si>
  <si>
    <t>F6a</t>
  </si>
  <si>
    <t>F6b</t>
  </si>
  <si>
    <t>F6c</t>
  </si>
  <si>
    <t>F6d</t>
  </si>
  <si>
    <t>F8a</t>
  </si>
  <si>
    <t>F8b</t>
  </si>
  <si>
    <t>FB*0.5</t>
  </si>
  <si>
    <t>F1a*0.5</t>
  </si>
  <si>
    <t>F1b*0.5</t>
  </si>
  <si>
    <t>F1c*0.5</t>
  </si>
  <si>
    <t>F2a*0.5</t>
  </si>
  <si>
    <t>F2b*0.5</t>
  </si>
  <si>
    <t>F2c*0.5</t>
  </si>
  <si>
    <t>F3a*0.5</t>
  </si>
  <si>
    <t>F3b*0.5</t>
  </si>
  <si>
    <t>F3c*0.5</t>
  </si>
  <si>
    <t>F4a*0.5</t>
  </si>
  <si>
    <t>F4b*0.5</t>
  </si>
  <si>
    <t>F4c*0.5</t>
  </si>
  <si>
    <t>F4d*0.5</t>
  </si>
  <si>
    <t>F4e*0.5</t>
  </si>
  <si>
    <t>F4f*0.5</t>
  </si>
  <si>
    <t>F5a*0.5</t>
  </si>
  <si>
    <t>F5b*0.5</t>
  </si>
  <si>
    <t>F5c*0.5</t>
  </si>
  <si>
    <t>F6a*0.5</t>
  </si>
  <si>
    <t>F6b*0.5</t>
  </si>
  <si>
    <t>F6c*0.5</t>
  </si>
  <si>
    <t>F6d*0.5</t>
  </si>
  <si>
    <t>F7*0.5</t>
  </si>
  <si>
    <t>F8a*0.5</t>
  </si>
  <si>
    <t>F8b*0.5</t>
  </si>
  <si>
    <t>F9*0.5</t>
  </si>
  <si>
    <t>F10*0.5</t>
  </si>
  <si>
    <t>FB*0.3</t>
  </si>
  <si>
    <t>F1a*0.3</t>
  </si>
  <si>
    <t>F1b*0.3</t>
  </si>
  <si>
    <t>F1c*0.3</t>
  </si>
  <si>
    <t>F2a*0.3</t>
  </si>
  <si>
    <t>F2b*0.3</t>
  </si>
  <si>
    <t>F2c*0.3</t>
  </si>
  <si>
    <t>F3a*0.3</t>
  </si>
  <si>
    <t>F3b*0.3</t>
  </si>
  <si>
    <t>F3c*0.3</t>
  </si>
  <si>
    <t>F4a*0.3</t>
  </si>
  <si>
    <t>F4b*0.3</t>
  </si>
  <si>
    <t>F4c*0.3</t>
  </si>
  <si>
    <t>F4d*0.3</t>
  </si>
  <si>
    <t>F4e*0.3</t>
  </si>
  <si>
    <t>F4f*0.3</t>
  </si>
  <si>
    <t>F5a*0.3</t>
  </si>
  <si>
    <t>F5b*0.3</t>
  </si>
  <si>
    <t>F5c*0.3</t>
  </si>
  <si>
    <t>F6a*0.3</t>
  </si>
  <si>
    <t>F6b*0.3</t>
  </si>
  <si>
    <t>F6c*0.3</t>
  </si>
  <si>
    <t>F6d*0.3</t>
  </si>
  <si>
    <t>F7*0.3</t>
  </si>
  <si>
    <t>F8a*0.3</t>
  </si>
  <si>
    <t>F8b*0.3</t>
  </si>
  <si>
    <t>F9*0.3</t>
  </si>
  <si>
    <t>F10*0.3</t>
  </si>
  <si>
    <t>CB</t>
  </si>
  <si>
    <t>CB+</t>
  </si>
  <si>
    <t>C1a</t>
  </si>
  <si>
    <t>C1b</t>
  </si>
  <si>
    <t>C1a+</t>
  </si>
  <si>
    <t>C1b+</t>
  </si>
  <si>
    <t>C2a</t>
  </si>
  <si>
    <t>C2b</t>
  </si>
  <si>
    <t>C2c</t>
  </si>
  <si>
    <t>C2a+</t>
  </si>
  <si>
    <t>C2b+</t>
  </si>
  <si>
    <t>C2c+</t>
  </si>
  <si>
    <t>C6b</t>
  </si>
  <si>
    <t>C6a</t>
  </si>
  <si>
    <t>C6a+</t>
  </si>
  <si>
    <t>C6b+</t>
  </si>
  <si>
    <t>C7</t>
  </si>
  <si>
    <t>C7+</t>
  </si>
  <si>
    <t>Acro-A</t>
  </si>
  <si>
    <t>Hybrid</t>
  </si>
  <si>
    <t>Acro-B</t>
  </si>
  <si>
    <t>Acro-C</t>
  </si>
  <si>
    <t>Acro-P</t>
  </si>
  <si>
    <t xml:space="preserve">**Acro codes and values are to be filled in manually </t>
  </si>
  <si>
    <t>*For half of the athletes code = Family-Level*0.5 (for example RU1*0.5 or A5*0.5)</t>
  </si>
  <si>
    <t>*For less than half of the athletes code = Family-Level*0.3 (for example RU1*0.3 or A5*0.3)</t>
  </si>
  <si>
    <t xml:space="preserve">In teams or duet: when a hybrid movement is not performed by all team/duet members its value </t>
  </si>
  <si>
    <t>USA</t>
  </si>
  <si>
    <t>TRANSITION</t>
  </si>
  <si>
    <t>HYBRID</t>
  </si>
  <si>
    <t>Random</t>
  </si>
  <si>
    <t>Chris Leahy</t>
  </si>
  <si>
    <t>Team Tech</t>
  </si>
  <si>
    <t>US Nationals</t>
  </si>
  <si>
    <t>TRE</t>
  </si>
  <si>
    <t>ACROBATIC</t>
  </si>
  <si>
    <t>A-Sq-Forw-tk/2pk-s1-Dbl/Pos3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</si>
</sst>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Arial"/>
      <family val="2"/>
    </font>
    <font>
      <b/>
      <sz val="12"/>
      <color theme="1"/>
      <name val="Termina"/>
    </font>
    <font>
      <sz val="11"/>
      <color theme="1"/>
      <name val="Termina"/>
    </font>
    <font>
      <b/>
      <sz val="11"/>
      <color theme="1"/>
      <name val="Termina"/>
    </font>
    <font>
      <b/>
      <i/>
      <sz val="11"/>
      <color rgb="FFFF0000"/>
      <name val="Termina"/>
    </font>
    <font>
      <b/>
      <i/>
      <u/>
      <sz val="11"/>
      <color rgb="FFFF0000"/>
      <name val="Termina"/>
    </font>
    <font>
      <b/>
      <i/>
      <sz val="9.5"/>
      <color rgb="FFFF0000"/>
      <name val="Termina"/>
    </font>
    <font>
      <sz val="9.5"/>
      <color theme="1"/>
      <name val="Termina"/>
    </font>
    <font>
      <b/>
      <sz val="10"/>
      <color theme="1"/>
      <name val="Termina"/>
    </font>
    <font>
      <sz val="10"/>
      <color theme="1"/>
      <name val="Termina"/>
    </font>
    <font>
      <sz val="10"/>
      <color rgb="FFFF0000"/>
      <name val="Termina"/>
    </font>
    <font>
      <b/>
      <sz val="11"/>
      <color rgb="FFFF0000"/>
      <name val="Termina"/>
    </font>
    <font>
      <sz val="16"/>
      <color theme="1"/>
      <name val="Termina"/>
    </font>
    <font>
      <sz val="11"/>
      <color theme="1"/>
      <name val="Termina Demi"/>
      <family val="3"/>
    </font>
    <font>
      <sz val="11"/>
      <color theme="4"/>
      <name val="Termina Demi"/>
      <family val="3"/>
    </font>
    <font>
      <sz val="11"/>
      <color theme="9"/>
      <name val="Termina Demi"/>
      <family val="3"/>
    </font>
    <font>
      <b/>
      <sz val="10"/>
      <color rgb="FF0000FF"/>
      <name val="Termina"/>
    </font>
    <font>
      <i/>
      <sz val="8"/>
      <name val="Termina"/>
    </font>
    <font>
      <b/>
      <sz val="8"/>
      <color rgb="FF0000FF"/>
      <name val="Termina"/>
    </font>
    <font>
      <b/>
      <sz val="8"/>
      <color theme="1"/>
      <name val="Termina"/>
    </font>
    <font>
      <sz val="8"/>
      <color theme="1"/>
      <name val="Termina"/>
    </font>
    <font>
      <sz val="8"/>
      <color rgb="FF0000FF"/>
      <name val="Termina"/>
    </font>
    <font>
      <sz val="8"/>
      <name val="Termina"/>
    </font>
    <font>
      <sz val="12"/>
      <color theme="1"/>
      <name val="Termina"/>
    </font>
    <font>
      <sz val="11"/>
      <color rgb="FFFF0000"/>
      <name val="Termina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34" xfId="0" applyFont="1" applyFill="1" applyBorder="1"/>
    <xf numFmtId="0" fontId="4" fillId="2" borderId="47" xfId="0" applyFont="1" applyFill="1" applyBorder="1"/>
    <xf numFmtId="0" fontId="4" fillId="2" borderId="35" xfId="0" applyFont="1" applyFill="1" applyBorder="1"/>
    <xf numFmtId="0" fontId="4" fillId="0" borderId="0" xfId="0" applyFont="1" applyAlignment="1">
      <alignment horizontal="center"/>
    </xf>
    <xf numFmtId="0" fontId="8" fillId="2" borderId="48" xfId="0" applyFont="1" applyFill="1" applyBorder="1"/>
    <xf numFmtId="0" fontId="9" fillId="2" borderId="0" xfId="0" applyFont="1" applyFill="1"/>
    <xf numFmtId="0" fontId="9" fillId="2" borderId="49" xfId="0" applyFont="1" applyFill="1" applyBorder="1"/>
    <xf numFmtId="0" fontId="4" fillId="0" borderId="7" xfId="0" applyFont="1" applyBorder="1"/>
    <xf numFmtId="0" fontId="8" fillId="2" borderId="36" xfId="0" applyFont="1" applyFill="1" applyBorder="1"/>
    <xf numFmtId="0" fontId="9" fillId="2" borderId="44" xfId="0" applyFont="1" applyFill="1" applyBorder="1"/>
    <xf numFmtId="0" fontId="9" fillId="2" borderId="37" xfId="0" applyFont="1" applyFill="1" applyBorder="1"/>
    <xf numFmtId="0" fontId="5" fillId="5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2" fillId="2" borderId="0" xfId="0" applyFont="1" applyFill="1"/>
    <xf numFmtId="0" fontId="11" fillId="2" borderId="0" xfId="0" applyFont="1" applyFill="1"/>
    <xf numFmtId="0" fontId="5" fillId="6" borderId="7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4" borderId="7" xfId="0" applyFont="1" applyFill="1" applyBorder="1" applyAlignment="1">
      <alignment horizontal="left" vertical="center"/>
    </xf>
    <xf numFmtId="0" fontId="16" fillId="4" borderId="7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5" fillId="6" borderId="7" xfId="0" applyFont="1" applyFill="1" applyBorder="1" applyAlignment="1">
      <alignment horizontal="left" vertical="center"/>
    </xf>
    <xf numFmtId="2" fontId="15" fillId="4" borderId="7" xfId="0" applyNumberFormat="1" applyFont="1" applyFill="1" applyBorder="1" applyAlignment="1">
      <alignment horizontal="left" vertical="center"/>
    </xf>
    <xf numFmtId="165" fontId="16" fillId="4" borderId="7" xfId="0" applyNumberFormat="1" applyFont="1" applyFill="1" applyBorder="1" applyAlignment="1">
      <alignment horizontal="left" vertical="center"/>
    </xf>
    <xf numFmtId="165" fontId="17" fillId="4" borderId="7" xfId="0" applyNumberFormat="1" applyFont="1" applyFill="1" applyBorder="1" applyAlignment="1">
      <alignment horizontal="left" vertical="center"/>
    </xf>
    <xf numFmtId="2" fontId="15" fillId="5" borderId="7" xfId="0" applyNumberFormat="1" applyFont="1" applyFill="1" applyBorder="1" applyAlignment="1">
      <alignment horizontal="left" vertical="center"/>
    </xf>
    <xf numFmtId="164" fontId="15" fillId="6" borderId="7" xfId="0" applyNumberFormat="1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165" fontId="18" fillId="3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2" fontId="22" fillId="0" borderId="42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65" fontId="23" fillId="0" borderId="19" xfId="0" applyNumberFormat="1" applyFont="1" applyBorder="1" applyAlignment="1">
      <alignment horizontal="center" vertical="center"/>
    </xf>
    <xf numFmtId="165" fontId="20" fillId="0" borderId="43" xfId="0" applyNumberFormat="1" applyFont="1" applyBorder="1" applyAlignment="1">
      <alignment horizontal="center" vertical="center"/>
    </xf>
    <xf numFmtId="0" fontId="21" fillId="6" borderId="45" xfId="0" applyFont="1" applyFill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23" fillId="0" borderId="33" xfId="0" applyNumberFormat="1" applyFont="1" applyBorder="1" applyAlignment="1">
      <alignment horizontal="center" vertical="center"/>
    </xf>
    <xf numFmtId="165" fontId="20" fillId="0" borderId="41" xfId="0" applyNumberFormat="1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17" xfId="0" applyFont="1" applyBorder="1" applyAlignment="1">
      <alignment horizontal="center"/>
    </xf>
    <xf numFmtId="2" fontId="24" fillId="2" borderId="31" xfId="0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6" fillId="2" borderId="7" xfId="0" applyFont="1" applyFill="1" applyBorder="1" applyAlignment="1">
      <alignment horizontal="center" vertical="center"/>
    </xf>
    <xf numFmtId="2" fontId="16" fillId="4" borderId="7" xfId="0" applyNumberFormat="1" applyFont="1" applyFill="1" applyBorder="1" applyAlignment="1">
      <alignment horizontal="left" vertical="center"/>
    </xf>
    <xf numFmtId="2" fontId="17" fillId="4" borderId="7" xfId="0" applyNumberFormat="1" applyFont="1" applyFill="1" applyBorder="1" applyAlignment="1">
      <alignment horizontal="left" vertical="center"/>
    </xf>
    <xf numFmtId="0" fontId="15" fillId="8" borderId="7" xfId="0" applyFont="1" applyFill="1" applyBorder="1" applyAlignment="1">
      <alignment horizontal="left" vertical="center"/>
    </xf>
    <xf numFmtId="164" fontId="15" fillId="8" borderId="7" xfId="0" applyNumberFormat="1" applyFont="1" applyFill="1" applyBorder="1" applyAlignment="1">
      <alignment horizontal="left" vertical="center"/>
    </xf>
    <xf numFmtId="0" fontId="15" fillId="9" borderId="7" xfId="0" applyFont="1" applyFill="1" applyBorder="1" applyAlignment="1">
      <alignment horizontal="left" vertical="center"/>
    </xf>
    <xf numFmtId="164" fontId="15" fillId="9" borderId="7" xfId="0" applyNumberFormat="1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2" fontId="22" fillId="0" borderId="51" xfId="0" applyNumberFormat="1" applyFont="1" applyBorder="1" applyAlignment="1">
      <alignment horizontal="center" vertical="center"/>
    </xf>
    <xf numFmtId="165" fontId="23" fillId="0" borderId="32" xfId="0" applyNumberFormat="1" applyFont="1" applyBorder="1" applyAlignment="1">
      <alignment horizontal="center" vertical="center"/>
    </xf>
    <xf numFmtId="0" fontId="11" fillId="0" borderId="0" xfId="0" applyFont="1"/>
    <xf numFmtId="20" fontId="20" fillId="0" borderId="1" xfId="0" applyNumberFormat="1" applyFont="1" applyBorder="1" applyAlignment="1">
      <alignment horizontal="center" vertical="center"/>
    </xf>
    <xf numFmtId="20" fontId="23" fillId="0" borderId="5" xfId="0" applyNumberFormat="1" applyFont="1" applyBorder="1" applyAlignment="1">
      <alignment horizontal="center" vertical="center"/>
    </xf>
    <xf numFmtId="20" fontId="20" fillId="0" borderId="4" xfId="0" applyNumberFormat="1" applyFont="1" applyBorder="1" applyAlignment="1">
      <alignment horizontal="center" vertical="center"/>
    </xf>
    <xf numFmtId="20" fontId="23" fillId="0" borderId="4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4" fillId="0" borderId="34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35" xfId="0" applyFont="1" applyBorder="1" applyAlignment="1">
      <alignment wrapText="1"/>
    </xf>
    <xf numFmtId="0" fontId="0" fillId="0" borderId="48" xfId="0" applyBorder="1" applyAlignment="1">
      <alignment wrapText="1"/>
    </xf>
    <xf numFmtId="0" fontId="0" fillId="0" borderId="0" xfId="0" applyAlignment="1">
      <alignment wrapText="1"/>
    </xf>
    <xf numFmtId="0" fontId="0" fillId="0" borderId="49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37" xfId="0" applyBorder="1" applyAlignment="1">
      <alignment wrapText="1"/>
    </xf>
    <xf numFmtId="0" fontId="5" fillId="5" borderId="7" xfId="0" applyFont="1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50" xfId="0" applyFont="1" applyBorder="1"/>
    <xf numFmtId="0" fontId="4" fillId="0" borderId="29" xfId="0" applyFont="1" applyBorder="1"/>
    <xf numFmtId="0" fontId="0" fillId="0" borderId="24" xfId="0" applyBorder="1"/>
    <xf numFmtId="0" fontId="10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vertical="center"/>
    </xf>
    <xf numFmtId="0" fontId="11" fillId="0" borderId="6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1" fillId="0" borderId="29" xfId="0" applyFont="1" applyBorder="1" applyAlignment="1">
      <alignment vertical="center"/>
    </xf>
    <xf numFmtId="0" fontId="11" fillId="0" borderId="9" xfId="0" applyFont="1" applyBorder="1" applyAlignment="1">
      <alignment horizontal="left" vertical="center"/>
    </xf>
    <xf numFmtId="0" fontId="11" fillId="0" borderId="2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1" fillId="0" borderId="3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4" fillId="0" borderId="14" xfId="0" applyFont="1" applyBorder="1" applyAlignment="1">
      <alignment vertical="center"/>
    </xf>
  </cellXfs>
  <cellStyles count="1">
    <cellStyle name="Normal" xfId="0" builtinId="0"/>
  </cellStyles>
  <dxfs count="125">
    <dxf>
      <fill>
        <patternFill>
          <bgColor rgb="FFFFFF65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rgb="FFFF8383"/>
        </patternFill>
      </fill>
    </dxf>
    <dxf>
      <fill>
        <patternFill>
          <bgColor theme="9" tint="0.39994506668294322"/>
        </patternFill>
      </fill>
    </dxf>
    <dxf>
      <fill>
        <patternFill>
          <bgColor rgb="FFFFFF6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838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rgb="FFFFFF65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65"/>
        </patternFill>
      </fill>
    </dxf>
    <dxf>
      <fill>
        <patternFill>
          <bgColor theme="9" tint="0.39994506668294322"/>
        </patternFill>
      </fill>
    </dxf>
    <dxf>
      <fill>
        <patternFill>
          <bgColor rgb="FFFF8383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rgb="FFFF8383"/>
        </patternFill>
      </fill>
    </dxf>
    <dxf>
      <fill>
        <patternFill>
          <bgColor theme="9" tint="0.39994506668294322"/>
        </patternFill>
      </fill>
    </dxf>
    <dxf>
      <fill>
        <patternFill>
          <bgColor rgb="FFFFFF65"/>
        </patternFill>
      </fill>
    </dxf>
    <dxf>
      <fill>
        <patternFill>
          <bgColor theme="8" tint="0.39994506668294322"/>
        </patternFill>
      </fill>
    </dxf>
    <dxf>
      <fill>
        <patternFill>
          <bgColor rgb="FFFF8383"/>
        </patternFill>
      </fill>
    </dxf>
    <dxf>
      <fill>
        <patternFill>
          <bgColor theme="9" tint="0.39994506668294322"/>
        </patternFill>
      </fill>
    </dxf>
    <dxf>
      <fill>
        <patternFill>
          <bgColor rgb="FFFFFF6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CCCCFF"/>
      <color rgb="FFFFFFCC"/>
      <color rgb="FFFFFF65"/>
      <color rgb="FFFF8383"/>
      <color rgb="FFF5F88A"/>
      <color rgb="FFF68C8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417739</xdr:colOff>
      <xdr:row>0</xdr:row>
      <xdr:rowOff>69611</xdr:rowOff>
    </xdr:from>
    <xdr:to>
      <xdr:col>10</xdr:col>
      <xdr:colOff>417739</xdr:colOff>
      <xdr:row>2</xdr:row>
      <xdr:rowOff>161051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826057C-052A-4585-A9DF-DBB79DE4F7ED}"/>
            </a:ext>
          </a:extLst>
        </xdr:cNvPr>
        <xdr:cNvCxnSpPr/>
      </xdr:nvCxnSpPr>
      <xdr:spPr>
        <a:xfrm flipH="1">
          <a:off x="6602185" y="69611"/>
          <a:ext cx="0" cy="472440"/>
        </a:xfrm>
        <a:prstGeom prst="line">
          <a:avLst/>
        </a:prstGeom>
        <a:noFill/>
        <a:ln w="3810" cap="flat" cmpd="sng" algn="ctr">
          <a:solidFill>
            <a:sysClr val="window" lastClr="FFFFFF"/>
          </a:solidFill>
          <a:prstDash val="soli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22804</xdr:rowOff>
    </xdr:from>
    <xdr:to>
      <xdr:col>2</xdr:col>
      <xdr:colOff>266700</xdr:colOff>
      <xdr:row>3</xdr:row>
      <xdr:rowOff>95296</xdr:rowOff>
    </xdr:to>
    <xdr:pic>
      <xdr:nvPicPr>
        <xdr:cNvPr id="7" name="Graphic 8">
          <a:extLst>
            <a:ext uri="{FF2B5EF4-FFF2-40B4-BE49-F238E27FC236}">
              <a16:creationId xmlns:a16="http://schemas.microsoft.com/office/drawing/2014/main" id="{318129D8-B628-8A72-1F50-6BD67F543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22804"/>
          <a:ext cx="2505075" cy="710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68579</xdr:rowOff>
    </xdr:from>
    <xdr:to>
      <xdr:col>20</xdr:col>
      <xdr:colOff>0</xdr:colOff>
      <xdr:row>4</xdr:row>
      <xdr:rowOff>38099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234A2AC-0FBE-4B3F-BE8E-72B61B1A2452}"/>
            </a:ext>
          </a:extLst>
        </xdr:cNvPr>
        <xdr:cNvCxnSpPr/>
      </xdr:nvCxnSpPr>
      <xdr:spPr>
        <a:xfrm flipH="1">
          <a:off x="9570720" y="68579"/>
          <a:ext cx="7620" cy="472440"/>
        </a:xfrm>
        <a:prstGeom prst="line">
          <a:avLst/>
        </a:prstGeom>
        <a:noFill/>
        <a:ln w="3810" cap="flat" cmpd="sng" algn="ctr">
          <a:solidFill>
            <a:sysClr val="window" lastClr="FFFFFF"/>
          </a:solidFill>
          <a:prstDash val="solid"/>
        </a:ln>
        <a:effectLst/>
      </xdr:spPr>
    </xdr:cxnSp>
    <xdr:clientData/>
  </xdr:twoCellAnchor>
  <xdr:twoCellAnchor editAs="oneCell">
    <xdr:from>
      <xdr:col>0</xdr:col>
      <xdr:colOff>9525</xdr:colOff>
      <xdr:row>0</xdr:row>
      <xdr:rowOff>85725</xdr:rowOff>
    </xdr:from>
    <xdr:to>
      <xdr:col>1</xdr:col>
      <xdr:colOff>1056640</xdr:colOff>
      <xdr:row>3</xdr:row>
      <xdr:rowOff>106680</xdr:rowOff>
    </xdr:to>
    <xdr:pic>
      <xdr:nvPicPr>
        <xdr:cNvPr id="7" name="Graphic 9">
          <a:extLst>
            <a:ext uri="{FF2B5EF4-FFF2-40B4-BE49-F238E27FC236}">
              <a16:creationId xmlns:a16="http://schemas.microsoft.com/office/drawing/2014/main" id="{1C0E8D13-886C-3617-753E-E357DF363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" y="85725"/>
          <a:ext cx="1799590" cy="506730"/>
        </a:xfrm>
        <a:prstGeom prst="rect">
          <a:avLst/>
        </a:prstGeom>
      </xdr:spPr>
    </xdr:pic>
    <xdr:clientData/>
  </xdr:twoCellAnchor>
  <xdr:twoCellAnchor>
    <xdr:from>
      <xdr:col>17</xdr:col>
      <xdr:colOff>133350</xdr:colOff>
      <xdr:row>0</xdr:row>
      <xdr:rowOff>28575</xdr:rowOff>
    </xdr:from>
    <xdr:to>
      <xdr:col>20</xdr:col>
      <xdr:colOff>841375</xdr:colOff>
      <xdr:row>4</xdr:row>
      <xdr:rowOff>26035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8E0557B7-D09B-4131-5226-12A0FE57B6DD}"/>
            </a:ext>
          </a:extLst>
        </xdr:cNvPr>
        <xdr:cNvSpPr txBox="1"/>
      </xdr:nvSpPr>
      <xdr:spPr>
        <a:xfrm>
          <a:off x="7372350" y="28575"/>
          <a:ext cx="3508375" cy="64516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r">
            <a:spcBef>
              <a:spcPts val="0"/>
            </a:spcBef>
            <a:spcAft>
              <a:spcPts val="400"/>
            </a:spcAft>
            <a:tabLst>
              <a:tab pos="2971800" algn="ctr"/>
              <a:tab pos="5943600" algn="r"/>
            </a:tabLst>
          </a:pPr>
          <a:r>
            <a:rPr lang="en-CA" sz="1000" b="1" cap="all">
              <a:solidFill>
                <a:srgbClr val="0282C6"/>
              </a:solidFill>
              <a:effectLst/>
              <a:latin typeface="Termina Bold" panose="00000800000000000000" pitchFamily="2" charset="0"/>
              <a:ea typeface="Calibri" panose="020F0502020204030204" pitchFamily="34" charset="0"/>
              <a:cs typeface="Arial" panose="020B0604020202020204" pitchFamily="34" charset="0"/>
            </a:rPr>
            <a:t>coach card</a:t>
          </a:r>
        </a:p>
        <a:p>
          <a:pPr marL="0" marR="0" algn="r">
            <a:spcBef>
              <a:spcPts val="0"/>
            </a:spcBef>
            <a:spcAft>
              <a:spcPts val="400"/>
            </a:spcAft>
            <a:tabLst>
              <a:tab pos="2971800" algn="ctr"/>
              <a:tab pos="5943600" algn="r"/>
            </a:tabLst>
          </a:pPr>
          <a:r>
            <a:rPr lang="en-CA" sz="600">
              <a:solidFill>
                <a:srgbClr val="000000"/>
              </a:solidFill>
              <a:effectLst/>
              <a:latin typeface="Termina Regular"/>
              <a:ea typeface="Calibri" panose="020F0502020204030204" pitchFamily="34" charset="0"/>
              <a:cs typeface="Arial" panose="020B0604020202020204" pitchFamily="34" charset="0"/>
            </a:rPr>
            <a:t>Revised September</a:t>
          </a:r>
          <a:r>
            <a:rPr lang="en-CA" sz="600" baseline="0">
              <a:solidFill>
                <a:srgbClr val="000000"/>
              </a:solidFill>
              <a:effectLst/>
              <a:latin typeface="Termina Regular"/>
              <a:ea typeface="Calibri" panose="020F0502020204030204" pitchFamily="34" charset="0"/>
              <a:cs typeface="Arial" panose="020B0604020202020204" pitchFamily="34" charset="0"/>
            </a:rPr>
            <a:t> 2024</a:t>
          </a:r>
          <a:endParaRPr lang="en-CA" sz="600">
            <a:solidFill>
              <a:srgbClr val="000000"/>
            </a:solidFill>
            <a:effectLst/>
            <a:latin typeface="Termina Regular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0C99-F61D-4A1A-B5F0-A23FFC989DB0}">
  <dimension ref="A1:K42"/>
  <sheetViews>
    <sheetView zoomScaleNormal="100" workbookViewId="0">
      <selection activeCell="B10" sqref="B10"/>
    </sheetView>
  </sheetViews>
  <sheetFormatPr defaultColWidth="8.88671875" defaultRowHeight="13.8"/>
  <cols>
    <col min="1" max="1" width="17.6640625" style="4" customWidth="1"/>
    <col min="2" max="2" width="15.88671875" style="4" customWidth="1"/>
    <col min="3" max="6" width="13.6640625" style="4" customWidth="1"/>
    <col min="7" max="7" width="4.44140625" style="4" customWidth="1"/>
    <col min="8" max="8" width="8.88671875" style="4"/>
    <col min="9" max="9" width="15.44140625" style="4" customWidth="1"/>
    <col min="10" max="10" width="8" style="4" customWidth="1"/>
    <col min="11" max="11" width="26.109375" style="4" customWidth="1"/>
    <col min="12" max="16384" width="8.88671875" style="4"/>
  </cols>
  <sheetData>
    <row r="1" spans="1:11" ht="15.6">
      <c r="A1" s="3"/>
    </row>
    <row r="3" spans="1:11" ht="20.399999999999999">
      <c r="D3" s="29" t="s">
        <v>109</v>
      </c>
    </row>
    <row r="6" spans="1:11">
      <c r="A6" s="5" t="s">
        <v>17</v>
      </c>
      <c r="D6" s="6"/>
    </row>
    <row r="7" spans="1:11">
      <c r="A7" s="5"/>
      <c r="D7" s="7" t="s">
        <v>107</v>
      </c>
      <c r="E7" s="8"/>
      <c r="F7" s="8"/>
      <c r="G7" s="8"/>
      <c r="H7" s="8"/>
      <c r="I7" s="8"/>
      <c r="J7" s="8"/>
      <c r="K7" s="9"/>
    </row>
    <row r="8" spans="1:11">
      <c r="A8" s="26" t="s">
        <v>27</v>
      </c>
      <c r="B8" s="27" t="s">
        <v>28</v>
      </c>
      <c r="C8" s="10"/>
      <c r="D8" s="11" t="s">
        <v>124</v>
      </c>
      <c r="E8" s="12"/>
      <c r="F8" s="12"/>
      <c r="G8" s="12"/>
      <c r="H8" s="12"/>
      <c r="I8" s="12"/>
      <c r="J8" s="12"/>
      <c r="K8" s="13"/>
    </row>
    <row r="9" spans="1:11">
      <c r="A9" s="14" t="s">
        <v>18</v>
      </c>
      <c r="B9" s="28" t="s">
        <v>70</v>
      </c>
      <c r="D9" s="11" t="s">
        <v>123</v>
      </c>
      <c r="E9" s="12"/>
      <c r="F9" s="12"/>
      <c r="G9" s="12"/>
      <c r="H9" s="12"/>
      <c r="I9" s="12"/>
      <c r="J9" s="12"/>
      <c r="K9" s="13"/>
    </row>
    <row r="10" spans="1:11">
      <c r="A10" s="14" t="s">
        <v>19</v>
      </c>
      <c r="B10" s="28" t="s">
        <v>71</v>
      </c>
      <c r="D10" s="11" t="s">
        <v>527</v>
      </c>
      <c r="E10" s="12"/>
      <c r="F10" s="12"/>
      <c r="G10" s="12"/>
      <c r="H10" s="12"/>
      <c r="I10" s="12"/>
      <c r="J10" s="12"/>
      <c r="K10" s="13"/>
    </row>
    <row r="11" spans="1:11">
      <c r="A11" s="14" t="s">
        <v>20</v>
      </c>
      <c r="B11" s="28" t="s">
        <v>72</v>
      </c>
      <c r="D11" s="11" t="s">
        <v>125</v>
      </c>
      <c r="E11" s="12"/>
      <c r="F11" s="12"/>
      <c r="G11" s="12"/>
      <c r="H11" s="12"/>
      <c r="I11" s="12"/>
      <c r="J11" s="12"/>
      <c r="K11" s="13"/>
    </row>
    <row r="12" spans="1:11">
      <c r="A12" s="14" t="s">
        <v>21</v>
      </c>
      <c r="B12" s="28" t="s">
        <v>73</v>
      </c>
      <c r="D12" s="11" t="s">
        <v>126</v>
      </c>
      <c r="E12" s="12"/>
      <c r="F12" s="12"/>
      <c r="G12" s="12"/>
      <c r="H12" s="12"/>
      <c r="I12" s="12"/>
      <c r="J12" s="12"/>
      <c r="K12" s="13"/>
    </row>
    <row r="13" spans="1:11">
      <c r="A13" s="14" t="s">
        <v>98</v>
      </c>
      <c r="B13" s="28" t="s">
        <v>99</v>
      </c>
      <c r="D13" s="15" t="s">
        <v>103</v>
      </c>
      <c r="E13" s="16"/>
      <c r="F13" s="16"/>
      <c r="G13" s="16"/>
      <c r="H13" s="16"/>
      <c r="I13" s="16"/>
      <c r="J13" s="16"/>
      <c r="K13" s="17"/>
    </row>
    <row r="16" spans="1:11">
      <c r="A16" s="5" t="s">
        <v>15</v>
      </c>
      <c r="H16" s="5" t="s">
        <v>22</v>
      </c>
    </row>
    <row r="18" spans="1:11">
      <c r="A18" s="109" t="s">
        <v>23</v>
      </c>
      <c r="B18" s="109"/>
      <c r="C18" s="109"/>
      <c r="D18" s="110" t="s">
        <v>24</v>
      </c>
      <c r="E18" s="110"/>
      <c r="F18" s="111"/>
      <c r="H18" s="108" t="s">
        <v>25</v>
      </c>
      <c r="I18" s="108"/>
      <c r="J18" s="108"/>
      <c r="K18" s="18" t="s">
        <v>26</v>
      </c>
    </row>
    <row r="19" spans="1:11" ht="14.4">
      <c r="A19" s="98" t="s">
        <v>16</v>
      </c>
      <c r="B19" s="98"/>
      <c r="C19" s="19" t="s">
        <v>3</v>
      </c>
      <c r="D19" s="99" t="s">
        <v>132</v>
      </c>
      <c r="E19" s="100"/>
      <c r="F19" s="101"/>
      <c r="H19" s="112" t="s">
        <v>9</v>
      </c>
      <c r="I19" s="113"/>
      <c r="J19" s="114"/>
      <c r="K19" s="72" t="s">
        <v>10</v>
      </c>
    </row>
    <row r="20" spans="1:11">
      <c r="A20" s="98" t="s">
        <v>127</v>
      </c>
      <c r="B20" s="98"/>
      <c r="C20" s="19" t="s">
        <v>129</v>
      </c>
      <c r="D20" s="102"/>
      <c r="E20" s="103"/>
      <c r="F20" s="104"/>
      <c r="J20" s="10"/>
      <c r="K20" s="73"/>
    </row>
    <row r="21" spans="1:11">
      <c r="A21" s="98" t="s">
        <v>128</v>
      </c>
      <c r="B21" s="98"/>
      <c r="C21" s="19" t="s">
        <v>4</v>
      </c>
      <c r="D21" s="102"/>
      <c r="E21" s="103"/>
      <c r="F21" s="104"/>
      <c r="J21" s="10"/>
      <c r="K21" s="73"/>
    </row>
    <row r="22" spans="1:11">
      <c r="A22" s="98" t="s">
        <v>0</v>
      </c>
      <c r="B22" s="98"/>
      <c r="C22" s="19" t="s">
        <v>2</v>
      </c>
      <c r="D22" s="102"/>
      <c r="E22" s="103"/>
      <c r="F22" s="104"/>
      <c r="J22" s="10"/>
      <c r="K22" s="73"/>
    </row>
    <row r="23" spans="1:11">
      <c r="A23" s="98" t="s">
        <v>7</v>
      </c>
      <c r="B23" s="98"/>
      <c r="C23" s="19" t="s">
        <v>130</v>
      </c>
      <c r="D23" s="102"/>
      <c r="E23" s="103"/>
      <c r="F23" s="104"/>
    </row>
    <row r="24" spans="1:11">
      <c r="A24" s="98" t="s">
        <v>96</v>
      </c>
      <c r="B24" s="98"/>
      <c r="C24" s="19" t="s">
        <v>1</v>
      </c>
      <c r="D24" s="105"/>
      <c r="E24" s="106"/>
      <c r="F24" s="107"/>
      <c r="H24" s="97"/>
      <c r="I24" s="97"/>
      <c r="J24" s="10"/>
      <c r="K24" s="73"/>
    </row>
    <row r="26" spans="1:11">
      <c r="A26" s="21" t="s">
        <v>530</v>
      </c>
      <c r="B26" s="22"/>
      <c r="C26" s="22"/>
      <c r="D26" s="22"/>
      <c r="E26" s="22"/>
      <c r="F26" s="22"/>
      <c r="G26" s="22"/>
      <c r="H26" s="22"/>
      <c r="I26" s="22"/>
      <c r="J26" s="90"/>
      <c r="K26" s="90"/>
    </row>
    <row r="27" spans="1:11">
      <c r="A27" s="21" t="s">
        <v>97</v>
      </c>
      <c r="B27" s="22"/>
      <c r="C27" s="22"/>
      <c r="D27" s="22"/>
      <c r="E27" s="22"/>
      <c r="F27" s="22"/>
      <c r="G27" s="22"/>
      <c r="H27" s="22"/>
      <c r="I27" s="22"/>
      <c r="J27" s="90"/>
      <c r="K27" s="90"/>
    </row>
    <row r="28" spans="1:11">
      <c r="A28" s="21" t="s">
        <v>528</v>
      </c>
      <c r="B28" s="21"/>
      <c r="C28" s="21"/>
      <c r="D28" s="21"/>
      <c r="E28" s="21"/>
      <c r="F28" s="21"/>
      <c r="G28" s="21"/>
      <c r="H28" s="21"/>
      <c r="I28" s="22"/>
      <c r="J28" s="90"/>
      <c r="K28" s="90"/>
    </row>
    <row r="29" spans="1:11">
      <c r="A29" s="21" t="s">
        <v>529</v>
      </c>
      <c r="B29" s="21"/>
      <c r="C29" s="21"/>
      <c r="D29" s="21"/>
      <c r="E29" s="21"/>
      <c r="F29" s="21"/>
      <c r="G29" s="21"/>
      <c r="H29" s="21"/>
      <c r="I29" s="22"/>
      <c r="J29" s="90"/>
      <c r="K29" s="90"/>
    </row>
    <row r="32" spans="1:11">
      <c r="A32" s="5" t="s">
        <v>108</v>
      </c>
    </row>
    <row r="34" spans="1:6">
      <c r="A34" s="23" t="s">
        <v>30</v>
      </c>
      <c r="B34" s="24">
        <v>1</v>
      </c>
      <c r="C34" s="24">
        <v>2</v>
      </c>
      <c r="D34" s="24">
        <v>3</v>
      </c>
      <c r="E34" s="24">
        <v>4</v>
      </c>
      <c r="F34" s="24">
        <v>5</v>
      </c>
    </row>
    <row r="35" spans="1:6" ht="15" customHeight="1">
      <c r="A35" s="95" t="s">
        <v>38</v>
      </c>
      <c r="B35" s="20" t="s">
        <v>39</v>
      </c>
      <c r="C35" s="20" t="s">
        <v>41</v>
      </c>
      <c r="D35" s="20" t="s">
        <v>100</v>
      </c>
      <c r="E35" s="20" t="s">
        <v>43</v>
      </c>
      <c r="F35" s="20" t="s">
        <v>45</v>
      </c>
    </row>
    <row r="36" spans="1:6" ht="15" customHeight="1">
      <c r="A36" s="96"/>
      <c r="B36" s="20" t="s">
        <v>40</v>
      </c>
      <c r="C36" s="20" t="s">
        <v>42</v>
      </c>
      <c r="D36" s="25"/>
      <c r="E36" s="20" t="s">
        <v>44</v>
      </c>
      <c r="F36" s="20" t="s">
        <v>46</v>
      </c>
    </row>
    <row r="37" spans="1:6" ht="15" customHeight="1">
      <c r="A37" s="95" t="s">
        <v>47</v>
      </c>
      <c r="B37" s="20" t="s">
        <v>58</v>
      </c>
      <c r="C37" s="20" t="s">
        <v>60</v>
      </c>
      <c r="D37" s="20" t="s">
        <v>131</v>
      </c>
      <c r="E37" s="20" t="s">
        <v>62</v>
      </c>
      <c r="F37" s="20" t="s">
        <v>64</v>
      </c>
    </row>
    <row r="38" spans="1:6" ht="15" customHeight="1">
      <c r="A38" s="96"/>
      <c r="B38" s="20" t="s">
        <v>59</v>
      </c>
      <c r="C38" s="20" t="s">
        <v>61</v>
      </c>
      <c r="D38" s="25"/>
      <c r="E38" s="20" t="s">
        <v>63</v>
      </c>
      <c r="F38" s="20" t="s">
        <v>65</v>
      </c>
    </row>
    <row r="39" spans="1:6" ht="15" customHeight="1">
      <c r="A39" s="95" t="s">
        <v>48</v>
      </c>
      <c r="B39" s="20" t="s">
        <v>66</v>
      </c>
      <c r="C39" s="20" t="s">
        <v>68</v>
      </c>
      <c r="D39" s="20" t="s">
        <v>101</v>
      </c>
      <c r="E39" s="80"/>
      <c r="F39" s="80"/>
    </row>
    <row r="40" spans="1:6" ht="15" customHeight="1">
      <c r="A40" s="96"/>
      <c r="B40" s="20" t="s">
        <v>67</v>
      </c>
      <c r="C40" s="20" t="s">
        <v>69</v>
      </c>
      <c r="D40" s="25"/>
      <c r="E40" s="80"/>
      <c r="F40" s="80"/>
    </row>
    <row r="41" spans="1:6" ht="15" customHeight="1">
      <c r="A41" s="95" t="s">
        <v>49</v>
      </c>
      <c r="B41" s="20" t="s">
        <v>50</v>
      </c>
      <c r="C41" s="20" t="s">
        <v>52</v>
      </c>
      <c r="D41" s="20" t="s">
        <v>54</v>
      </c>
      <c r="E41" s="20" t="s">
        <v>102</v>
      </c>
      <c r="F41" s="20" t="s">
        <v>56</v>
      </c>
    </row>
    <row r="42" spans="1:6" ht="15" customHeight="1">
      <c r="A42" s="96"/>
      <c r="B42" s="20" t="s">
        <v>51</v>
      </c>
      <c r="C42" s="20" t="s">
        <v>53</v>
      </c>
      <c r="D42" s="20" t="s">
        <v>55</v>
      </c>
      <c r="E42" s="25"/>
      <c r="F42" s="20" t="s">
        <v>57</v>
      </c>
    </row>
  </sheetData>
  <sheetProtection algorithmName="SHA-512" hashValue="s6n2S37i1wq4nb9ApP80f9Pye68dc8ViXb+J8XO4p/sWQybTkL+xQzeejyuEncBSNKS/Gb8tRa5J0ro0fYbdfA==" saltValue="NY064wqlxk63j9MzWE1W7Q==" spinCount="100000" sheet="1" objects="1" scenarios="1"/>
  <mergeCells count="16">
    <mergeCell ref="H18:J18"/>
    <mergeCell ref="A18:C18"/>
    <mergeCell ref="D18:F18"/>
    <mergeCell ref="A19:B19"/>
    <mergeCell ref="H19:J19"/>
    <mergeCell ref="A21:B21"/>
    <mergeCell ref="D19:F24"/>
    <mergeCell ref="A20:B20"/>
    <mergeCell ref="A22:B22"/>
    <mergeCell ref="A39:A40"/>
    <mergeCell ref="A41:A42"/>
    <mergeCell ref="H24:I24"/>
    <mergeCell ref="A23:B23"/>
    <mergeCell ref="A35:A36"/>
    <mergeCell ref="A37:A38"/>
    <mergeCell ref="A24:B24"/>
  </mergeCells>
  <phoneticPr fontId="1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E247-249A-4F11-AFE9-B73F96C9B07A}">
  <dimension ref="A1:B465"/>
  <sheetViews>
    <sheetView zoomScaleNormal="100" workbookViewId="0">
      <pane ySplit="1" topLeftCell="A348" activePane="bottomLeft" state="frozen"/>
      <selection pane="bottomLeft" activeCell="C459" sqref="C459"/>
    </sheetView>
  </sheetViews>
  <sheetFormatPr defaultColWidth="8.88671875" defaultRowHeight="13.8"/>
  <cols>
    <col min="1" max="1" width="17.33203125" style="2" customWidth="1"/>
    <col min="2" max="2" width="10.6640625" style="2" customWidth="1"/>
    <col min="3" max="16384" width="8.88671875" style="1"/>
  </cols>
  <sheetData>
    <row r="1" spans="1:2" s="79" customFormat="1" ht="15.6">
      <c r="A1" s="77" t="s">
        <v>110</v>
      </c>
      <c r="B1" s="78"/>
    </row>
    <row r="3" spans="1:2" ht="14.4">
      <c r="A3" s="32" t="s">
        <v>523</v>
      </c>
      <c r="B3" s="37">
        <v>0.5</v>
      </c>
    </row>
    <row r="4" spans="1:2" ht="14.4">
      <c r="A4" s="32" t="s">
        <v>522</v>
      </c>
      <c r="B4" s="37">
        <v>0.5</v>
      </c>
    </row>
    <row r="5" spans="1:2" ht="14.4">
      <c r="A5" s="32" t="s">
        <v>524</v>
      </c>
      <c r="B5" s="37">
        <v>0.5</v>
      </c>
    </row>
    <row r="6" spans="1:2" ht="14.4">
      <c r="A6" s="32" t="s">
        <v>525</v>
      </c>
      <c r="B6" s="37">
        <v>0.5</v>
      </c>
    </row>
    <row r="7" spans="1:2" ht="14.4">
      <c r="A7" s="32" t="s">
        <v>526</v>
      </c>
      <c r="B7" s="37">
        <v>0.5</v>
      </c>
    </row>
    <row r="8" spans="1:2" ht="14.4">
      <c r="A8" s="32" t="s">
        <v>133</v>
      </c>
      <c r="B8" s="37">
        <v>0.3</v>
      </c>
    </row>
    <row r="9" spans="1:2" ht="14.4">
      <c r="A9" s="32" t="s">
        <v>31</v>
      </c>
      <c r="B9" s="37">
        <v>0.45</v>
      </c>
    </row>
    <row r="10" spans="1:2" ht="14.4">
      <c r="A10" s="32" t="s">
        <v>134</v>
      </c>
      <c r="B10" s="37">
        <v>0.5</v>
      </c>
    </row>
    <row r="11" spans="1:2" ht="14.4">
      <c r="A11" s="32" t="s">
        <v>135</v>
      </c>
      <c r="B11" s="37">
        <v>0.5</v>
      </c>
    </row>
    <row r="12" spans="1:2" ht="14.4">
      <c r="A12" s="32" t="s">
        <v>136</v>
      </c>
      <c r="B12" s="37">
        <v>0.65</v>
      </c>
    </row>
    <row r="13" spans="1:2" ht="14.4">
      <c r="A13" s="32" t="s">
        <v>137</v>
      </c>
      <c r="B13" s="37">
        <v>0.65</v>
      </c>
    </row>
    <row r="14" spans="1:2" ht="14.4">
      <c r="A14" s="32" t="s">
        <v>138</v>
      </c>
      <c r="B14" s="37">
        <v>0.65</v>
      </c>
    </row>
    <row r="15" spans="1:2" ht="14.4">
      <c r="A15" s="32" t="s">
        <v>139</v>
      </c>
      <c r="B15" s="37">
        <v>0.65</v>
      </c>
    </row>
    <row r="16" spans="1:2" ht="14.4">
      <c r="A16" s="32" t="s">
        <v>140</v>
      </c>
      <c r="B16" s="37">
        <v>0.8</v>
      </c>
    </row>
    <row r="17" spans="1:2" ht="14.4">
      <c r="A17" s="32" t="s">
        <v>141</v>
      </c>
      <c r="B17" s="37">
        <v>0.8</v>
      </c>
    </row>
    <row r="18" spans="1:2" ht="14.4">
      <c r="A18" s="32" t="s">
        <v>142</v>
      </c>
      <c r="B18" s="37">
        <v>0.8</v>
      </c>
    </row>
    <row r="19" spans="1:2" ht="14.4">
      <c r="A19" s="32" t="s">
        <v>143</v>
      </c>
      <c r="B19" s="37">
        <v>0.8</v>
      </c>
    </row>
    <row r="20" spans="1:2" ht="14.4">
      <c r="A20" s="32" t="s">
        <v>144</v>
      </c>
      <c r="B20" s="37">
        <v>0.8</v>
      </c>
    </row>
    <row r="21" spans="1:2" ht="14.4">
      <c r="A21" s="32" t="s">
        <v>145</v>
      </c>
      <c r="B21" s="37">
        <v>0.9</v>
      </c>
    </row>
    <row r="22" spans="1:2" ht="14.4">
      <c r="A22" s="32" t="s">
        <v>146</v>
      </c>
      <c r="B22" s="37">
        <v>0.9</v>
      </c>
    </row>
    <row r="23" spans="1:2" ht="14.4">
      <c r="A23" s="32" t="s">
        <v>147</v>
      </c>
      <c r="B23" s="37">
        <v>0.9</v>
      </c>
    </row>
    <row r="24" spans="1:2" ht="14.4">
      <c r="A24" s="32" t="s">
        <v>148</v>
      </c>
      <c r="B24" s="37">
        <v>0.9</v>
      </c>
    </row>
    <row r="25" spans="1:2" ht="14.4">
      <c r="A25" s="32" t="s">
        <v>149</v>
      </c>
      <c r="B25" s="37">
        <v>0.9</v>
      </c>
    </row>
    <row r="26" spans="1:2" ht="14.4">
      <c r="A26" s="32" t="s">
        <v>150</v>
      </c>
      <c r="B26" s="37">
        <v>1.1000000000000001</v>
      </c>
    </row>
    <row r="27" spans="1:2" ht="14.4">
      <c r="A27" s="32" t="s">
        <v>151</v>
      </c>
      <c r="B27" s="37">
        <v>1.1000000000000001</v>
      </c>
    </row>
    <row r="28" spans="1:2" ht="14.4">
      <c r="A28" s="32" t="s">
        <v>152</v>
      </c>
      <c r="B28" s="37">
        <v>1.1000000000000001</v>
      </c>
    </row>
    <row r="29" spans="1:2" ht="14.4">
      <c r="A29" s="32" t="s">
        <v>32</v>
      </c>
      <c r="B29" s="37">
        <v>1.5</v>
      </c>
    </row>
    <row r="30" spans="1:2" ht="14.4">
      <c r="A30" s="32" t="s">
        <v>33</v>
      </c>
      <c r="B30" s="37">
        <v>1.7</v>
      </c>
    </row>
    <row r="31" spans="1:2" ht="14.4">
      <c r="A31" s="32" t="s">
        <v>153</v>
      </c>
      <c r="B31" s="37">
        <v>2</v>
      </c>
    </row>
    <row r="32" spans="1:2" ht="14.4">
      <c r="A32" s="32" t="s">
        <v>154</v>
      </c>
      <c r="B32" s="37">
        <v>2</v>
      </c>
    </row>
    <row r="33" spans="1:2" ht="14.4">
      <c r="A33" s="33" t="s">
        <v>155</v>
      </c>
      <c r="B33" s="81">
        <f>B8*0.5</f>
        <v>0.15</v>
      </c>
    </row>
    <row r="34" spans="1:2" ht="14.4">
      <c r="A34" s="33" t="s">
        <v>82</v>
      </c>
      <c r="B34" s="38">
        <f>B9*0.5</f>
        <v>0.22500000000000001</v>
      </c>
    </row>
    <row r="35" spans="1:2" ht="14.4">
      <c r="A35" s="33" t="s">
        <v>156</v>
      </c>
      <c r="B35" s="81">
        <f>B10*0.5</f>
        <v>0.25</v>
      </c>
    </row>
    <row r="36" spans="1:2" ht="14.4">
      <c r="A36" s="33" t="s">
        <v>157</v>
      </c>
      <c r="B36" s="81">
        <f t="shared" ref="B36:B57" si="0">B11*0.5</f>
        <v>0.25</v>
      </c>
    </row>
    <row r="37" spans="1:2" ht="14.4">
      <c r="A37" s="33" t="s">
        <v>173</v>
      </c>
      <c r="B37" s="38">
        <f t="shared" si="0"/>
        <v>0.32500000000000001</v>
      </c>
    </row>
    <row r="38" spans="1:2" ht="14.4">
      <c r="A38" s="33" t="s">
        <v>174</v>
      </c>
      <c r="B38" s="38">
        <f t="shared" si="0"/>
        <v>0.32500000000000001</v>
      </c>
    </row>
    <row r="39" spans="1:2" ht="14.4">
      <c r="A39" s="33" t="s">
        <v>175</v>
      </c>
      <c r="B39" s="38">
        <f t="shared" si="0"/>
        <v>0.32500000000000001</v>
      </c>
    </row>
    <row r="40" spans="1:2" ht="14.4">
      <c r="A40" s="33" t="s">
        <v>176</v>
      </c>
      <c r="B40" s="38">
        <f t="shared" si="0"/>
        <v>0.32500000000000001</v>
      </c>
    </row>
    <row r="41" spans="1:2" ht="14.4">
      <c r="A41" s="33" t="s">
        <v>168</v>
      </c>
      <c r="B41" s="81">
        <f t="shared" si="0"/>
        <v>0.4</v>
      </c>
    </row>
    <row r="42" spans="1:2" ht="14.4">
      <c r="A42" s="33" t="s">
        <v>169</v>
      </c>
      <c r="B42" s="81">
        <f t="shared" si="0"/>
        <v>0.4</v>
      </c>
    </row>
    <row r="43" spans="1:2" ht="14.4">
      <c r="A43" s="33" t="s">
        <v>170</v>
      </c>
      <c r="B43" s="81">
        <f t="shared" si="0"/>
        <v>0.4</v>
      </c>
    </row>
    <row r="44" spans="1:2" ht="14.4">
      <c r="A44" s="33" t="s">
        <v>171</v>
      </c>
      <c r="B44" s="81">
        <f t="shared" si="0"/>
        <v>0.4</v>
      </c>
    </row>
    <row r="45" spans="1:2" ht="14.4">
      <c r="A45" s="33" t="s">
        <v>172</v>
      </c>
      <c r="B45" s="81">
        <f t="shared" si="0"/>
        <v>0.4</v>
      </c>
    </row>
    <row r="46" spans="1:2" ht="14.4">
      <c r="A46" s="33" t="s">
        <v>163</v>
      </c>
      <c r="B46" s="81">
        <f t="shared" si="0"/>
        <v>0.45</v>
      </c>
    </row>
    <row r="47" spans="1:2" ht="14.4">
      <c r="A47" s="33" t="s">
        <v>164</v>
      </c>
      <c r="B47" s="81">
        <f t="shared" si="0"/>
        <v>0.45</v>
      </c>
    </row>
    <row r="48" spans="1:2" ht="14.4">
      <c r="A48" s="33" t="s">
        <v>165</v>
      </c>
      <c r="B48" s="81">
        <f t="shared" si="0"/>
        <v>0.45</v>
      </c>
    </row>
    <row r="49" spans="1:2" ht="14.4">
      <c r="A49" s="33" t="s">
        <v>166</v>
      </c>
      <c r="B49" s="81">
        <f t="shared" si="0"/>
        <v>0.45</v>
      </c>
    </row>
    <row r="50" spans="1:2" ht="14.4">
      <c r="A50" s="33" t="s">
        <v>167</v>
      </c>
      <c r="B50" s="81">
        <f t="shared" si="0"/>
        <v>0.45</v>
      </c>
    </row>
    <row r="51" spans="1:2" ht="14.4">
      <c r="A51" s="33" t="s">
        <v>160</v>
      </c>
      <c r="B51" s="81">
        <f t="shared" si="0"/>
        <v>0.55000000000000004</v>
      </c>
    </row>
    <row r="52" spans="1:2" ht="14.4">
      <c r="A52" s="33" t="s">
        <v>162</v>
      </c>
      <c r="B52" s="81">
        <f t="shared" si="0"/>
        <v>0.55000000000000004</v>
      </c>
    </row>
    <row r="53" spans="1:2" ht="14.4">
      <c r="A53" s="33" t="s">
        <v>161</v>
      </c>
      <c r="B53" s="81">
        <f t="shared" si="0"/>
        <v>0.55000000000000004</v>
      </c>
    </row>
    <row r="54" spans="1:2" ht="14.4">
      <c r="A54" s="33" t="s">
        <v>83</v>
      </c>
      <c r="B54" s="81">
        <f t="shared" si="0"/>
        <v>0.75</v>
      </c>
    </row>
    <row r="55" spans="1:2" ht="14.4">
      <c r="A55" s="33" t="s">
        <v>84</v>
      </c>
      <c r="B55" s="81">
        <f t="shared" si="0"/>
        <v>0.85</v>
      </c>
    </row>
    <row r="56" spans="1:2" ht="14.4">
      <c r="A56" s="33" t="s">
        <v>158</v>
      </c>
      <c r="B56" s="81">
        <f t="shared" si="0"/>
        <v>1</v>
      </c>
    </row>
    <row r="57" spans="1:2" ht="14.4">
      <c r="A57" s="33" t="s">
        <v>159</v>
      </c>
      <c r="B57" s="81">
        <f t="shared" si="0"/>
        <v>1</v>
      </c>
    </row>
    <row r="58" spans="1:2" ht="14.4">
      <c r="A58" s="34" t="s">
        <v>177</v>
      </c>
      <c r="B58" s="39">
        <f>B8*0.3</f>
        <v>0.09</v>
      </c>
    </row>
    <row r="59" spans="1:2" ht="14.4">
      <c r="A59" s="34" t="s">
        <v>85</v>
      </c>
      <c r="B59" s="39">
        <f t="shared" ref="B59:B81" si="1">B9*0.3</f>
        <v>0.13500000000000001</v>
      </c>
    </row>
    <row r="60" spans="1:2" ht="14.4">
      <c r="A60" s="34" t="s">
        <v>178</v>
      </c>
      <c r="B60" s="39">
        <f t="shared" si="1"/>
        <v>0.15</v>
      </c>
    </row>
    <row r="61" spans="1:2" ht="14.4">
      <c r="A61" s="34" t="s">
        <v>179</v>
      </c>
      <c r="B61" s="39">
        <f t="shared" si="1"/>
        <v>0.15</v>
      </c>
    </row>
    <row r="62" spans="1:2" ht="14.4">
      <c r="A62" s="34" t="s">
        <v>180</v>
      </c>
      <c r="B62" s="39">
        <f t="shared" si="1"/>
        <v>0.19500000000000001</v>
      </c>
    </row>
    <row r="63" spans="1:2" ht="14.4">
      <c r="A63" s="34" t="s">
        <v>181</v>
      </c>
      <c r="B63" s="39">
        <f t="shared" si="1"/>
        <v>0.19500000000000001</v>
      </c>
    </row>
    <row r="64" spans="1:2" ht="14.4">
      <c r="A64" s="34" t="s">
        <v>182</v>
      </c>
      <c r="B64" s="39">
        <f t="shared" si="1"/>
        <v>0.19500000000000001</v>
      </c>
    </row>
    <row r="65" spans="1:2" ht="14.4">
      <c r="A65" s="34" t="s">
        <v>183</v>
      </c>
      <c r="B65" s="39">
        <f t="shared" si="1"/>
        <v>0.19500000000000001</v>
      </c>
    </row>
    <row r="66" spans="1:2" ht="14.4">
      <c r="A66" s="34" t="s">
        <v>184</v>
      </c>
      <c r="B66" s="39">
        <f t="shared" si="1"/>
        <v>0.24</v>
      </c>
    </row>
    <row r="67" spans="1:2" ht="14.4">
      <c r="A67" s="34" t="s">
        <v>185</v>
      </c>
      <c r="B67" s="39">
        <f t="shared" si="1"/>
        <v>0.24</v>
      </c>
    </row>
    <row r="68" spans="1:2" ht="14.4">
      <c r="A68" s="34" t="s">
        <v>186</v>
      </c>
      <c r="B68" s="39">
        <f t="shared" si="1"/>
        <v>0.24</v>
      </c>
    </row>
    <row r="69" spans="1:2" ht="14.4">
      <c r="A69" s="34" t="s">
        <v>187</v>
      </c>
      <c r="B69" s="39">
        <f t="shared" si="1"/>
        <v>0.24</v>
      </c>
    </row>
    <row r="70" spans="1:2" ht="14.4">
      <c r="A70" s="34" t="s">
        <v>188</v>
      </c>
      <c r="B70" s="39">
        <f t="shared" si="1"/>
        <v>0.24</v>
      </c>
    </row>
    <row r="71" spans="1:2" ht="14.4">
      <c r="A71" s="34" t="s">
        <v>189</v>
      </c>
      <c r="B71" s="39">
        <f t="shared" si="1"/>
        <v>0.27</v>
      </c>
    </row>
    <row r="72" spans="1:2" ht="14.4">
      <c r="A72" s="34" t="s">
        <v>190</v>
      </c>
      <c r="B72" s="39">
        <f t="shared" si="1"/>
        <v>0.27</v>
      </c>
    </row>
    <row r="73" spans="1:2" ht="14.4">
      <c r="A73" s="34" t="s">
        <v>191</v>
      </c>
      <c r="B73" s="39">
        <f t="shared" si="1"/>
        <v>0.27</v>
      </c>
    </row>
    <row r="74" spans="1:2" ht="14.4">
      <c r="A74" s="34" t="s">
        <v>192</v>
      </c>
      <c r="B74" s="39">
        <f t="shared" si="1"/>
        <v>0.27</v>
      </c>
    </row>
    <row r="75" spans="1:2" ht="14.4">
      <c r="A75" s="34" t="s">
        <v>193</v>
      </c>
      <c r="B75" s="39">
        <f t="shared" si="1"/>
        <v>0.27</v>
      </c>
    </row>
    <row r="76" spans="1:2" ht="14.4">
      <c r="A76" s="34" t="s">
        <v>194</v>
      </c>
      <c r="B76" s="39">
        <f t="shared" si="1"/>
        <v>0.33</v>
      </c>
    </row>
    <row r="77" spans="1:2" ht="14.4">
      <c r="A77" s="34" t="s">
        <v>195</v>
      </c>
      <c r="B77" s="39">
        <f t="shared" si="1"/>
        <v>0.33</v>
      </c>
    </row>
    <row r="78" spans="1:2" ht="14.4">
      <c r="A78" s="34" t="s">
        <v>196</v>
      </c>
      <c r="B78" s="39">
        <f t="shared" si="1"/>
        <v>0.33</v>
      </c>
    </row>
    <row r="79" spans="1:2" ht="14.4">
      <c r="A79" s="34" t="s">
        <v>86</v>
      </c>
      <c r="B79" s="39">
        <f t="shared" si="1"/>
        <v>0.44999999999999996</v>
      </c>
    </row>
    <row r="80" spans="1:2" ht="14.4">
      <c r="A80" s="34" t="s">
        <v>87</v>
      </c>
      <c r="B80" s="39">
        <f t="shared" si="1"/>
        <v>0.51</v>
      </c>
    </row>
    <row r="81" spans="1:2" ht="14.4">
      <c r="A81" s="34" t="s">
        <v>197</v>
      </c>
      <c r="B81" s="39">
        <f t="shared" si="1"/>
        <v>0.6</v>
      </c>
    </row>
    <row r="82" spans="1:2" ht="14.4">
      <c r="A82" s="34" t="s">
        <v>198</v>
      </c>
      <c r="B82" s="39">
        <f>B32*0.3</f>
        <v>0.6</v>
      </c>
    </row>
    <row r="83" spans="1:2" ht="14.4">
      <c r="A83" s="32" t="s">
        <v>201</v>
      </c>
      <c r="B83" s="37">
        <v>0.15</v>
      </c>
    </row>
    <row r="84" spans="1:2" ht="14.4">
      <c r="A84" s="32" t="s">
        <v>202</v>
      </c>
      <c r="B84" s="37">
        <v>0.35</v>
      </c>
    </row>
    <row r="85" spans="1:2" ht="14.4">
      <c r="A85" s="32" t="s">
        <v>203</v>
      </c>
      <c r="B85" s="37">
        <v>0.75</v>
      </c>
    </row>
    <row r="86" spans="1:2" ht="14.4">
      <c r="A86" s="32" t="s">
        <v>204</v>
      </c>
      <c r="B86" s="37">
        <v>1.1500000000000001</v>
      </c>
    </row>
    <row r="87" spans="1:2" ht="14.4">
      <c r="A87" s="32" t="s">
        <v>205</v>
      </c>
      <c r="B87" s="37">
        <v>1.55</v>
      </c>
    </row>
    <row r="88" spans="1:2" ht="14.4">
      <c r="A88" s="32" t="s">
        <v>206</v>
      </c>
      <c r="B88" s="37">
        <v>1.95</v>
      </c>
    </row>
    <row r="89" spans="1:2" ht="14.4">
      <c r="A89" s="32" t="s">
        <v>207</v>
      </c>
      <c r="B89" s="37">
        <v>2.3499999999999996</v>
      </c>
    </row>
    <row r="90" spans="1:2" ht="14.4">
      <c r="A90" s="32" t="s">
        <v>208</v>
      </c>
      <c r="B90" s="37">
        <v>2.7499999999999996</v>
      </c>
    </row>
    <row r="91" spans="1:2" ht="14.4">
      <c r="A91" s="32" t="s">
        <v>209</v>
      </c>
      <c r="B91" s="37">
        <v>3.1499999999999995</v>
      </c>
    </row>
    <row r="92" spans="1:2" ht="14.4">
      <c r="A92" s="32" t="s">
        <v>210</v>
      </c>
      <c r="B92" s="37">
        <v>3.5499999999999994</v>
      </c>
    </row>
    <row r="93" spans="1:2" ht="14.4">
      <c r="A93" s="32" t="s">
        <v>211</v>
      </c>
      <c r="B93" s="37">
        <v>3.9499999999999993</v>
      </c>
    </row>
    <row r="94" spans="1:2" ht="14.4">
      <c r="A94" s="32" t="s">
        <v>212</v>
      </c>
      <c r="B94" s="37">
        <v>0.35</v>
      </c>
    </row>
    <row r="95" spans="1:2" ht="14.4">
      <c r="A95" s="32" t="s">
        <v>213</v>
      </c>
      <c r="B95" s="37">
        <v>0.8</v>
      </c>
    </row>
    <row r="96" spans="1:2" ht="14.4">
      <c r="A96" s="32" t="s">
        <v>214</v>
      </c>
      <c r="B96" s="37">
        <v>1.6</v>
      </c>
    </row>
    <row r="97" spans="1:2" ht="14.4">
      <c r="A97" s="32" t="s">
        <v>215</v>
      </c>
      <c r="B97" s="37">
        <v>2.3999999999999995</v>
      </c>
    </row>
    <row r="98" spans="1:2" ht="14.4">
      <c r="A98" s="32" t="s">
        <v>216</v>
      </c>
      <c r="B98" s="37">
        <v>3.1999999999999993</v>
      </c>
    </row>
    <row r="99" spans="1:2" ht="14.4">
      <c r="A99" s="32" t="s">
        <v>217</v>
      </c>
      <c r="B99" s="37">
        <v>3.9999999999999991</v>
      </c>
    </row>
    <row r="100" spans="1:2" ht="14.4">
      <c r="A100" s="32" t="s">
        <v>218</v>
      </c>
      <c r="B100" s="37">
        <v>4.799999999999998</v>
      </c>
    </row>
    <row r="101" spans="1:2" ht="14.4">
      <c r="A101" s="32" t="s">
        <v>219</v>
      </c>
      <c r="B101" s="37">
        <v>0.39999999999999997</v>
      </c>
    </row>
    <row r="102" spans="1:2" ht="14.4">
      <c r="A102" s="32" t="s">
        <v>220</v>
      </c>
      <c r="B102" s="37">
        <v>0.85000000000000009</v>
      </c>
    </row>
    <row r="103" spans="1:2" ht="14.4">
      <c r="A103" s="32" t="s">
        <v>221</v>
      </c>
      <c r="B103" s="37">
        <v>1.6500000000000001</v>
      </c>
    </row>
    <row r="104" spans="1:2" ht="14.4">
      <c r="A104" s="32" t="s">
        <v>222</v>
      </c>
      <c r="B104" s="37">
        <v>2.4499999999999993</v>
      </c>
    </row>
    <row r="105" spans="1:2" ht="14.4">
      <c r="A105" s="32" t="s">
        <v>223</v>
      </c>
      <c r="B105" s="37">
        <v>3.2499999999999991</v>
      </c>
    </row>
    <row r="106" spans="1:2" ht="14.4">
      <c r="A106" s="32" t="s">
        <v>224</v>
      </c>
      <c r="B106" s="37">
        <v>4.0499999999999989</v>
      </c>
    </row>
    <row r="107" spans="1:2" ht="14.4">
      <c r="A107" s="32" t="s">
        <v>225</v>
      </c>
      <c r="B107" s="37">
        <v>4.8499999999999979</v>
      </c>
    </row>
    <row r="108" spans="1:2" ht="14.4">
      <c r="A108" s="33" t="s">
        <v>226</v>
      </c>
      <c r="B108" s="38">
        <f>B83*0.5</f>
        <v>7.4999999999999997E-2</v>
      </c>
    </row>
    <row r="109" spans="1:2" ht="14.4">
      <c r="A109" s="33" t="s">
        <v>227</v>
      </c>
      <c r="B109" s="38">
        <f t="shared" ref="B109:B132" si="2">B84*0.5</f>
        <v>0.17499999999999999</v>
      </c>
    </row>
    <row r="110" spans="1:2" ht="14.4">
      <c r="A110" s="33" t="s">
        <v>228</v>
      </c>
      <c r="B110" s="38">
        <f t="shared" si="2"/>
        <v>0.375</v>
      </c>
    </row>
    <row r="111" spans="1:2" ht="14.4">
      <c r="A111" s="33" t="s">
        <v>229</v>
      </c>
      <c r="B111" s="38">
        <f t="shared" si="2"/>
        <v>0.57500000000000007</v>
      </c>
    </row>
    <row r="112" spans="1:2" ht="14.4">
      <c r="A112" s="33" t="s">
        <v>230</v>
      </c>
      <c r="B112" s="38">
        <f t="shared" si="2"/>
        <v>0.77500000000000002</v>
      </c>
    </row>
    <row r="113" spans="1:2" ht="14.4">
      <c r="A113" s="33" t="s">
        <v>231</v>
      </c>
      <c r="B113" s="38">
        <f t="shared" si="2"/>
        <v>0.97499999999999998</v>
      </c>
    </row>
    <row r="114" spans="1:2" ht="14.4">
      <c r="A114" s="33" t="s">
        <v>232</v>
      </c>
      <c r="B114" s="38">
        <f t="shared" si="2"/>
        <v>1.1749999999999998</v>
      </c>
    </row>
    <row r="115" spans="1:2" ht="14.4">
      <c r="A115" s="33" t="s">
        <v>233</v>
      </c>
      <c r="B115" s="38">
        <f t="shared" si="2"/>
        <v>1.3749999999999998</v>
      </c>
    </row>
    <row r="116" spans="1:2" ht="14.4">
      <c r="A116" s="33" t="s">
        <v>234</v>
      </c>
      <c r="B116" s="38">
        <f t="shared" si="2"/>
        <v>1.5749999999999997</v>
      </c>
    </row>
    <row r="117" spans="1:2" ht="14.4">
      <c r="A117" s="33" t="s">
        <v>235</v>
      </c>
      <c r="B117" s="38">
        <f t="shared" si="2"/>
        <v>1.7749999999999997</v>
      </c>
    </row>
    <row r="118" spans="1:2" ht="14.4">
      <c r="A118" s="33" t="s">
        <v>236</v>
      </c>
      <c r="B118" s="38">
        <f t="shared" si="2"/>
        <v>1.9749999999999996</v>
      </c>
    </row>
    <row r="119" spans="1:2" ht="14.4">
      <c r="A119" s="33" t="s">
        <v>237</v>
      </c>
      <c r="B119" s="38">
        <f t="shared" si="2"/>
        <v>0.17499999999999999</v>
      </c>
    </row>
    <row r="120" spans="1:2" ht="14.4">
      <c r="A120" s="33" t="s">
        <v>238</v>
      </c>
      <c r="B120" s="81">
        <f t="shared" si="2"/>
        <v>0.4</v>
      </c>
    </row>
    <row r="121" spans="1:2" ht="14.4">
      <c r="A121" s="33" t="s">
        <v>239</v>
      </c>
      <c r="B121" s="81">
        <f t="shared" si="2"/>
        <v>0.8</v>
      </c>
    </row>
    <row r="122" spans="1:2" ht="14.4">
      <c r="A122" s="33" t="s">
        <v>240</v>
      </c>
      <c r="B122" s="81">
        <f t="shared" si="2"/>
        <v>1.1999999999999997</v>
      </c>
    </row>
    <row r="123" spans="1:2" ht="14.4">
      <c r="A123" s="33" t="s">
        <v>241</v>
      </c>
      <c r="B123" s="81">
        <f t="shared" si="2"/>
        <v>1.5999999999999996</v>
      </c>
    </row>
    <row r="124" spans="1:2" ht="14.4">
      <c r="A124" s="33" t="s">
        <v>242</v>
      </c>
      <c r="B124" s="81">
        <f t="shared" si="2"/>
        <v>1.9999999999999996</v>
      </c>
    </row>
    <row r="125" spans="1:2" ht="14.4">
      <c r="A125" s="33" t="s">
        <v>243</v>
      </c>
      <c r="B125" s="81">
        <f t="shared" si="2"/>
        <v>2.399999999999999</v>
      </c>
    </row>
    <row r="126" spans="1:2" ht="14.4">
      <c r="A126" s="33" t="s">
        <v>244</v>
      </c>
      <c r="B126" s="81">
        <f t="shared" si="2"/>
        <v>0.19999999999999998</v>
      </c>
    </row>
    <row r="127" spans="1:2" ht="14.4">
      <c r="A127" s="33" t="s">
        <v>245</v>
      </c>
      <c r="B127" s="38">
        <f t="shared" si="2"/>
        <v>0.42500000000000004</v>
      </c>
    </row>
    <row r="128" spans="1:2" ht="14.4">
      <c r="A128" s="33" t="s">
        <v>246</v>
      </c>
      <c r="B128" s="38">
        <f t="shared" si="2"/>
        <v>0.82500000000000007</v>
      </c>
    </row>
    <row r="129" spans="1:2" ht="14.4">
      <c r="A129" s="33" t="s">
        <v>247</v>
      </c>
      <c r="B129" s="38">
        <f t="shared" si="2"/>
        <v>1.2249999999999996</v>
      </c>
    </row>
    <row r="130" spans="1:2" ht="14.4">
      <c r="A130" s="33" t="s">
        <v>248</v>
      </c>
      <c r="B130" s="38">
        <f t="shared" si="2"/>
        <v>1.6249999999999996</v>
      </c>
    </row>
    <row r="131" spans="1:2" ht="14.4">
      <c r="A131" s="33" t="s">
        <v>249</v>
      </c>
      <c r="B131" s="38">
        <f t="shared" si="2"/>
        <v>2.0249999999999995</v>
      </c>
    </row>
    <row r="132" spans="1:2" ht="14.4">
      <c r="A132" s="33" t="s">
        <v>250</v>
      </c>
      <c r="B132" s="38">
        <f t="shared" si="2"/>
        <v>2.4249999999999989</v>
      </c>
    </row>
    <row r="133" spans="1:2" ht="14.4">
      <c r="A133" s="34" t="s">
        <v>251</v>
      </c>
      <c r="B133" s="39">
        <f>B83*0.3</f>
        <v>4.4999999999999998E-2</v>
      </c>
    </row>
    <row r="134" spans="1:2" ht="14.4">
      <c r="A134" s="34" t="s">
        <v>252</v>
      </c>
      <c r="B134" s="39">
        <f t="shared" ref="B134:B157" si="3">B84*0.3</f>
        <v>0.105</v>
      </c>
    </row>
    <row r="135" spans="1:2" ht="14.4">
      <c r="A135" s="34" t="s">
        <v>253</v>
      </c>
      <c r="B135" s="39">
        <f t="shared" si="3"/>
        <v>0.22499999999999998</v>
      </c>
    </row>
    <row r="136" spans="1:2" ht="14.4">
      <c r="A136" s="34" t="s">
        <v>254</v>
      </c>
      <c r="B136" s="39">
        <f t="shared" si="3"/>
        <v>0.34500000000000003</v>
      </c>
    </row>
    <row r="137" spans="1:2" ht="14.4">
      <c r="A137" s="34" t="s">
        <v>255</v>
      </c>
      <c r="B137" s="39">
        <f t="shared" si="3"/>
        <v>0.46499999999999997</v>
      </c>
    </row>
    <row r="138" spans="1:2" ht="14.4">
      <c r="A138" s="34" t="s">
        <v>256</v>
      </c>
      <c r="B138" s="39">
        <f t="shared" si="3"/>
        <v>0.58499999999999996</v>
      </c>
    </row>
    <row r="139" spans="1:2" ht="14.4">
      <c r="A139" s="34" t="s">
        <v>257</v>
      </c>
      <c r="B139" s="39">
        <f t="shared" si="3"/>
        <v>0.70499999999999985</v>
      </c>
    </row>
    <row r="140" spans="1:2" ht="14.4">
      <c r="A140" s="34" t="s">
        <v>258</v>
      </c>
      <c r="B140" s="39">
        <f t="shared" si="3"/>
        <v>0.82499999999999984</v>
      </c>
    </row>
    <row r="141" spans="1:2" ht="14.4">
      <c r="A141" s="34" t="s">
        <v>259</v>
      </c>
      <c r="B141" s="39">
        <f t="shared" si="3"/>
        <v>0.94499999999999984</v>
      </c>
    </row>
    <row r="142" spans="1:2" ht="14.4">
      <c r="A142" s="34" t="s">
        <v>260</v>
      </c>
      <c r="B142" s="39">
        <f t="shared" si="3"/>
        <v>1.0649999999999997</v>
      </c>
    </row>
    <row r="143" spans="1:2" ht="14.4">
      <c r="A143" s="34" t="s">
        <v>261</v>
      </c>
      <c r="B143" s="39">
        <f t="shared" si="3"/>
        <v>1.1849999999999998</v>
      </c>
    </row>
    <row r="144" spans="1:2" ht="14.4">
      <c r="A144" s="34" t="s">
        <v>262</v>
      </c>
      <c r="B144" s="39">
        <f t="shared" si="3"/>
        <v>0.105</v>
      </c>
    </row>
    <row r="145" spans="1:2" ht="14.4">
      <c r="A145" s="34" t="s">
        <v>263</v>
      </c>
      <c r="B145" s="82">
        <f t="shared" si="3"/>
        <v>0.24</v>
      </c>
    </row>
    <row r="146" spans="1:2" ht="14.4">
      <c r="A146" s="34" t="s">
        <v>264</v>
      </c>
      <c r="B146" s="82">
        <f t="shared" si="3"/>
        <v>0.48</v>
      </c>
    </row>
    <row r="147" spans="1:2" ht="14.4">
      <c r="A147" s="34" t="s">
        <v>265</v>
      </c>
      <c r="B147" s="82">
        <f t="shared" si="3"/>
        <v>0.71999999999999986</v>
      </c>
    </row>
    <row r="148" spans="1:2" ht="14.4">
      <c r="A148" s="34" t="s">
        <v>266</v>
      </c>
      <c r="B148" s="82">
        <f t="shared" si="3"/>
        <v>0.95999999999999974</v>
      </c>
    </row>
    <row r="149" spans="1:2" ht="14.4">
      <c r="A149" s="34" t="s">
        <v>267</v>
      </c>
      <c r="B149" s="82">
        <f t="shared" si="3"/>
        <v>1.1999999999999997</v>
      </c>
    </row>
    <row r="150" spans="1:2" ht="14.4">
      <c r="A150" s="34" t="s">
        <v>268</v>
      </c>
      <c r="B150" s="82">
        <f t="shared" si="3"/>
        <v>1.4399999999999993</v>
      </c>
    </row>
    <row r="151" spans="1:2" ht="14.4">
      <c r="A151" s="34" t="s">
        <v>269</v>
      </c>
      <c r="B151" s="82">
        <f t="shared" si="3"/>
        <v>0.11999999999999998</v>
      </c>
    </row>
    <row r="152" spans="1:2" ht="14.4">
      <c r="A152" s="34" t="s">
        <v>270</v>
      </c>
      <c r="B152" s="39">
        <f t="shared" si="3"/>
        <v>0.255</v>
      </c>
    </row>
    <row r="153" spans="1:2" ht="14.4">
      <c r="A153" s="34" t="s">
        <v>271</v>
      </c>
      <c r="B153" s="39">
        <f t="shared" si="3"/>
        <v>0.495</v>
      </c>
    </row>
    <row r="154" spans="1:2" ht="14.4">
      <c r="A154" s="34" t="s">
        <v>272</v>
      </c>
      <c r="B154" s="39">
        <f t="shared" si="3"/>
        <v>0.73499999999999976</v>
      </c>
    </row>
    <row r="155" spans="1:2" ht="14.4">
      <c r="A155" s="34" t="s">
        <v>273</v>
      </c>
      <c r="B155" s="39">
        <f t="shared" si="3"/>
        <v>0.97499999999999964</v>
      </c>
    </row>
    <row r="156" spans="1:2" ht="14.4">
      <c r="A156" s="34" t="s">
        <v>274</v>
      </c>
      <c r="B156" s="39">
        <f t="shared" si="3"/>
        <v>1.2149999999999996</v>
      </c>
    </row>
    <row r="157" spans="1:2" ht="14.4">
      <c r="A157" s="34" t="s">
        <v>275</v>
      </c>
      <c r="B157" s="39">
        <f t="shared" si="3"/>
        <v>1.4549999999999994</v>
      </c>
    </row>
    <row r="158" spans="1:2" ht="14.4">
      <c r="A158" s="32" t="s">
        <v>276</v>
      </c>
      <c r="B158" s="37">
        <v>0.1</v>
      </c>
    </row>
    <row r="159" spans="1:2" ht="14.4">
      <c r="A159" s="32" t="s">
        <v>5</v>
      </c>
      <c r="B159" s="37">
        <v>0.2</v>
      </c>
    </row>
    <row r="160" spans="1:2" ht="14.4">
      <c r="A160" s="32" t="s">
        <v>34</v>
      </c>
      <c r="B160" s="37">
        <v>0.4</v>
      </c>
    </row>
    <row r="161" spans="1:2" ht="14.4">
      <c r="A161" s="32" t="s">
        <v>35</v>
      </c>
      <c r="B161" s="37">
        <v>0.60000000000000009</v>
      </c>
    </row>
    <row r="162" spans="1:2" ht="14.4">
      <c r="A162" s="32" t="s">
        <v>8</v>
      </c>
      <c r="B162" s="37">
        <v>0.8</v>
      </c>
    </row>
    <row r="163" spans="1:2" ht="14.4">
      <c r="A163" s="33" t="s">
        <v>277</v>
      </c>
      <c r="B163" s="81">
        <f>B158*0.5</f>
        <v>0.05</v>
      </c>
    </row>
    <row r="164" spans="1:2" ht="14.4">
      <c r="A164" s="33" t="s">
        <v>88</v>
      </c>
      <c r="B164" s="81">
        <f t="shared" ref="B164:B167" si="4">B159*0.5</f>
        <v>0.1</v>
      </c>
    </row>
    <row r="165" spans="1:2" ht="14.4">
      <c r="A165" s="33" t="s">
        <v>89</v>
      </c>
      <c r="B165" s="81">
        <f t="shared" si="4"/>
        <v>0.2</v>
      </c>
    </row>
    <row r="166" spans="1:2" ht="14.4">
      <c r="A166" s="33" t="s">
        <v>90</v>
      </c>
      <c r="B166" s="81">
        <f t="shared" si="4"/>
        <v>0.30000000000000004</v>
      </c>
    </row>
    <row r="167" spans="1:2" ht="14.4">
      <c r="A167" s="33" t="s">
        <v>91</v>
      </c>
      <c r="B167" s="81">
        <f t="shared" si="4"/>
        <v>0.4</v>
      </c>
    </row>
    <row r="168" spans="1:2" ht="14.4">
      <c r="A168" s="34" t="s">
        <v>278</v>
      </c>
      <c r="B168" s="82">
        <f>B158*0.3</f>
        <v>0.03</v>
      </c>
    </row>
    <row r="169" spans="1:2" ht="14.4">
      <c r="A169" s="34" t="s">
        <v>92</v>
      </c>
      <c r="B169" s="82">
        <f t="shared" ref="B169:B172" si="5">B159*0.3</f>
        <v>0.06</v>
      </c>
    </row>
    <row r="170" spans="1:2" ht="14.4">
      <c r="A170" s="34" t="s">
        <v>93</v>
      </c>
      <c r="B170" s="82">
        <f t="shared" si="5"/>
        <v>0.12</v>
      </c>
    </row>
    <row r="171" spans="1:2" ht="14.4">
      <c r="A171" s="34" t="s">
        <v>94</v>
      </c>
      <c r="B171" s="82">
        <f t="shared" si="5"/>
        <v>0.18000000000000002</v>
      </c>
    </row>
    <row r="172" spans="1:2" ht="14.4">
      <c r="A172" s="34" t="s">
        <v>95</v>
      </c>
      <c r="B172" s="82">
        <f t="shared" si="5"/>
        <v>0.24</v>
      </c>
    </row>
    <row r="173" spans="1:2" ht="14.4">
      <c r="A173" s="32" t="s">
        <v>279</v>
      </c>
      <c r="B173" s="37">
        <v>0.15</v>
      </c>
    </row>
    <row r="174" spans="1:2" ht="14.4">
      <c r="A174" s="32" t="s">
        <v>280</v>
      </c>
      <c r="B174" s="37">
        <v>0.35</v>
      </c>
    </row>
    <row r="175" spans="1:2" ht="14.4">
      <c r="A175" s="32" t="s">
        <v>281</v>
      </c>
      <c r="B175" s="37">
        <v>0.75</v>
      </c>
    </row>
    <row r="176" spans="1:2" ht="14.4">
      <c r="A176" s="32" t="s">
        <v>282</v>
      </c>
      <c r="B176" s="37">
        <v>1.1500000000000001</v>
      </c>
    </row>
    <row r="177" spans="1:2" ht="14.4">
      <c r="A177" s="32" t="s">
        <v>283</v>
      </c>
      <c r="B177" s="37">
        <v>1.55</v>
      </c>
    </row>
    <row r="178" spans="1:2" ht="14.4">
      <c r="A178" s="32" t="s">
        <v>284</v>
      </c>
      <c r="B178" s="37">
        <v>1.95</v>
      </c>
    </row>
    <row r="179" spans="1:2" ht="14.4">
      <c r="A179" s="32" t="s">
        <v>285</v>
      </c>
      <c r="B179" s="37">
        <v>2.3499999999999996</v>
      </c>
    </row>
    <row r="180" spans="1:2" ht="14.4">
      <c r="A180" s="33" t="s">
        <v>286</v>
      </c>
      <c r="B180" s="38">
        <f>B173*0.5</f>
        <v>7.4999999999999997E-2</v>
      </c>
    </row>
    <row r="181" spans="1:2" ht="14.4">
      <c r="A181" s="33" t="s">
        <v>287</v>
      </c>
      <c r="B181" s="38">
        <f t="shared" ref="B181:B186" si="6">B174*0.5</f>
        <v>0.17499999999999999</v>
      </c>
    </row>
    <row r="182" spans="1:2" ht="14.4">
      <c r="A182" s="33" t="s">
        <v>288</v>
      </c>
      <c r="B182" s="38">
        <f t="shared" si="6"/>
        <v>0.375</v>
      </c>
    </row>
    <row r="183" spans="1:2" ht="14.4">
      <c r="A183" s="33" t="s">
        <v>289</v>
      </c>
      <c r="B183" s="38">
        <f t="shared" si="6"/>
        <v>0.57500000000000007</v>
      </c>
    </row>
    <row r="184" spans="1:2" ht="14.4">
      <c r="A184" s="33" t="s">
        <v>290</v>
      </c>
      <c r="B184" s="38">
        <f t="shared" si="6"/>
        <v>0.77500000000000002</v>
      </c>
    </row>
    <row r="185" spans="1:2" ht="14.4">
      <c r="A185" s="33" t="s">
        <v>291</v>
      </c>
      <c r="B185" s="38">
        <f t="shared" si="6"/>
        <v>0.97499999999999998</v>
      </c>
    </row>
    <row r="186" spans="1:2" ht="14.4">
      <c r="A186" s="33" t="s">
        <v>292</v>
      </c>
      <c r="B186" s="38">
        <f t="shared" si="6"/>
        <v>1.1749999999999998</v>
      </c>
    </row>
    <row r="187" spans="1:2" ht="14.4">
      <c r="A187" s="34" t="s">
        <v>293</v>
      </c>
      <c r="B187" s="39">
        <f>B173*0.3</f>
        <v>4.4999999999999998E-2</v>
      </c>
    </row>
    <row r="188" spans="1:2" ht="14.4">
      <c r="A188" s="34" t="s">
        <v>294</v>
      </c>
      <c r="B188" s="39">
        <f t="shared" ref="B188:B193" si="7">B174*0.3</f>
        <v>0.105</v>
      </c>
    </row>
    <row r="189" spans="1:2" ht="14.4">
      <c r="A189" s="34" t="s">
        <v>295</v>
      </c>
      <c r="B189" s="39">
        <f t="shared" si="7"/>
        <v>0.22499999999999998</v>
      </c>
    </row>
    <row r="190" spans="1:2" ht="14.4">
      <c r="A190" s="34" t="s">
        <v>296</v>
      </c>
      <c r="B190" s="39">
        <f t="shared" si="7"/>
        <v>0.34500000000000003</v>
      </c>
    </row>
    <row r="191" spans="1:2" ht="14.4">
      <c r="A191" s="34" t="s">
        <v>297</v>
      </c>
      <c r="B191" s="39">
        <f t="shared" si="7"/>
        <v>0.46499999999999997</v>
      </c>
    </row>
    <row r="192" spans="1:2" ht="14.4">
      <c r="A192" s="34" t="s">
        <v>298</v>
      </c>
      <c r="B192" s="39">
        <f t="shared" si="7"/>
        <v>0.58499999999999996</v>
      </c>
    </row>
    <row r="193" spans="1:2" ht="14.4">
      <c r="A193" s="34" t="s">
        <v>299</v>
      </c>
      <c r="B193" s="39">
        <f t="shared" si="7"/>
        <v>0.70499999999999985</v>
      </c>
    </row>
    <row r="194" spans="1:2" ht="14.4">
      <c r="A194" s="32" t="s">
        <v>300</v>
      </c>
      <c r="B194" s="37">
        <v>0.2</v>
      </c>
    </row>
    <row r="195" spans="1:2" ht="14.4">
      <c r="A195" s="32" t="s">
        <v>301</v>
      </c>
      <c r="B195" s="37">
        <v>0.45</v>
      </c>
    </row>
    <row r="196" spans="1:2" ht="14.4">
      <c r="A196" s="32" t="s">
        <v>302</v>
      </c>
      <c r="B196" s="37">
        <v>0.95000000000000007</v>
      </c>
    </row>
    <row r="197" spans="1:2" ht="14.4">
      <c r="A197" s="32" t="s">
        <v>303</v>
      </c>
      <c r="B197" s="37">
        <v>1.4500000000000002</v>
      </c>
    </row>
    <row r="198" spans="1:2" ht="14.4">
      <c r="A198" s="32" t="s">
        <v>304</v>
      </c>
      <c r="B198" s="37">
        <v>1.9500000000000002</v>
      </c>
    </row>
    <row r="199" spans="1:2" ht="14.4">
      <c r="A199" s="32" t="s">
        <v>305</v>
      </c>
      <c r="B199" s="37">
        <v>2.4500000000000002</v>
      </c>
    </row>
    <row r="200" spans="1:2" ht="14.4">
      <c r="A200" s="32" t="s">
        <v>306</v>
      </c>
      <c r="B200" s="37">
        <v>2.95</v>
      </c>
    </row>
    <row r="201" spans="1:2" ht="14.4">
      <c r="A201" s="32" t="s">
        <v>307</v>
      </c>
      <c r="B201" s="37">
        <v>3.45</v>
      </c>
    </row>
    <row r="202" spans="1:2" ht="14.4">
      <c r="A202" s="32" t="s">
        <v>308</v>
      </c>
      <c r="B202" s="37">
        <v>3.95</v>
      </c>
    </row>
    <row r="203" spans="1:2" ht="14.4">
      <c r="A203" s="32" t="s">
        <v>309</v>
      </c>
      <c r="B203" s="37">
        <v>4.45</v>
      </c>
    </row>
    <row r="204" spans="1:2" ht="14.4">
      <c r="A204" s="32" t="s">
        <v>310</v>
      </c>
      <c r="B204" s="37">
        <v>4.95</v>
      </c>
    </row>
    <row r="205" spans="1:2" ht="14.4">
      <c r="A205" s="33" t="s">
        <v>311</v>
      </c>
      <c r="B205" s="81">
        <f>B194*0.5</f>
        <v>0.1</v>
      </c>
    </row>
    <row r="206" spans="1:2" ht="14.4">
      <c r="A206" s="33" t="s">
        <v>312</v>
      </c>
      <c r="B206" s="38">
        <f t="shared" ref="B206:B215" si="8">B195*0.5</f>
        <v>0.22500000000000001</v>
      </c>
    </row>
    <row r="207" spans="1:2" ht="14.4">
      <c r="A207" s="33" t="s">
        <v>313</v>
      </c>
      <c r="B207" s="38">
        <f t="shared" si="8"/>
        <v>0.47500000000000003</v>
      </c>
    </row>
    <row r="208" spans="1:2" ht="14.4">
      <c r="A208" s="33" t="s">
        <v>314</v>
      </c>
      <c r="B208" s="38">
        <f t="shared" si="8"/>
        <v>0.72500000000000009</v>
      </c>
    </row>
    <row r="209" spans="1:2" ht="14.4">
      <c r="A209" s="33" t="s">
        <v>315</v>
      </c>
      <c r="B209" s="38">
        <f t="shared" si="8"/>
        <v>0.97500000000000009</v>
      </c>
    </row>
    <row r="210" spans="1:2" ht="14.4">
      <c r="A210" s="33" t="s">
        <v>316</v>
      </c>
      <c r="B210" s="38">
        <f t="shared" si="8"/>
        <v>1.2250000000000001</v>
      </c>
    </row>
    <row r="211" spans="1:2" ht="14.4">
      <c r="A211" s="33" t="s">
        <v>317</v>
      </c>
      <c r="B211" s="38">
        <f t="shared" si="8"/>
        <v>1.4750000000000001</v>
      </c>
    </row>
    <row r="212" spans="1:2" ht="14.4">
      <c r="A212" s="33" t="s">
        <v>318</v>
      </c>
      <c r="B212" s="38">
        <f t="shared" si="8"/>
        <v>1.7250000000000001</v>
      </c>
    </row>
    <row r="213" spans="1:2" ht="14.4">
      <c r="A213" s="33" t="s">
        <v>319</v>
      </c>
      <c r="B213" s="38">
        <f t="shared" si="8"/>
        <v>1.9750000000000001</v>
      </c>
    </row>
    <row r="214" spans="1:2" ht="14.4">
      <c r="A214" s="33" t="s">
        <v>320</v>
      </c>
      <c r="B214" s="38">
        <f t="shared" si="8"/>
        <v>2.2250000000000001</v>
      </c>
    </row>
    <row r="215" spans="1:2" ht="14.4">
      <c r="A215" s="33" t="s">
        <v>321</v>
      </c>
      <c r="B215" s="38">
        <f t="shared" si="8"/>
        <v>2.4750000000000001</v>
      </c>
    </row>
    <row r="216" spans="1:2" ht="14.4">
      <c r="A216" s="34" t="s">
        <v>322</v>
      </c>
      <c r="B216" s="82">
        <f>B194*0.3</f>
        <v>0.06</v>
      </c>
    </row>
    <row r="217" spans="1:2" ht="14.4">
      <c r="A217" s="34" t="s">
        <v>323</v>
      </c>
      <c r="B217" s="39">
        <f t="shared" ref="B217:B226" si="9">B195*0.3</f>
        <v>0.13500000000000001</v>
      </c>
    </row>
    <row r="218" spans="1:2" ht="14.4">
      <c r="A218" s="34" t="s">
        <v>324</v>
      </c>
      <c r="B218" s="39">
        <f t="shared" si="9"/>
        <v>0.28500000000000003</v>
      </c>
    </row>
    <row r="219" spans="1:2" ht="14.4">
      <c r="A219" s="34" t="s">
        <v>325</v>
      </c>
      <c r="B219" s="39">
        <f t="shared" si="9"/>
        <v>0.43500000000000005</v>
      </c>
    </row>
    <row r="220" spans="1:2" ht="14.4">
      <c r="A220" s="34" t="s">
        <v>326</v>
      </c>
      <c r="B220" s="39">
        <f t="shared" si="9"/>
        <v>0.58500000000000008</v>
      </c>
    </row>
    <row r="221" spans="1:2" ht="14.4">
      <c r="A221" s="34" t="s">
        <v>327</v>
      </c>
      <c r="B221" s="39">
        <f t="shared" si="9"/>
        <v>0.73499999999999999</v>
      </c>
    </row>
    <row r="222" spans="1:2" ht="14.4">
      <c r="A222" s="34" t="s">
        <v>328</v>
      </c>
      <c r="B222" s="39">
        <f t="shared" si="9"/>
        <v>0.88500000000000001</v>
      </c>
    </row>
    <row r="223" spans="1:2" ht="14.4">
      <c r="A223" s="34" t="s">
        <v>329</v>
      </c>
      <c r="B223" s="39">
        <f t="shared" si="9"/>
        <v>1.0349999999999999</v>
      </c>
    </row>
    <row r="224" spans="1:2" ht="14.4">
      <c r="A224" s="34" t="s">
        <v>330</v>
      </c>
      <c r="B224" s="39">
        <f t="shared" si="9"/>
        <v>1.1850000000000001</v>
      </c>
    </row>
    <row r="225" spans="1:2" ht="14.4">
      <c r="A225" s="34" t="s">
        <v>331</v>
      </c>
      <c r="B225" s="39">
        <f t="shared" si="9"/>
        <v>1.335</v>
      </c>
    </row>
    <row r="226" spans="1:2" ht="14.4">
      <c r="A226" s="34" t="s">
        <v>332</v>
      </c>
      <c r="B226" s="39">
        <f t="shared" si="9"/>
        <v>1.4850000000000001</v>
      </c>
    </row>
    <row r="227" spans="1:2" ht="14.4">
      <c r="A227" s="32" t="s">
        <v>333</v>
      </c>
      <c r="B227" s="37">
        <v>0.5</v>
      </c>
    </row>
    <row r="228" spans="1:2" ht="14.4">
      <c r="A228" s="32" t="s">
        <v>334</v>
      </c>
      <c r="B228" s="37">
        <v>1.05</v>
      </c>
    </row>
    <row r="229" spans="1:2" ht="14.4">
      <c r="A229" s="32" t="s">
        <v>335</v>
      </c>
      <c r="B229" s="37">
        <v>2.15</v>
      </c>
    </row>
    <row r="230" spans="1:2" ht="14.4">
      <c r="A230" s="32" t="s">
        <v>336</v>
      </c>
      <c r="B230" s="37">
        <v>3.35</v>
      </c>
    </row>
    <row r="231" spans="1:2" ht="14.4">
      <c r="A231" s="33" t="s">
        <v>337</v>
      </c>
      <c r="B231" s="81">
        <f>B227*0.5</f>
        <v>0.25</v>
      </c>
    </row>
    <row r="232" spans="1:2" ht="14.4">
      <c r="A232" s="33" t="s">
        <v>338</v>
      </c>
      <c r="B232" s="38">
        <f t="shared" ref="B232:B234" si="10">B228*0.5</f>
        <v>0.52500000000000002</v>
      </c>
    </row>
    <row r="233" spans="1:2" ht="14.4">
      <c r="A233" s="33" t="s">
        <v>339</v>
      </c>
      <c r="B233" s="38">
        <f t="shared" si="10"/>
        <v>1.075</v>
      </c>
    </row>
    <row r="234" spans="1:2" ht="14.4">
      <c r="A234" s="33" t="s">
        <v>340</v>
      </c>
      <c r="B234" s="38">
        <f t="shared" si="10"/>
        <v>1.675</v>
      </c>
    </row>
    <row r="235" spans="1:2" ht="14.4">
      <c r="A235" s="34" t="s">
        <v>341</v>
      </c>
      <c r="B235" s="82">
        <f>B227*0.3</f>
        <v>0.15</v>
      </c>
    </row>
    <row r="236" spans="1:2" ht="14.4">
      <c r="A236" s="34" t="s">
        <v>342</v>
      </c>
      <c r="B236" s="39">
        <f t="shared" ref="B236:B238" si="11">B228*0.3</f>
        <v>0.315</v>
      </c>
    </row>
    <row r="237" spans="1:2" ht="14.4">
      <c r="A237" s="34" t="s">
        <v>343</v>
      </c>
      <c r="B237" s="39">
        <f t="shared" si="11"/>
        <v>0.64499999999999991</v>
      </c>
    </row>
    <row r="238" spans="1:2" ht="14.4">
      <c r="A238" s="34" t="s">
        <v>344</v>
      </c>
      <c r="B238" s="39">
        <f t="shared" si="11"/>
        <v>1.0049999999999999</v>
      </c>
    </row>
    <row r="239" spans="1:2" ht="14.4">
      <c r="A239" s="32" t="s">
        <v>345</v>
      </c>
      <c r="B239" s="37">
        <v>0.55000000000000004</v>
      </c>
    </row>
    <row r="240" spans="1:2" ht="14.4">
      <c r="A240" s="32" t="s">
        <v>346</v>
      </c>
      <c r="B240" s="37">
        <v>1.1500000000000001</v>
      </c>
    </row>
    <row r="241" spans="1:2" ht="14.4">
      <c r="A241" s="32" t="s">
        <v>347</v>
      </c>
      <c r="B241" s="37">
        <v>1.7500000000000002</v>
      </c>
    </row>
    <row r="242" spans="1:2" ht="14.4">
      <c r="A242" s="32" t="s">
        <v>348</v>
      </c>
      <c r="B242" s="37">
        <v>2.35</v>
      </c>
    </row>
    <row r="243" spans="1:2" ht="14.4">
      <c r="A243" s="32" t="s">
        <v>349</v>
      </c>
      <c r="B243" s="37">
        <v>2.95</v>
      </c>
    </row>
    <row r="244" spans="1:2" ht="14.4">
      <c r="A244" s="32" t="s">
        <v>350</v>
      </c>
      <c r="B244" s="37">
        <v>3.55</v>
      </c>
    </row>
    <row r="245" spans="1:2" ht="14.4">
      <c r="A245" s="32" t="s">
        <v>351</v>
      </c>
      <c r="B245" s="37">
        <v>4.1499999999999995</v>
      </c>
    </row>
    <row r="246" spans="1:2" ht="14.4">
      <c r="A246" s="32" t="s">
        <v>352</v>
      </c>
      <c r="B246" s="37">
        <v>4.7499999999999991</v>
      </c>
    </row>
    <row r="247" spans="1:2" ht="14.4">
      <c r="A247" s="32" t="s">
        <v>353</v>
      </c>
      <c r="B247" s="37">
        <v>5.3499999999999988</v>
      </c>
    </row>
    <row r="248" spans="1:2" ht="14.4">
      <c r="A248" s="32" t="s">
        <v>354</v>
      </c>
      <c r="B248" s="37">
        <v>5.9499999999999984</v>
      </c>
    </row>
    <row r="249" spans="1:2" ht="14.4">
      <c r="A249" s="33" t="s">
        <v>355</v>
      </c>
      <c r="B249" s="38">
        <f>B239*0.5</f>
        <v>0.27500000000000002</v>
      </c>
    </row>
    <row r="250" spans="1:2" ht="14.4">
      <c r="A250" s="33" t="s">
        <v>356</v>
      </c>
      <c r="B250" s="38">
        <f t="shared" ref="B250:B258" si="12">B240*0.5</f>
        <v>0.57500000000000007</v>
      </c>
    </row>
    <row r="251" spans="1:2" ht="14.4">
      <c r="A251" s="33" t="s">
        <v>357</v>
      </c>
      <c r="B251" s="38">
        <f t="shared" si="12"/>
        <v>0.87500000000000011</v>
      </c>
    </row>
    <row r="252" spans="1:2" ht="14.4">
      <c r="A252" s="33" t="s">
        <v>358</v>
      </c>
      <c r="B252" s="38">
        <f t="shared" si="12"/>
        <v>1.175</v>
      </c>
    </row>
    <row r="253" spans="1:2" ht="14.4">
      <c r="A253" s="33" t="s">
        <v>359</v>
      </c>
      <c r="B253" s="38">
        <f t="shared" si="12"/>
        <v>1.4750000000000001</v>
      </c>
    </row>
    <row r="254" spans="1:2" ht="14.4">
      <c r="A254" s="33" t="s">
        <v>360</v>
      </c>
      <c r="B254" s="38">
        <f t="shared" si="12"/>
        <v>1.7749999999999999</v>
      </c>
    </row>
    <row r="255" spans="1:2" ht="14.4">
      <c r="A255" s="33" t="s">
        <v>361</v>
      </c>
      <c r="B255" s="38">
        <f t="shared" si="12"/>
        <v>2.0749999999999997</v>
      </c>
    </row>
    <row r="256" spans="1:2" ht="14.4">
      <c r="A256" s="33" t="s">
        <v>362</v>
      </c>
      <c r="B256" s="38">
        <f t="shared" si="12"/>
        <v>2.3749999999999996</v>
      </c>
    </row>
    <row r="257" spans="1:2" ht="14.4">
      <c r="A257" s="33" t="s">
        <v>363</v>
      </c>
      <c r="B257" s="38">
        <f t="shared" si="12"/>
        <v>2.6749999999999994</v>
      </c>
    </row>
    <row r="258" spans="1:2" ht="14.4">
      <c r="A258" s="33" t="s">
        <v>364</v>
      </c>
      <c r="B258" s="38">
        <f t="shared" si="12"/>
        <v>2.9749999999999992</v>
      </c>
    </row>
    <row r="259" spans="1:2" ht="14.4">
      <c r="A259" s="34" t="s">
        <v>365</v>
      </c>
      <c r="B259" s="39">
        <f>B239*0.3</f>
        <v>0.16500000000000001</v>
      </c>
    </row>
    <row r="260" spans="1:2" ht="14.4">
      <c r="A260" s="34" t="s">
        <v>366</v>
      </c>
      <c r="B260" s="39">
        <f t="shared" ref="B260:B268" si="13">B240*0.3</f>
        <v>0.34500000000000003</v>
      </c>
    </row>
    <row r="261" spans="1:2" ht="14.4">
      <c r="A261" s="34" t="s">
        <v>367</v>
      </c>
      <c r="B261" s="39">
        <f t="shared" si="13"/>
        <v>0.52500000000000002</v>
      </c>
    </row>
    <row r="262" spans="1:2" ht="14.4">
      <c r="A262" s="34" t="s">
        <v>368</v>
      </c>
      <c r="B262" s="39">
        <f t="shared" si="13"/>
        <v>0.70499999999999996</v>
      </c>
    </row>
    <row r="263" spans="1:2" ht="14.4">
      <c r="A263" s="34" t="s">
        <v>369</v>
      </c>
      <c r="B263" s="39">
        <f t="shared" si="13"/>
        <v>0.88500000000000001</v>
      </c>
    </row>
    <row r="264" spans="1:2" ht="14.4">
      <c r="A264" s="34" t="s">
        <v>370</v>
      </c>
      <c r="B264" s="39">
        <f t="shared" si="13"/>
        <v>1.0649999999999999</v>
      </c>
    </row>
    <row r="265" spans="1:2" ht="14.4">
      <c r="A265" s="34" t="s">
        <v>371</v>
      </c>
      <c r="B265" s="39">
        <f t="shared" si="13"/>
        <v>1.2449999999999999</v>
      </c>
    </row>
    <row r="266" spans="1:2" ht="14.4">
      <c r="A266" s="34" t="s">
        <v>372</v>
      </c>
      <c r="B266" s="39">
        <f t="shared" si="13"/>
        <v>1.4249999999999996</v>
      </c>
    </row>
    <row r="267" spans="1:2" ht="14.4">
      <c r="A267" s="34" t="s">
        <v>373</v>
      </c>
      <c r="B267" s="39">
        <f t="shared" si="13"/>
        <v>1.6049999999999995</v>
      </c>
    </row>
    <row r="268" spans="1:2" ht="14.4">
      <c r="A268" s="34" t="s">
        <v>374</v>
      </c>
      <c r="B268" s="39">
        <f t="shared" si="13"/>
        <v>1.7849999999999995</v>
      </c>
    </row>
    <row r="269" spans="1:2" ht="14.4">
      <c r="A269" s="32" t="s">
        <v>375</v>
      </c>
      <c r="B269" s="37">
        <v>0.05</v>
      </c>
    </row>
    <row r="270" spans="1:2" ht="14.4">
      <c r="A270" s="32" t="s">
        <v>379</v>
      </c>
      <c r="B270" s="37">
        <v>0.1</v>
      </c>
    </row>
    <row r="271" spans="1:2" ht="14.4">
      <c r="A271" s="32" t="s">
        <v>380</v>
      </c>
      <c r="B271" s="37">
        <v>0.1</v>
      </c>
    </row>
    <row r="272" spans="1:2" ht="14.4">
      <c r="A272" s="32" t="s">
        <v>381</v>
      </c>
      <c r="B272" s="37">
        <v>0.1</v>
      </c>
    </row>
    <row r="273" spans="1:2" ht="14.4">
      <c r="A273" s="32" t="s">
        <v>382</v>
      </c>
      <c r="B273" s="37">
        <v>0.1</v>
      </c>
    </row>
    <row r="274" spans="1:2" ht="14.4">
      <c r="A274" s="32" t="s">
        <v>384</v>
      </c>
      <c r="B274" s="37">
        <v>0.15</v>
      </c>
    </row>
    <row r="275" spans="1:2" ht="14.4">
      <c r="A275" s="32" t="s">
        <v>383</v>
      </c>
      <c r="B275" s="37">
        <v>0.15</v>
      </c>
    </row>
    <row r="276" spans="1:2" ht="14.4">
      <c r="A276" s="32" t="s">
        <v>385</v>
      </c>
      <c r="B276" s="37">
        <v>0.2</v>
      </c>
    </row>
    <row r="277" spans="1:2" ht="14.4">
      <c r="A277" s="32" t="s">
        <v>386</v>
      </c>
      <c r="B277" s="37">
        <v>0.2</v>
      </c>
    </row>
    <row r="278" spans="1:2" ht="14.4">
      <c r="A278" s="32" t="s">
        <v>387</v>
      </c>
      <c r="B278" s="37">
        <v>0.45</v>
      </c>
    </row>
    <row r="279" spans="1:2" ht="14.4">
      <c r="A279" s="32" t="s">
        <v>388</v>
      </c>
      <c r="B279" s="37">
        <v>0.45</v>
      </c>
    </row>
    <row r="280" spans="1:2" ht="14.4">
      <c r="A280" s="32" t="s">
        <v>376</v>
      </c>
      <c r="B280" s="37">
        <v>0.65</v>
      </c>
    </row>
    <row r="281" spans="1:2" ht="14.4">
      <c r="A281" s="32" t="s">
        <v>377</v>
      </c>
      <c r="B281" s="37">
        <v>1.1499999999999999</v>
      </c>
    </row>
    <row r="282" spans="1:2" ht="14.4">
      <c r="A282" s="32" t="s">
        <v>378</v>
      </c>
      <c r="B282" s="37">
        <v>1.45</v>
      </c>
    </row>
    <row r="283" spans="1:2" ht="14.4">
      <c r="A283" s="32" t="s">
        <v>389</v>
      </c>
      <c r="B283" s="37">
        <v>1.65</v>
      </c>
    </row>
    <row r="284" spans="1:2" ht="14.4">
      <c r="A284" s="33" t="s">
        <v>390</v>
      </c>
      <c r="B284" s="38">
        <f>B269*0.5</f>
        <v>2.5000000000000001E-2</v>
      </c>
    </row>
    <row r="285" spans="1:2" ht="14.4">
      <c r="A285" s="33" t="s">
        <v>391</v>
      </c>
      <c r="B285" s="81">
        <f t="shared" ref="B285:B298" si="14">B270*0.5</f>
        <v>0.05</v>
      </c>
    </row>
    <row r="286" spans="1:2" ht="14.4">
      <c r="A286" s="33" t="s">
        <v>392</v>
      </c>
      <c r="B286" s="81">
        <f t="shared" si="14"/>
        <v>0.05</v>
      </c>
    </row>
    <row r="287" spans="1:2" ht="14.4">
      <c r="A287" s="33" t="s">
        <v>393</v>
      </c>
      <c r="B287" s="81">
        <f t="shared" si="14"/>
        <v>0.05</v>
      </c>
    </row>
    <row r="288" spans="1:2" ht="14.4">
      <c r="A288" s="33" t="s">
        <v>394</v>
      </c>
      <c r="B288" s="81">
        <f t="shared" si="14"/>
        <v>0.05</v>
      </c>
    </row>
    <row r="289" spans="1:2" ht="14.4">
      <c r="A289" s="33" t="s">
        <v>395</v>
      </c>
      <c r="B289" s="38">
        <f t="shared" si="14"/>
        <v>7.4999999999999997E-2</v>
      </c>
    </row>
    <row r="290" spans="1:2" ht="14.4">
      <c r="A290" s="33" t="s">
        <v>396</v>
      </c>
      <c r="B290" s="38">
        <f t="shared" si="14"/>
        <v>7.4999999999999997E-2</v>
      </c>
    </row>
    <row r="291" spans="1:2" ht="14.4">
      <c r="A291" s="33" t="s">
        <v>397</v>
      </c>
      <c r="B291" s="81">
        <f t="shared" si="14"/>
        <v>0.1</v>
      </c>
    </row>
    <row r="292" spans="1:2" ht="14.4">
      <c r="A292" s="33" t="s">
        <v>398</v>
      </c>
      <c r="B292" s="81">
        <f t="shared" si="14"/>
        <v>0.1</v>
      </c>
    </row>
    <row r="293" spans="1:2" ht="14.4">
      <c r="A293" s="33" t="s">
        <v>399</v>
      </c>
      <c r="B293" s="38">
        <f t="shared" si="14"/>
        <v>0.22500000000000001</v>
      </c>
    </row>
    <row r="294" spans="1:2" ht="14.4">
      <c r="A294" s="33" t="s">
        <v>400</v>
      </c>
      <c r="B294" s="38">
        <f t="shared" si="14"/>
        <v>0.22500000000000001</v>
      </c>
    </row>
    <row r="295" spans="1:2" ht="14.4">
      <c r="A295" s="33" t="s">
        <v>401</v>
      </c>
      <c r="B295" s="38">
        <f t="shared" si="14"/>
        <v>0.32500000000000001</v>
      </c>
    </row>
    <row r="296" spans="1:2" ht="14.4">
      <c r="A296" s="33" t="s">
        <v>402</v>
      </c>
      <c r="B296" s="38">
        <f t="shared" si="14"/>
        <v>0.57499999999999996</v>
      </c>
    </row>
    <row r="297" spans="1:2" ht="14.4">
      <c r="A297" s="33" t="s">
        <v>403</v>
      </c>
      <c r="B297" s="38">
        <f t="shared" si="14"/>
        <v>0.72499999999999998</v>
      </c>
    </row>
    <row r="298" spans="1:2" ht="14.4">
      <c r="A298" s="33" t="s">
        <v>404</v>
      </c>
      <c r="B298" s="38">
        <f t="shared" si="14"/>
        <v>0.82499999999999996</v>
      </c>
    </row>
    <row r="299" spans="1:2" ht="14.4">
      <c r="A299" s="34" t="s">
        <v>405</v>
      </c>
      <c r="B299" s="39">
        <f>B269*0.3</f>
        <v>1.4999999999999999E-2</v>
      </c>
    </row>
    <row r="300" spans="1:2" ht="14.4">
      <c r="A300" s="34" t="s">
        <v>406</v>
      </c>
      <c r="B300" s="82">
        <f t="shared" ref="B300:B313" si="15">B270*0.3</f>
        <v>0.03</v>
      </c>
    </row>
    <row r="301" spans="1:2" ht="14.4">
      <c r="A301" s="34" t="s">
        <v>407</v>
      </c>
      <c r="B301" s="82">
        <f t="shared" si="15"/>
        <v>0.03</v>
      </c>
    </row>
    <row r="302" spans="1:2" ht="14.4">
      <c r="A302" s="34" t="s">
        <v>408</v>
      </c>
      <c r="B302" s="82">
        <f t="shared" si="15"/>
        <v>0.03</v>
      </c>
    </row>
    <row r="303" spans="1:2" ht="14.4">
      <c r="A303" s="34" t="s">
        <v>409</v>
      </c>
      <c r="B303" s="82">
        <f t="shared" si="15"/>
        <v>0.03</v>
      </c>
    </row>
    <row r="304" spans="1:2" ht="14.4">
      <c r="A304" s="34" t="s">
        <v>410</v>
      </c>
      <c r="B304" s="39">
        <f t="shared" si="15"/>
        <v>4.4999999999999998E-2</v>
      </c>
    </row>
    <row r="305" spans="1:2" ht="14.4">
      <c r="A305" s="34" t="s">
        <v>411</v>
      </c>
      <c r="B305" s="39">
        <f t="shared" si="15"/>
        <v>4.4999999999999998E-2</v>
      </c>
    </row>
    <row r="306" spans="1:2" ht="14.4">
      <c r="A306" s="34" t="s">
        <v>412</v>
      </c>
      <c r="B306" s="82">
        <f t="shared" si="15"/>
        <v>0.06</v>
      </c>
    </row>
    <row r="307" spans="1:2" ht="14.4">
      <c r="A307" s="34" t="s">
        <v>413</v>
      </c>
      <c r="B307" s="82">
        <f t="shared" si="15"/>
        <v>0.06</v>
      </c>
    </row>
    <row r="308" spans="1:2" ht="14.4">
      <c r="A308" s="34" t="s">
        <v>414</v>
      </c>
      <c r="B308" s="39">
        <f t="shared" si="15"/>
        <v>0.13500000000000001</v>
      </c>
    </row>
    <row r="309" spans="1:2" ht="14.4">
      <c r="A309" s="34" t="s">
        <v>415</v>
      </c>
      <c r="B309" s="39">
        <f t="shared" si="15"/>
        <v>0.13500000000000001</v>
      </c>
    </row>
    <row r="310" spans="1:2" ht="14.4">
      <c r="A310" s="34" t="s">
        <v>416</v>
      </c>
      <c r="B310" s="39">
        <f t="shared" si="15"/>
        <v>0.19500000000000001</v>
      </c>
    </row>
    <row r="311" spans="1:2" ht="14.4">
      <c r="A311" s="34" t="s">
        <v>417</v>
      </c>
      <c r="B311" s="39">
        <f t="shared" si="15"/>
        <v>0.34499999999999997</v>
      </c>
    </row>
    <row r="312" spans="1:2" ht="14.4">
      <c r="A312" s="34" t="s">
        <v>418</v>
      </c>
      <c r="B312" s="39">
        <f t="shared" si="15"/>
        <v>0.435</v>
      </c>
    </row>
    <row r="313" spans="1:2" ht="14.4">
      <c r="A313" s="34" t="s">
        <v>419</v>
      </c>
      <c r="B313" s="39">
        <f t="shared" si="15"/>
        <v>0.49499999999999994</v>
      </c>
    </row>
    <row r="314" spans="1:2" ht="14.4">
      <c r="A314" s="32" t="s">
        <v>423</v>
      </c>
      <c r="B314" s="37">
        <v>0.05</v>
      </c>
    </row>
    <row r="315" spans="1:2" ht="14.4">
      <c r="A315" s="32" t="s">
        <v>424</v>
      </c>
      <c r="B315" s="37">
        <v>0.1</v>
      </c>
    </row>
    <row r="316" spans="1:2" ht="14.4">
      <c r="A316" s="32" t="s">
        <v>425</v>
      </c>
      <c r="B316" s="37">
        <v>0.1</v>
      </c>
    </row>
    <row r="317" spans="1:2" ht="14.4">
      <c r="A317" s="32" t="s">
        <v>426</v>
      </c>
      <c r="B317" s="37">
        <v>0.1</v>
      </c>
    </row>
    <row r="318" spans="1:2" ht="14.4">
      <c r="A318" s="32" t="s">
        <v>427</v>
      </c>
      <c r="B318" s="37">
        <v>0.2</v>
      </c>
    </row>
    <row r="319" spans="1:2" ht="14.4">
      <c r="A319" s="32" t="s">
        <v>428</v>
      </c>
      <c r="B319" s="37">
        <v>0.2</v>
      </c>
    </row>
    <row r="320" spans="1:2" ht="14.4">
      <c r="A320" s="32" t="s">
        <v>429</v>
      </c>
      <c r="B320" s="37">
        <v>0.2</v>
      </c>
    </row>
    <row r="321" spans="1:2" ht="14.4">
      <c r="A321" s="32" t="s">
        <v>430</v>
      </c>
      <c r="B321" s="37">
        <v>0.3</v>
      </c>
    </row>
    <row r="322" spans="1:2" ht="14.4">
      <c r="A322" s="32" t="s">
        <v>431</v>
      </c>
      <c r="B322" s="37">
        <v>0.3</v>
      </c>
    </row>
    <row r="323" spans="1:2" ht="14.4">
      <c r="A323" s="32" t="s">
        <v>432</v>
      </c>
      <c r="B323" s="37">
        <v>0.3</v>
      </c>
    </row>
    <row r="324" spans="1:2" ht="14.4">
      <c r="A324" s="32" t="s">
        <v>433</v>
      </c>
      <c r="B324" s="37">
        <v>0.4</v>
      </c>
    </row>
    <row r="325" spans="1:2" ht="14.4">
      <c r="A325" s="32" t="s">
        <v>434</v>
      </c>
      <c r="B325" s="37">
        <v>0.4</v>
      </c>
    </row>
    <row r="326" spans="1:2" ht="14.4">
      <c r="A326" s="32" t="s">
        <v>435</v>
      </c>
      <c r="B326" s="37">
        <v>0.4</v>
      </c>
    </row>
    <row r="327" spans="1:2" ht="14.4">
      <c r="A327" s="32" t="s">
        <v>436</v>
      </c>
      <c r="B327" s="37">
        <v>0.4</v>
      </c>
    </row>
    <row r="328" spans="1:2" ht="14.4">
      <c r="A328" s="32" t="s">
        <v>437</v>
      </c>
      <c r="B328" s="37">
        <v>0.4</v>
      </c>
    </row>
    <row r="329" spans="1:2" ht="14.4">
      <c r="A329" s="32" t="s">
        <v>438</v>
      </c>
      <c r="B329" s="37">
        <v>0.4</v>
      </c>
    </row>
    <row r="330" spans="1:2" ht="14.4">
      <c r="A330" s="32" t="s">
        <v>439</v>
      </c>
      <c r="B330" s="37">
        <v>0.5</v>
      </c>
    </row>
    <row r="331" spans="1:2" ht="14.4">
      <c r="A331" s="32" t="s">
        <v>440</v>
      </c>
      <c r="B331" s="37">
        <v>0.5</v>
      </c>
    </row>
    <row r="332" spans="1:2" ht="14.4">
      <c r="A332" s="32" t="s">
        <v>441</v>
      </c>
      <c r="B332" s="37">
        <v>0.5</v>
      </c>
    </row>
    <row r="333" spans="1:2" ht="14.4">
      <c r="A333" s="32" t="s">
        <v>442</v>
      </c>
      <c r="B333" s="37">
        <v>0.65</v>
      </c>
    </row>
    <row r="334" spans="1:2" ht="14.4">
      <c r="A334" s="32" t="s">
        <v>443</v>
      </c>
      <c r="B334" s="37">
        <v>0.65</v>
      </c>
    </row>
    <row r="335" spans="1:2" ht="14.4">
      <c r="A335" s="32" t="s">
        <v>444</v>
      </c>
      <c r="B335" s="37">
        <v>0.65</v>
      </c>
    </row>
    <row r="336" spans="1:2" ht="14.4">
      <c r="A336" s="32" t="s">
        <v>445</v>
      </c>
      <c r="B336" s="37">
        <v>0.65</v>
      </c>
    </row>
    <row r="337" spans="1:2" ht="14.4">
      <c r="A337" s="32" t="s">
        <v>420</v>
      </c>
      <c r="B337" s="37">
        <v>0.75</v>
      </c>
    </row>
    <row r="338" spans="1:2" ht="14.4">
      <c r="A338" s="32" t="s">
        <v>446</v>
      </c>
      <c r="B338" s="37">
        <v>0.9</v>
      </c>
    </row>
    <row r="339" spans="1:2" ht="14.4">
      <c r="A339" s="32" t="s">
        <v>447</v>
      </c>
      <c r="B339" s="37">
        <v>0.9</v>
      </c>
    </row>
    <row r="340" spans="1:2" ht="14.4">
      <c r="A340" s="32" t="s">
        <v>421</v>
      </c>
      <c r="B340" s="37">
        <v>1</v>
      </c>
    </row>
    <row r="341" spans="1:2" ht="14.4">
      <c r="A341" s="32" t="s">
        <v>422</v>
      </c>
      <c r="B341" s="37">
        <v>1.3</v>
      </c>
    </row>
    <row r="342" spans="1:2" ht="14.4">
      <c r="A342" s="33" t="s">
        <v>448</v>
      </c>
      <c r="B342" s="38">
        <f>B314*0.5</f>
        <v>2.5000000000000001E-2</v>
      </c>
    </row>
    <row r="343" spans="1:2" ht="14.4">
      <c r="A343" s="33" t="s">
        <v>449</v>
      </c>
      <c r="B343" s="81">
        <f t="shared" ref="B343:B369" si="16">B315*0.5</f>
        <v>0.05</v>
      </c>
    </row>
    <row r="344" spans="1:2" ht="14.4">
      <c r="A344" s="33" t="s">
        <v>450</v>
      </c>
      <c r="B344" s="81">
        <f t="shared" si="16"/>
        <v>0.05</v>
      </c>
    </row>
    <row r="345" spans="1:2" ht="14.4">
      <c r="A345" s="33" t="s">
        <v>451</v>
      </c>
      <c r="B345" s="81">
        <f t="shared" si="16"/>
        <v>0.05</v>
      </c>
    </row>
    <row r="346" spans="1:2" ht="14.4">
      <c r="A346" s="33" t="s">
        <v>452</v>
      </c>
      <c r="B346" s="81">
        <f t="shared" si="16"/>
        <v>0.1</v>
      </c>
    </row>
    <row r="347" spans="1:2" ht="14.4">
      <c r="A347" s="33" t="s">
        <v>453</v>
      </c>
      <c r="B347" s="81">
        <f t="shared" si="16"/>
        <v>0.1</v>
      </c>
    </row>
    <row r="348" spans="1:2" ht="14.4">
      <c r="A348" s="33" t="s">
        <v>454</v>
      </c>
      <c r="B348" s="81">
        <f t="shared" si="16"/>
        <v>0.1</v>
      </c>
    </row>
    <row r="349" spans="1:2" ht="14.4">
      <c r="A349" s="33" t="s">
        <v>455</v>
      </c>
      <c r="B349" s="81">
        <f t="shared" si="16"/>
        <v>0.15</v>
      </c>
    </row>
    <row r="350" spans="1:2" ht="14.4">
      <c r="A350" s="33" t="s">
        <v>456</v>
      </c>
      <c r="B350" s="81">
        <f t="shared" si="16"/>
        <v>0.15</v>
      </c>
    </row>
    <row r="351" spans="1:2" ht="14.4">
      <c r="A351" s="33" t="s">
        <v>457</v>
      </c>
      <c r="B351" s="81">
        <f t="shared" si="16"/>
        <v>0.15</v>
      </c>
    </row>
    <row r="352" spans="1:2" ht="14.4">
      <c r="A352" s="33" t="s">
        <v>458</v>
      </c>
      <c r="B352" s="81">
        <f t="shared" si="16"/>
        <v>0.2</v>
      </c>
    </row>
    <row r="353" spans="1:2" ht="14.4">
      <c r="A353" s="33" t="s">
        <v>459</v>
      </c>
      <c r="B353" s="81">
        <f t="shared" si="16"/>
        <v>0.2</v>
      </c>
    </row>
    <row r="354" spans="1:2" ht="14.4">
      <c r="A354" s="33" t="s">
        <v>460</v>
      </c>
      <c r="B354" s="81">
        <f t="shared" si="16"/>
        <v>0.2</v>
      </c>
    </row>
    <row r="355" spans="1:2" ht="14.4">
      <c r="A355" s="33" t="s">
        <v>461</v>
      </c>
      <c r="B355" s="81">
        <f t="shared" si="16"/>
        <v>0.2</v>
      </c>
    </row>
    <row r="356" spans="1:2" ht="14.4">
      <c r="A356" s="33" t="s">
        <v>462</v>
      </c>
      <c r="B356" s="81">
        <f t="shared" si="16"/>
        <v>0.2</v>
      </c>
    </row>
    <row r="357" spans="1:2" ht="14.4">
      <c r="A357" s="33" t="s">
        <v>463</v>
      </c>
      <c r="B357" s="81">
        <f t="shared" si="16"/>
        <v>0.2</v>
      </c>
    </row>
    <row r="358" spans="1:2" ht="14.4">
      <c r="A358" s="33" t="s">
        <v>464</v>
      </c>
      <c r="B358" s="81">
        <f t="shared" si="16"/>
        <v>0.25</v>
      </c>
    </row>
    <row r="359" spans="1:2" ht="14.4">
      <c r="A359" s="33" t="s">
        <v>465</v>
      </c>
      <c r="B359" s="81">
        <f t="shared" si="16"/>
        <v>0.25</v>
      </c>
    </row>
    <row r="360" spans="1:2" ht="14.4">
      <c r="A360" s="33" t="s">
        <v>466</v>
      </c>
      <c r="B360" s="81">
        <f t="shared" si="16"/>
        <v>0.25</v>
      </c>
    </row>
    <row r="361" spans="1:2" ht="14.4">
      <c r="A361" s="33" t="s">
        <v>467</v>
      </c>
      <c r="B361" s="38">
        <f t="shared" si="16"/>
        <v>0.32500000000000001</v>
      </c>
    </row>
    <row r="362" spans="1:2" ht="14.4">
      <c r="A362" s="33" t="s">
        <v>468</v>
      </c>
      <c r="B362" s="38">
        <f t="shared" si="16"/>
        <v>0.32500000000000001</v>
      </c>
    </row>
    <row r="363" spans="1:2" ht="14.4">
      <c r="A363" s="33" t="s">
        <v>469</v>
      </c>
      <c r="B363" s="38">
        <f t="shared" si="16"/>
        <v>0.32500000000000001</v>
      </c>
    </row>
    <row r="364" spans="1:2" ht="14.4">
      <c r="A364" s="33" t="s">
        <v>470</v>
      </c>
      <c r="B364" s="38">
        <f t="shared" si="16"/>
        <v>0.32500000000000001</v>
      </c>
    </row>
    <row r="365" spans="1:2" ht="14.4">
      <c r="A365" s="33" t="s">
        <v>471</v>
      </c>
      <c r="B365" s="38">
        <f t="shared" si="16"/>
        <v>0.375</v>
      </c>
    </row>
    <row r="366" spans="1:2" ht="14.4">
      <c r="A366" s="33" t="s">
        <v>472</v>
      </c>
      <c r="B366" s="81">
        <f t="shared" si="16"/>
        <v>0.45</v>
      </c>
    </row>
    <row r="367" spans="1:2" ht="14.4">
      <c r="A367" s="33" t="s">
        <v>473</v>
      </c>
      <c r="B367" s="81">
        <f t="shared" si="16"/>
        <v>0.45</v>
      </c>
    </row>
    <row r="368" spans="1:2" ht="14.4">
      <c r="A368" s="33" t="s">
        <v>474</v>
      </c>
      <c r="B368" s="81">
        <f t="shared" si="16"/>
        <v>0.5</v>
      </c>
    </row>
    <row r="369" spans="1:2" ht="14.4">
      <c r="A369" s="33" t="s">
        <v>475</v>
      </c>
      <c r="B369" s="81">
        <f t="shared" si="16"/>
        <v>0.65</v>
      </c>
    </row>
    <row r="370" spans="1:2" ht="14.4">
      <c r="A370" s="34" t="s">
        <v>476</v>
      </c>
      <c r="B370" s="39">
        <f>B314*0.3</f>
        <v>1.4999999999999999E-2</v>
      </c>
    </row>
    <row r="371" spans="1:2" ht="14.4">
      <c r="A371" s="34" t="s">
        <v>477</v>
      </c>
      <c r="B371" s="82">
        <f t="shared" ref="B371:B396" si="17">B315*0.3</f>
        <v>0.03</v>
      </c>
    </row>
    <row r="372" spans="1:2" ht="14.4">
      <c r="A372" s="34" t="s">
        <v>478</v>
      </c>
      <c r="B372" s="82">
        <f t="shared" si="17"/>
        <v>0.03</v>
      </c>
    </row>
    <row r="373" spans="1:2" ht="14.4">
      <c r="A373" s="34" t="s">
        <v>479</v>
      </c>
      <c r="B373" s="82">
        <f t="shared" si="17"/>
        <v>0.03</v>
      </c>
    </row>
    <row r="374" spans="1:2" ht="14.4">
      <c r="A374" s="34" t="s">
        <v>480</v>
      </c>
      <c r="B374" s="82">
        <f t="shared" si="17"/>
        <v>0.06</v>
      </c>
    </row>
    <row r="375" spans="1:2" ht="14.4">
      <c r="A375" s="34" t="s">
        <v>481</v>
      </c>
      <c r="B375" s="82">
        <f t="shared" si="17"/>
        <v>0.06</v>
      </c>
    </row>
    <row r="376" spans="1:2" ht="14.4">
      <c r="A376" s="34" t="s">
        <v>482</v>
      </c>
      <c r="B376" s="82">
        <f t="shared" si="17"/>
        <v>0.06</v>
      </c>
    </row>
    <row r="377" spans="1:2" ht="14.4">
      <c r="A377" s="34" t="s">
        <v>483</v>
      </c>
      <c r="B377" s="82">
        <f t="shared" si="17"/>
        <v>0.09</v>
      </c>
    </row>
    <row r="378" spans="1:2" ht="14.4">
      <c r="A378" s="34" t="s">
        <v>484</v>
      </c>
      <c r="B378" s="82">
        <f t="shared" si="17"/>
        <v>0.09</v>
      </c>
    </row>
    <row r="379" spans="1:2" ht="14.4">
      <c r="A379" s="34" t="s">
        <v>485</v>
      </c>
      <c r="B379" s="82">
        <f t="shared" si="17"/>
        <v>0.09</v>
      </c>
    </row>
    <row r="380" spans="1:2" ht="14.4">
      <c r="A380" s="34" t="s">
        <v>486</v>
      </c>
      <c r="B380" s="82">
        <f t="shared" si="17"/>
        <v>0.12</v>
      </c>
    </row>
    <row r="381" spans="1:2" ht="14.4">
      <c r="A381" s="34" t="s">
        <v>487</v>
      </c>
      <c r="B381" s="82">
        <f t="shared" si="17"/>
        <v>0.12</v>
      </c>
    </row>
    <row r="382" spans="1:2" ht="14.4">
      <c r="A382" s="34" t="s">
        <v>488</v>
      </c>
      <c r="B382" s="82">
        <f t="shared" si="17"/>
        <v>0.12</v>
      </c>
    </row>
    <row r="383" spans="1:2" ht="14.4">
      <c r="A383" s="34" t="s">
        <v>489</v>
      </c>
      <c r="B383" s="82">
        <f t="shared" si="17"/>
        <v>0.12</v>
      </c>
    </row>
    <row r="384" spans="1:2" ht="14.4">
      <c r="A384" s="34" t="s">
        <v>490</v>
      </c>
      <c r="B384" s="82">
        <f t="shared" si="17"/>
        <v>0.12</v>
      </c>
    </row>
    <row r="385" spans="1:2" ht="14.4">
      <c r="A385" s="34" t="s">
        <v>491</v>
      </c>
      <c r="B385" s="82">
        <f t="shared" si="17"/>
        <v>0.12</v>
      </c>
    </row>
    <row r="386" spans="1:2" ht="14.4">
      <c r="A386" s="34" t="s">
        <v>492</v>
      </c>
      <c r="B386" s="82">
        <f t="shared" si="17"/>
        <v>0.15</v>
      </c>
    </row>
    <row r="387" spans="1:2" ht="14.4">
      <c r="A387" s="34" t="s">
        <v>493</v>
      </c>
      <c r="B387" s="82">
        <f t="shared" si="17"/>
        <v>0.15</v>
      </c>
    </row>
    <row r="388" spans="1:2" ht="14.4">
      <c r="A388" s="34" t="s">
        <v>494</v>
      </c>
      <c r="B388" s="82">
        <f t="shared" si="17"/>
        <v>0.15</v>
      </c>
    </row>
    <row r="389" spans="1:2" ht="14.4">
      <c r="A389" s="34" t="s">
        <v>495</v>
      </c>
      <c r="B389" s="39">
        <f t="shared" si="17"/>
        <v>0.19500000000000001</v>
      </c>
    </row>
    <row r="390" spans="1:2" ht="14.4">
      <c r="A390" s="34" t="s">
        <v>496</v>
      </c>
      <c r="B390" s="39">
        <f t="shared" si="17"/>
        <v>0.19500000000000001</v>
      </c>
    </row>
    <row r="391" spans="1:2" ht="14.4">
      <c r="A391" s="34" t="s">
        <v>497</v>
      </c>
      <c r="B391" s="39">
        <f t="shared" si="17"/>
        <v>0.19500000000000001</v>
      </c>
    </row>
    <row r="392" spans="1:2" ht="14.4">
      <c r="A392" s="34" t="s">
        <v>498</v>
      </c>
      <c r="B392" s="39">
        <f t="shared" si="17"/>
        <v>0.19500000000000001</v>
      </c>
    </row>
    <row r="393" spans="1:2" ht="14.4">
      <c r="A393" s="34" t="s">
        <v>499</v>
      </c>
      <c r="B393" s="39">
        <f t="shared" si="17"/>
        <v>0.22499999999999998</v>
      </c>
    </row>
    <row r="394" spans="1:2" ht="14.4">
      <c r="A394" s="34" t="s">
        <v>500</v>
      </c>
      <c r="B394" s="82">
        <f t="shared" si="17"/>
        <v>0.27</v>
      </c>
    </row>
    <row r="395" spans="1:2" ht="14.4">
      <c r="A395" s="34" t="s">
        <v>501</v>
      </c>
      <c r="B395" s="82">
        <f t="shared" si="17"/>
        <v>0.27</v>
      </c>
    </row>
    <row r="396" spans="1:2" ht="14.4">
      <c r="A396" s="34" t="s">
        <v>502</v>
      </c>
      <c r="B396" s="82">
        <f t="shared" si="17"/>
        <v>0.3</v>
      </c>
    </row>
    <row r="397" spans="1:2" ht="14.4">
      <c r="A397" s="34" t="s">
        <v>503</v>
      </c>
      <c r="B397" s="82">
        <f>B341*0.3</f>
        <v>0.39</v>
      </c>
    </row>
    <row r="398" spans="1:2" ht="14.4">
      <c r="A398" s="32" t="s">
        <v>504</v>
      </c>
      <c r="B398" s="37">
        <v>0.1</v>
      </c>
    </row>
    <row r="399" spans="1:2" ht="14.4">
      <c r="A399" s="32" t="s">
        <v>505</v>
      </c>
      <c r="B399" s="37">
        <v>0.2</v>
      </c>
    </row>
    <row r="400" spans="1:2" ht="14.4">
      <c r="A400" s="32" t="s">
        <v>506</v>
      </c>
      <c r="B400" s="37">
        <v>0.2</v>
      </c>
    </row>
    <row r="401" spans="1:2" ht="14.4">
      <c r="A401" s="32" t="s">
        <v>507</v>
      </c>
      <c r="B401" s="37">
        <v>0.2</v>
      </c>
    </row>
    <row r="402" spans="1:2" ht="14.4">
      <c r="A402" s="32" t="s">
        <v>508</v>
      </c>
      <c r="B402" s="37">
        <v>0.3</v>
      </c>
    </row>
    <row r="403" spans="1:2" ht="14.4">
      <c r="A403" s="32" t="s">
        <v>509</v>
      </c>
      <c r="B403" s="37">
        <v>0.3</v>
      </c>
    </row>
    <row r="404" spans="1:2" ht="14.4">
      <c r="A404" s="32" t="s">
        <v>510</v>
      </c>
      <c r="B404" s="37">
        <v>0.3</v>
      </c>
    </row>
    <row r="405" spans="1:2" ht="14.4">
      <c r="A405" s="32" t="s">
        <v>511</v>
      </c>
      <c r="B405" s="37">
        <v>0.3</v>
      </c>
    </row>
    <row r="406" spans="1:2" ht="14.4">
      <c r="A406" s="32" t="s">
        <v>512</v>
      </c>
      <c r="B406" s="37">
        <v>0.3</v>
      </c>
    </row>
    <row r="407" spans="1:2" ht="14.4">
      <c r="A407" s="32" t="s">
        <v>513</v>
      </c>
      <c r="B407" s="37">
        <v>0.4</v>
      </c>
    </row>
    <row r="408" spans="1:2" ht="14.4">
      <c r="A408" s="32" t="s">
        <v>514</v>
      </c>
      <c r="B408" s="37">
        <v>0.4</v>
      </c>
    </row>
    <row r="409" spans="1:2" ht="14.4">
      <c r="A409" s="32" t="s">
        <v>515</v>
      </c>
      <c r="B409" s="37">
        <v>0.4</v>
      </c>
    </row>
    <row r="410" spans="1:2" ht="14.4">
      <c r="A410" s="32" t="s">
        <v>29</v>
      </c>
      <c r="B410" s="37">
        <v>0.4</v>
      </c>
    </row>
    <row r="411" spans="1:2" ht="14.4">
      <c r="A411" s="32" t="s">
        <v>104</v>
      </c>
      <c r="B411" s="37">
        <v>0.5</v>
      </c>
    </row>
    <row r="412" spans="1:2" ht="14.4">
      <c r="A412" s="32" t="s">
        <v>36</v>
      </c>
      <c r="B412" s="37">
        <v>0.5</v>
      </c>
    </row>
    <row r="413" spans="1:2" ht="14.4">
      <c r="A413" s="32" t="s">
        <v>105</v>
      </c>
      <c r="B413" s="37">
        <v>0.6</v>
      </c>
    </row>
    <row r="414" spans="1:2" ht="14.4">
      <c r="A414" s="32" t="s">
        <v>37</v>
      </c>
      <c r="B414" s="37">
        <v>1</v>
      </c>
    </row>
    <row r="415" spans="1:2" ht="14.4">
      <c r="A415" s="32" t="s">
        <v>106</v>
      </c>
      <c r="B415" s="37">
        <v>1.1000000000000001</v>
      </c>
    </row>
    <row r="416" spans="1:2" ht="14.4">
      <c r="A416" s="32" t="s">
        <v>517</v>
      </c>
      <c r="B416" s="37">
        <v>1.25</v>
      </c>
    </row>
    <row r="417" spans="1:2" ht="14.4">
      <c r="A417" s="32" t="s">
        <v>516</v>
      </c>
      <c r="B417" s="37">
        <v>1.25</v>
      </c>
    </row>
    <row r="418" spans="1:2" ht="14.4">
      <c r="A418" s="32" t="s">
        <v>518</v>
      </c>
      <c r="B418" s="37">
        <v>1.35</v>
      </c>
    </row>
    <row r="419" spans="1:2" ht="14.4">
      <c r="A419" s="32" t="s">
        <v>519</v>
      </c>
      <c r="B419" s="37">
        <v>1.35</v>
      </c>
    </row>
    <row r="420" spans="1:2" ht="14.4">
      <c r="A420" s="32" t="s">
        <v>520</v>
      </c>
      <c r="B420" s="37">
        <v>1.5</v>
      </c>
    </row>
    <row r="421" spans="1:2" ht="14.4">
      <c r="A421" s="32" t="s">
        <v>521</v>
      </c>
      <c r="B421" s="37">
        <v>1.6</v>
      </c>
    </row>
    <row r="422" spans="1:2" ht="14.4">
      <c r="A422" s="35" t="s">
        <v>111</v>
      </c>
      <c r="B422" s="40">
        <v>0.2</v>
      </c>
    </row>
    <row r="423" spans="1:2" ht="14.4">
      <c r="A423" s="35" t="s">
        <v>112</v>
      </c>
      <c r="B423" s="40">
        <v>0.4</v>
      </c>
    </row>
    <row r="424" spans="1:2" ht="14.4">
      <c r="A424" s="35" t="s">
        <v>113</v>
      </c>
      <c r="B424" s="40">
        <v>0.6</v>
      </c>
    </row>
    <row r="425" spans="1:2" ht="14.4">
      <c r="A425" s="35" t="s">
        <v>114</v>
      </c>
      <c r="B425" s="40">
        <v>0.8</v>
      </c>
    </row>
    <row r="426" spans="1:2" ht="14.4">
      <c r="A426" s="35" t="s">
        <v>115</v>
      </c>
      <c r="B426" s="40">
        <v>1</v>
      </c>
    </row>
    <row r="427" spans="1:2" ht="14.4">
      <c r="A427" s="35" t="s">
        <v>116</v>
      </c>
      <c r="B427" s="40">
        <v>1.2</v>
      </c>
    </row>
    <row r="428" spans="1:2" ht="14.4">
      <c r="A428" s="35" t="s">
        <v>117</v>
      </c>
      <c r="B428" s="40">
        <v>1.4</v>
      </c>
    </row>
    <row r="429" spans="1:2" ht="14.4">
      <c r="A429" s="35" t="s">
        <v>118</v>
      </c>
      <c r="B429" s="40">
        <v>1.6</v>
      </c>
    </row>
    <row r="430" spans="1:2" ht="14.4">
      <c r="A430" s="35" t="s">
        <v>119</v>
      </c>
      <c r="B430" s="40">
        <v>1.8</v>
      </c>
    </row>
    <row r="431" spans="1:2" ht="14.4">
      <c r="A431" s="35" t="s">
        <v>120</v>
      </c>
      <c r="B431" s="40">
        <v>2</v>
      </c>
    </row>
    <row r="432" spans="1:2" ht="14.4">
      <c r="A432" s="35" t="s">
        <v>199</v>
      </c>
      <c r="B432" s="40">
        <v>2.2000000000000002</v>
      </c>
    </row>
    <row r="433" spans="1:2" ht="14.4">
      <c r="A433" s="35" t="s">
        <v>200</v>
      </c>
      <c r="B433" s="40">
        <v>2.4</v>
      </c>
    </row>
    <row r="434" spans="1:2" ht="14.4">
      <c r="A434" s="83" t="s">
        <v>39</v>
      </c>
      <c r="B434" s="84">
        <v>2.7</v>
      </c>
    </row>
    <row r="435" spans="1:2" ht="14.4">
      <c r="A435" s="83" t="s">
        <v>40</v>
      </c>
      <c r="B435" s="84">
        <v>2.1</v>
      </c>
    </row>
    <row r="436" spans="1:2" ht="14.4">
      <c r="A436" s="83" t="s">
        <v>41</v>
      </c>
      <c r="B436" s="84">
        <v>3</v>
      </c>
    </row>
    <row r="437" spans="1:2" ht="14.4">
      <c r="A437" s="83" t="s">
        <v>42</v>
      </c>
      <c r="B437" s="84">
        <v>2.7</v>
      </c>
    </row>
    <row r="438" spans="1:2" ht="14.4">
      <c r="A438" s="83" t="s">
        <v>100</v>
      </c>
      <c r="B438" s="84">
        <v>3.2</v>
      </c>
    </row>
    <row r="439" spans="1:2" ht="14.4">
      <c r="A439" s="83" t="s">
        <v>43</v>
      </c>
      <c r="B439" s="84">
        <v>2.9</v>
      </c>
    </row>
    <row r="440" spans="1:2" ht="14.4">
      <c r="A440" s="83" t="s">
        <v>44</v>
      </c>
      <c r="B440" s="84">
        <v>2.6</v>
      </c>
    </row>
    <row r="441" spans="1:2" ht="14.4">
      <c r="A441" s="83" t="s">
        <v>45</v>
      </c>
      <c r="B441" s="84">
        <v>2.4</v>
      </c>
    </row>
    <row r="442" spans="1:2" ht="14.4">
      <c r="A442" s="83" t="s">
        <v>46</v>
      </c>
      <c r="B442" s="84">
        <v>2.1</v>
      </c>
    </row>
    <row r="443" spans="1:2" ht="14.4">
      <c r="A443" s="85" t="s">
        <v>58</v>
      </c>
      <c r="B443" s="86">
        <v>3</v>
      </c>
    </row>
    <row r="444" spans="1:2" ht="14.4">
      <c r="A444" s="85" t="s">
        <v>59</v>
      </c>
      <c r="B444" s="86">
        <v>2.5</v>
      </c>
    </row>
    <row r="445" spans="1:2" ht="14.4">
      <c r="A445" s="85" t="s">
        <v>60</v>
      </c>
      <c r="B445" s="86">
        <v>2.8</v>
      </c>
    </row>
    <row r="446" spans="1:2" ht="14.4">
      <c r="A446" s="85" t="s">
        <v>61</v>
      </c>
      <c r="B446" s="86">
        <v>2.4</v>
      </c>
    </row>
    <row r="447" spans="1:2" ht="14.4">
      <c r="A447" s="85" t="s">
        <v>131</v>
      </c>
      <c r="B447" s="86">
        <v>2.6</v>
      </c>
    </row>
    <row r="448" spans="1:2" ht="14.4">
      <c r="A448" s="85" t="s">
        <v>62</v>
      </c>
      <c r="B448" s="86">
        <v>3.2</v>
      </c>
    </row>
    <row r="449" spans="1:2" ht="14.4">
      <c r="A449" s="85" t="s">
        <v>63</v>
      </c>
      <c r="B449" s="86">
        <v>2.7</v>
      </c>
    </row>
    <row r="450" spans="1:2" ht="14.4">
      <c r="A450" s="85" t="s">
        <v>64</v>
      </c>
      <c r="B450" s="86">
        <v>2.2999999999999998</v>
      </c>
    </row>
    <row r="451" spans="1:2" ht="14.4">
      <c r="A451" s="85" t="s">
        <v>65</v>
      </c>
      <c r="B451" s="86">
        <v>2.1</v>
      </c>
    </row>
    <row r="452" spans="1:2" ht="14.4">
      <c r="A452" s="36" t="s">
        <v>66</v>
      </c>
      <c r="B452" s="36">
        <v>2.7</v>
      </c>
    </row>
    <row r="453" spans="1:2" ht="14.4">
      <c r="A453" s="36" t="s">
        <v>67</v>
      </c>
      <c r="B453" s="36">
        <v>2.5</v>
      </c>
    </row>
    <row r="454" spans="1:2" ht="14.4">
      <c r="A454" s="36" t="s">
        <v>68</v>
      </c>
      <c r="B454" s="36">
        <v>2.4</v>
      </c>
    </row>
    <row r="455" spans="1:2" ht="14.4">
      <c r="A455" s="36" t="s">
        <v>69</v>
      </c>
      <c r="B455" s="36">
        <v>2.2000000000000002</v>
      </c>
    </row>
    <row r="456" spans="1:2" ht="14.4">
      <c r="A456" s="36" t="s">
        <v>101</v>
      </c>
      <c r="B456" s="41">
        <v>3</v>
      </c>
    </row>
    <row r="457" spans="1:2" ht="14.4">
      <c r="A457" s="83" t="s">
        <v>50</v>
      </c>
      <c r="B457" s="83">
        <v>2.5</v>
      </c>
    </row>
    <row r="458" spans="1:2" ht="14.4">
      <c r="A458" s="83" t="s">
        <v>51</v>
      </c>
      <c r="B458" s="83">
        <v>2.2999999999999998</v>
      </c>
    </row>
    <row r="459" spans="1:2" ht="14.4">
      <c r="A459" s="83" t="s">
        <v>52</v>
      </c>
      <c r="B459" s="83">
        <v>2.6</v>
      </c>
    </row>
    <row r="460" spans="1:2" ht="14.4">
      <c r="A460" s="83" t="s">
        <v>53</v>
      </c>
      <c r="B460" s="83">
        <v>2.2999999999999998</v>
      </c>
    </row>
    <row r="461" spans="1:2" ht="14.4">
      <c r="A461" s="83" t="s">
        <v>54</v>
      </c>
      <c r="B461" s="83">
        <v>2.6</v>
      </c>
    </row>
    <row r="462" spans="1:2" ht="14.4">
      <c r="A462" s="83" t="s">
        <v>55</v>
      </c>
      <c r="B462" s="83">
        <v>2.2999999999999998</v>
      </c>
    </row>
    <row r="463" spans="1:2" ht="14.4">
      <c r="A463" s="83" t="s">
        <v>102</v>
      </c>
      <c r="B463" s="83">
        <v>2.9</v>
      </c>
    </row>
    <row r="464" spans="1:2" ht="14.4">
      <c r="A464" s="83" t="s">
        <v>56</v>
      </c>
      <c r="B464" s="83">
        <v>2.4</v>
      </c>
    </row>
    <row r="465" spans="1:2" ht="14.4">
      <c r="A465" s="83" t="s">
        <v>57</v>
      </c>
      <c r="B465" s="83">
        <v>2.1</v>
      </c>
    </row>
  </sheetData>
  <sheetProtection algorithmName="SHA-512" hashValue="xOjdRnlm1pn1d/VdK4VHYo/zy//00n9O5XTerMQfl009xIHT5cr8NsToz3Qu4LfwBGRZMVPA777tR6gm6zS9Kg==" saltValue="SY9VxW7cyQC81s5a2gW1qQ==" spinCount="100000" sheet="1" objects="1" scenarios="1"/>
  <phoneticPr fontId="1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64F2-A890-4879-8403-994068130CEC}">
  <dimension ref="A5:U65"/>
  <sheetViews>
    <sheetView tabSelected="1" topLeftCell="A4" zoomScale="110" zoomScaleNormal="110" workbookViewId="0">
      <selection activeCell="E23" sqref="E23"/>
    </sheetView>
  </sheetViews>
  <sheetFormatPr defaultColWidth="8.88671875" defaultRowHeight="13.2"/>
  <cols>
    <col min="1" max="1" width="11.33203125" style="31" customWidth="1"/>
    <col min="2" max="2" width="20.44140625" style="31" customWidth="1"/>
    <col min="3" max="3" width="5.6640625" style="42" customWidth="1"/>
    <col min="4" max="4" width="16.33203125" style="74" customWidth="1"/>
    <col min="5" max="19" width="8.6640625" style="42" customWidth="1"/>
    <col min="20" max="20" width="11.5546875" style="42" customWidth="1"/>
    <col min="21" max="21" width="12.88671875" style="42" customWidth="1"/>
    <col min="22" max="16384" width="8.88671875" style="42"/>
  </cols>
  <sheetData>
    <row r="5" spans="1:21" ht="13.8" thickBot="1"/>
    <row r="6" spans="1:21">
      <c r="A6" s="115" t="s">
        <v>121</v>
      </c>
      <c r="B6" s="116"/>
      <c r="C6" s="117" t="s">
        <v>531</v>
      </c>
      <c r="D6" s="118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20"/>
    </row>
    <row r="7" spans="1:21">
      <c r="A7" s="121" t="s">
        <v>11</v>
      </c>
      <c r="B7" s="122"/>
      <c r="C7" s="123" t="s">
        <v>537</v>
      </c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6"/>
    </row>
    <row r="8" spans="1:21">
      <c r="A8" s="121" t="s">
        <v>12</v>
      </c>
      <c r="B8" s="122"/>
      <c r="C8" s="123" t="s">
        <v>536</v>
      </c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6"/>
    </row>
    <row r="9" spans="1:21">
      <c r="A9" s="121" t="s">
        <v>122</v>
      </c>
      <c r="B9" s="122"/>
      <c r="C9" s="123" t="s">
        <v>534</v>
      </c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6"/>
    </row>
    <row r="10" spans="1:21" ht="13.8" thickBot="1">
      <c r="A10" s="127" t="s">
        <v>13</v>
      </c>
      <c r="B10" s="128"/>
      <c r="C10" s="129" t="s">
        <v>535</v>
      </c>
      <c r="D10" s="130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2"/>
    </row>
    <row r="11" spans="1:21" ht="9" customHeight="1" thickBot="1">
      <c r="A11" s="30"/>
      <c r="B11" s="42"/>
    </row>
    <row r="12" spans="1:21" ht="14.4" thickBot="1">
      <c r="A12" s="136" t="s">
        <v>81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8"/>
    </row>
    <row r="13" spans="1:21" ht="10.199999999999999" customHeight="1" thickBot="1">
      <c r="C13" s="31"/>
      <c r="E13" s="31"/>
      <c r="F13" s="31"/>
      <c r="G13" s="31"/>
      <c r="H13" s="31"/>
      <c r="I13" s="31"/>
      <c r="J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1" ht="26.4" customHeight="1" thickBot="1">
      <c r="A14" s="43" t="s">
        <v>75</v>
      </c>
      <c r="B14" s="44" t="s">
        <v>76</v>
      </c>
      <c r="C14" s="44" t="s">
        <v>74</v>
      </c>
      <c r="D14" s="44" t="s">
        <v>77</v>
      </c>
      <c r="E14" s="133" t="s">
        <v>78</v>
      </c>
      <c r="F14" s="133"/>
      <c r="G14" s="133"/>
      <c r="H14" s="133"/>
      <c r="I14" s="133"/>
      <c r="J14" s="133"/>
      <c r="K14" s="134"/>
      <c r="L14" s="134"/>
      <c r="M14" s="134"/>
      <c r="N14" s="134"/>
      <c r="O14" s="134"/>
      <c r="P14" s="134"/>
      <c r="Q14" s="134"/>
      <c r="R14" s="134"/>
      <c r="S14" s="135"/>
      <c r="T14" s="44" t="s">
        <v>79</v>
      </c>
      <c r="U14" s="87" t="s">
        <v>80</v>
      </c>
    </row>
    <row r="15" spans="1:21">
      <c r="A15" s="91">
        <v>6.9444444444444447E-4</v>
      </c>
      <c r="B15" s="52" t="s">
        <v>532</v>
      </c>
      <c r="C15" s="53"/>
      <c r="D15" s="76"/>
      <c r="E15" s="55"/>
      <c r="F15" s="55"/>
      <c r="G15" s="55"/>
      <c r="H15" s="55"/>
      <c r="I15" s="55"/>
      <c r="J15" s="55"/>
      <c r="K15" s="56"/>
      <c r="L15" s="56"/>
      <c r="M15" s="56"/>
      <c r="N15" s="56"/>
      <c r="O15" s="56"/>
      <c r="P15" s="56"/>
      <c r="Q15" s="56"/>
      <c r="R15" s="56"/>
      <c r="S15" s="57"/>
      <c r="T15" s="71"/>
      <c r="U15" s="58"/>
    </row>
    <row r="16" spans="1:21" ht="13.8" thickBot="1">
      <c r="A16" s="92">
        <v>1.3888888888888889E-3</v>
      </c>
      <c r="B16" s="45" t="s">
        <v>14</v>
      </c>
      <c r="C16" s="59" t="str">
        <f>_xlfn.IFNA(VLOOKUP(C15,'Codes and Values'!$A$8:$B$465,2,),"")</f>
        <v/>
      </c>
      <c r="D16" s="89"/>
      <c r="E16" s="60" t="str">
        <f>_xlfn.IFNA(VLOOKUP(E15,'Codes and Values'!$A$3:$B$465,2,),"")</f>
        <v/>
      </c>
      <c r="F16" s="60" t="str">
        <f>_xlfn.IFNA(VLOOKUP(F15,'Codes and Values'!$A$3:$B$465,2,),"")</f>
        <v/>
      </c>
      <c r="G16" s="60" t="str">
        <f>_xlfn.IFNA(VLOOKUP(G15,'Codes and Values'!$A$3:$B$465,2,),"")</f>
        <v/>
      </c>
      <c r="H16" s="60" t="str">
        <f>_xlfn.IFNA(VLOOKUP(H15,'Codes and Values'!$A$3:$B$465,2,),"")</f>
        <v/>
      </c>
      <c r="I16" s="60" t="str">
        <f>_xlfn.IFNA(VLOOKUP(I15,'Codes and Values'!$A$3:$B$465,2,),"")</f>
        <v/>
      </c>
      <c r="J16" s="60" t="str">
        <f>_xlfn.IFNA(VLOOKUP(J15,'Codes and Values'!$A$3:$B$465,2,),"")</f>
        <v/>
      </c>
      <c r="K16" s="60" t="str">
        <f>_xlfn.IFNA(VLOOKUP(K15,'Codes and Values'!$A$3:$B$465,2,),"")</f>
        <v/>
      </c>
      <c r="L16" s="60" t="str">
        <f>_xlfn.IFNA(VLOOKUP(L15,'Codes and Values'!$A$3:$B$465,2,),"")</f>
        <v/>
      </c>
      <c r="M16" s="60" t="str">
        <f>_xlfn.IFNA(VLOOKUP(M15,'Codes and Values'!$A$3:$B$465,2,),"")</f>
        <v/>
      </c>
      <c r="N16" s="60" t="str">
        <f>_xlfn.IFNA(VLOOKUP(N15,'Codes and Values'!$A$3:$B$465,2,),"")</f>
        <v/>
      </c>
      <c r="O16" s="60" t="str">
        <f>_xlfn.IFNA(VLOOKUP(O15,'Codes and Values'!$A$3:$B$465,2,),"")</f>
        <v/>
      </c>
      <c r="P16" s="60" t="str">
        <f>_xlfn.IFNA(VLOOKUP(P15,'Codes and Values'!$A$3:$B$465,2,),"")</f>
        <v/>
      </c>
      <c r="Q16" s="60" t="str">
        <f>_xlfn.IFNA(VLOOKUP(Q15,'Codes and Values'!$A$3:$B$465,2,),"")</f>
        <v/>
      </c>
      <c r="R16" s="60" t="str">
        <f>_xlfn.IFNA(VLOOKUP(R15,'Codes and Values'!$A$3:$B$465,2,),"")</f>
        <v/>
      </c>
      <c r="S16" s="61" t="str">
        <f>_xlfn.IFNA(VLOOKUP(S15,'Codes and Values'!$A$3:$B$465,2,),"")</f>
        <v/>
      </c>
      <c r="T16" s="89" t="str">
        <f>_xlfn.IFNA(VLOOKUP(T15,'Codes and Values'!$A$3:$B$465,2,),"")</f>
        <v/>
      </c>
      <c r="U16" s="62">
        <f>SUM(D16:T16)</f>
        <v>0</v>
      </c>
    </row>
    <row r="17" spans="1:21">
      <c r="A17" s="93">
        <v>1.3888888888888889E-3</v>
      </c>
      <c r="B17" s="63" t="s">
        <v>533</v>
      </c>
      <c r="C17" s="64">
        <v>1</v>
      </c>
      <c r="D17" s="76" t="s">
        <v>523</v>
      </c>
      <c r="E17" s="66" t="s">
        <v>158</v>
      </c>
      <c r="F17" s="66" t="s">
        <v>446</v>
      </c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5"/>
      <c r="T17" s="64" t="s">
        <v>112</v>
      </c>
      <c r="U17" s="88"/>
    </row>
    <row r="18" spans="1:21" ht="13.8" thickBot="1">
      <c r="A18" s="94">
        <v>2.0833333333333333E-3</v>
      </c>
      <c r="B18" s="46" t="s">
        <v>14</v>
      </c>
      <c r="C18" s="69" t="str">
        <f>_xlfn.IFNA(VLOOKUP(C17,'Codes and Values'!$A$8:$B$465,2,),"")</f>
        <v/>
      </c>
      <c r="D18" s="89">
        <f>_xlfn.IFNA(VLOOKUP(D17,'Codes and Values'!$A$3:$B$465,2,),"")</f>
        <v>0.5</v>
      </c>
      <c r="E18" s="60">
        <f>_xlfn.IFNA(VLOOKUP(E17,'Codes and Values'!$A$3:$B$465,2,),"")</f>
        <v>1</v>
      </c>
      <c r="F18" s="60">
        <f>_xlfn.IFNA(VLOOKUP(F17,'Codes and Values'!$A$3:$B$465,2,),"")</f>
        <v>0.9</v>
      </c>
      <c r="G18" s="60" t="str">
        <f>_xlfn.IFNA(VLOOKUP(G17,'Codes and Values'!$A$3:$B$465,2,),"")</f>
        <v/>
      </c>
      <c r="H18" s="60" t="str">
        <f>_xlfn.IFNA(VLOOKUP(H17,'Codes and Values'!$A$3:$B$465,2,),"")</f>
        <v/>
      </c>
      <c r="I18" s="60" t="str">
        <f>_xlfn.IFNA(VLOOKUP(I17,'Codes and Values'!$A$3:$B$465,2,),"")</f>
        <v/>
      </c>
      <c r="J18" s="60" t="str">
        <f>_xlfn.IFNA(VLOOKUP(J17,'Codes and Values'!$A$3:$B$465,2,),"")</f>
        <v/>
      </c>
      <c r="K18" s="60" t="str">
        <f>_xlfn.IFNA(VLOOKUP(K17,'Codes and Values'!$A$3:$B$465,2,),"")</f>
        <v/>
      </c>
      <c r="L18" s="60" t="str">
        <f>_xlfn.IFNA(VLOOKUP(L17,'Codes and Values'!$A$3:$B$465,2,),"")</f>
        <v/>
      </c>
      <c r="M18" s="60" t="str">
        <f>_xlfn.IFNA(VLOOKUP(M17,'Codes and Values'!$A$3:$B$465,2,),"")</f>
        <v/>
      </c>
      <c r="N18" s="60" t="str">
        <f>_xlfn.IFNA(VLOOKUP(N17,'Codes and Values'!$A$3:$B$465,2,),"")</f>
        <v/>
      </c>
      <c r="O18" s="60" t="str">
        <f>_xlfn.IFNA(VLOOKUP(O17,'Codes and Values'!$A$3:$B$465,2,),"")</f>
        <v/>
      </c>
      <c r="P18" s="60" t="str">
        <f>_xlfn.IFNA(VLOOKUP(P17,'Codes and Values'!$A$3:$B$465,2,),"")</f>
        <v/>
      </c>
      <c r="Q18" s="60" t="str">
        <f>_xlfn.IFNA(VLOOKUP(Q17,'Codes and Values'!$A$3:$B$465,2,),"")</f>
        <v/>
      </c>
      <c r="R18" s="60" t="str">
        <f>_xlfn.IFNA(VLOOKUP(R17,'Codes and Values'!$A$3:$B$465,2,),"")</f>
        <v/>
      </c>
      <c r="S18" s="61" t="str">
        <f>_xlfn.IFNA(VLOOKUP(S17,'Codes and Values'!$A$3:$B$465,2,),"")</f>
        <v/>
      </c>
      <c r="T18" s="89">
        <f>_xlfn.IFNA(VLOOKUP(T17,'Codes and Values'!$A$3:$B$465,2,),"")</f>
        <v>0.4</v>
      </c>
      <c r="U18" s="70">
        <f>SUM(D18:T18)</f>
        <v>2.8</v>
      </c>
    </row>
    <row r="19" spans="1:21">
      <c r="A19" s="91">
        <v>2.0833333333333333E-3</v>
      </c>
      <c r="B19" s="52" t="s">
        <v>538</v>
      </c>
      <c r="C19" s="71">
        <v>2</v>
      </c>
      <c r="D19" s="76"/>
      <c r="E19" s="55" t="s">
        <v>52</v>
      </c>
      <c r="F19" s="55"/>
      <c r="G19" s="55"/>
      <c r="H19" s="55"/>
      <c r="I19" s="55"/>
      <c r="J19" s="55"/>
      <c r="K19" s="56"/>
      <c r="L19" s="56"/>
      <c r="M19" s="56"/>
      <c r="N19" s="56"/>
      <c r="O19" s="56"/>
      <c r="P19" s="56"/>
      <c r="Q19" s="56"/>
      <c r="R19" s="56"/>
      <c r="S19" s="54"/>
      <c r="T19" s="71"/>
      <c r="U19" s="58"/>
    </row>
    <row r="20" spans="1:21" ht="13.8" thickBot="1">
      <c r="A20" s="94">
        <v>2.7777777777777779E-3</v>
      </c>
      <c r="B20" s="46" t="s">
        <v>14</v>
      </c>
      <c r="C20" s="69" t="str">
        <f>_xlfn.IFNA(VLOOKUP(C19,'Codes and Values'!$A$8:$B$465,2,),"")</f>
        <v/>
      </c>
      <c r="D20" s="89" t="str">
        <f>_xlfn.IFNA(VLOOKUP(D19,'Codes and Values'!$A$3:$B$465,2,),"")</f>
        <v/>
      </c>
      <c r="E20" s="60">
        <f>_xlfn.IFNA(VLOOKUP(E19,'Codes and Values'!$A$3:$B$465,2,),"")</f>
        <v>2.6</v>
      </c>
      <c r="F20" s="60" t="str">
        <f>_xlfn.IFNA(VLOOKUP(F19,'Codes and Values'!$A$3:$B$465,2,),"")</f>
        <v/>
      </c>
      <c r="G20" s="60" t="str">
        <f>_xlfn.IFNA(VLOOKUP(G19,'Codes and Values'!$A$3:$B$465,2,),"")</f>
        <v/>
      </c>
      <c r="H20" s="60" t="str">
        <f>_xlfn.IFNA(VLOOKUP(H19,'Codes and Values'!$A$3:$B$465,2,),"")</f>
        <v/>
      </c>
      <c r="I20" s="60" t="str">
        <f>_xlfn.IFNA(VLOOKUP(I19,'Codes and Values'!$A$3:$B$465,2,),"")</f>
        <v/>
      </c>
      <c r="J20" s="60" t="str">
        <f>_xlfn.IFNA(VLOOKUP(J19,'Codes and Values'!$A$3:$B$465,2,),"")</f>
        <v/>
      </c>
      <c r="K20" s="60" t="str">
        <f>_xlfn.IFNA(VLOOKUP(K19,'Codes and Values'!$A$3:$B$465,2,),"")</f>
        <v/>
      </c>
      <c r="L20" s="60" t="str">
        <f>_xlfn.IFNA(VLOOKUP(L19,'Codes and Values'!$A$3:$B$465,2,),"")</f>
        <v/>
      </c>
      <c r="M20" s="60" t="str">
        <f>_xlfn.IFNA(VLOOKUP(M19,'Codes and Values'!$A$3:$B$465,2,),"")</f>
        <v/>
      </c>
      <c r="N20" s="60" t="str">
        <f>_xlfn.IFNA(VLOOKUP(N19,'Codes and Values'!$A$3:$B$465,2,),"")</f>
        <v/>
      </c>
      <c r="O20" s="60" t="str">
        <f>_xlfn.IFNA(VLOOKUP(O19,'Codes and Values'!$A$3:$B$465,2,),"")</f>
        <v/>
      </c>
      <c r="P20" s="60" t="str">
        <f>_xlfn.IFNA(VLOOKUP(P19,'Codes and Values'!$A$3:$B$465,2,),"")</f>
        <v/>
      </c>
      <c r="Q20" s="60" t="str">
        <f>_xlfn.IFNA(VLOOKUP(Q19,'Codes and Values'!$A$3:$B$465,2,),"")</f>
        <v/>
      </c>
      <c r="R20" s="60" t="str">
        <f>_xlfn.IFNA(VLOOKUP(R19,'Codes and Values'!$A$3:$B$465,2,),"")</f>
        <v/>
      </c>
      <c r="S20" s="61" t="str">
        <f>_xlfn.IFNA(VLOOKUP(S19,'Codes and Values'!$A$3:$B$465,2,),"")</f>
        <v/>
      </c>
      <c r="T20" s="89" t="str">
        <f>_xlfn.IFNA(VLOOKUP(T19,'Codes and Values'!$A$3:$B$465,2,),"")</f>
        <v/>
      </c>
      <c r="U20" s="70">
        <f>SUM(D20:T20)</f>
        <v>2.6</v>
      </c>
    </row>
    <row r="21" spans="1:21">
      <c r="A21" s="91">
        <v>2.7777777777777779E-3</v>
      </c>
      <c r="B21" s="52" t="s">
        <v>539</v>
      </c>
      <c r="C21" s="71">
        <v>3</v>
      </c>
      <c r="D21" s="76" t="s">
        <v>522</v>
      </c>
      <c r="E21" s="55" t="s">
        <v>540</v>
      </c>
      <c r="F21" s="55"/>
      <c r="G21" s="55"/>
      <c r="H21" s="55"/>
      <c r="I21" s="55"/>
      <c r="J21" s="55"/>
      <c r="K21" s="56"/>
      <c r="L21" s="56"/>
      <c r="M21" s="56"/>
      <c r="N21" s="56"/>
      <c r="O21" s="56"/>
      <c r="P21" s="56"/>
      <c r="Q21" s="56"/>
      <c r="R21" s="56"/>
      <c r="S21" s="54"/>
      <c r="T21" s="71"/>
      <c r="U21" s="58"/>
    </row>
    <row r="22" spans="1:21" ht="13.8" thickBot="1">
      <c r="A22" s="94">
        <v>3.472222222222222E-3</v>
      </c>
      <c r="B22" s="46" t="s">
        <v>14</v>
      </c>
      <c r="C22" s="69" t="str">
        <f>_xlfn.IFNA(VLOOKUP(C21,'Codes and Values'!$A$8:$B$465,2,),"")</f>
        <v/>
      </c>
      <c r="D22" s="89">
        <f>_xlfn.IFNA(VLOOKUP(D21,'Codes and Values'!$A$3:$B$465,2,),"")</f>
        <v>0.5</v>
      </c>
      <c r="E22" s="60">
        <v>1.95</v>
      </c>
      <c r="F22" s="60" t="str">
        <f>_xlfn.IFNA(VLOOKUP(F21,'Codes and Values'!$A$3:$B$465,2,),"")</f>
        <v/>
      </c>
      <c r="G22" s="60" t="str">
        <f>_xlfn.IFNA(VLOOKUP(G21,'Codes and Values'!$A$3:$B$465,2,),"")</f>
        <v/>
      </c>
      <c r="H22" s="60" t="str">
        <f>_xlfn.IFNA(VLOOKUP(H21,'Codes and Values'!$A$3:$B$465,2,),"")</f>
        <v/>
      </c>
      <c r="I22" s="60" t="str">
        <f>_xlfn.IFNA(VLOOKUP(I21,'Codes and Values'!$A$3:$B$465,2,),"")</f>
        <v/>
      </c>
      <c r="J22" s="60" t="str">
        <f>_xlfn.IFNA(VLOOKUP(J21,'Codes and Values'!$A$3:$B$465,2,),"")</f>
        <v/>
      </c>
      <c r="K22" s="60" t="str">
        <f>_xlfn.IFNA(VLOOKUP(K21,'Codes and Values'!$A$3:$B$465,2,),"")</f>
        <v/>
      </c>
      <c r="L22" s="60" t="str">
        <f>_xlfn.IFNA(VLOOKUP(L21,'Codes and Values'!$A$3:$B$465,2,),"")</f>
        <v/>
      </c>
      <c r="M22" s="60" t="str">
        <f>_xlfn.IFNA(VLOOKUP(M21,'Codes and Values'!$A$3:$B$465,2,),"")</f>
        <v/>
      </c>
      <c r="N22" s="60" t="str">
        <f>_xlfn.IFNA(VLOOKUP(N21,'Codes and Values'!$A$3:$B$465,2,),"")</f>
        <v/>
      </c>
      <c r="O22" s="60" t="str">
        <f>_xlfn.IFNA(VLOOKUP(O21,'Codes and Values'!$A$3:$B$465,2,),"")</f>
        <v/>
      </c>
      <c r="P22" s="60" t="str">
        <f>_xlfn.IFNA(VLOOKUP(P21,'Codes and Values'!$A$3:$B$465,2,),"")</f>
        <v/>
      </c>
      <c r="Q22" s="60" t="str">
        <f>_xlfn.IFNA(VLOOKUP(Q21,'Codes and Values'!$A$3:$B$465,2,),"")</f>
        <v/>
      </c>
      <c r="R22" s="60" t="str">
        <f>_xlfn.IFNA(VLOOKUP(R21,'Codes and Values'!$A$3:$B$465,2,),"")</f>
        <v/>
      </c>
      <c r="S22" s="61" t="str">
        <f>_xlfn.IFNA(VLOOKUP(S21,'Codes and Values'!$A$3:$B$465,2,),"")</f>
        <v/>
      </c>
      <c r="T22" s="89" t="str">
        <f>_xlfn.IFNA(VLOOKUP(T21,'Codes and Values'!$A$3:$B$465,2,),"")</f>
        <v/>
      </c>
      <c r="U22" s="70">
        <f>SUM(D22:T22)</f>
        <v>2.4500000000000002</v>
      </c>
    </row>
    <row r="23" spans="1:21">
      <c r="A23" s="51"/>
      <c r="B23" s="52" t="s">
        <v>6</v>
      </c>
      <c r="C23" s="71"/>
      <c r="D23" s="76"/>
      <c r="E23" s="55"/>
      <c r="F23" s="55"/>
      <c r="G23" s="55"/>
      <c r="H23" s="55"/>
      <c r="I23" s="55"/>
      <c r="J23" s="55"/>
      <c r="K23" s="56"/>
      <c r="L23" s="56"/>
      <c r="M23" s="56"/>
      <c r="N23" s="56"/>
      <c r="O23" s="56"/>
      <c r="P23" s="56"/>
      <c r="Q23" s="56"/>
      <c r="R23" s="56"/>
      <c r="S23" s="54"/>
      <c r="T23" s="71"/>
      <c r="U23" s="58"/>
    </row>
    <row r="24" spans="1:21" ht="13.8" thickBot="1">
      <c r="A24" s="68"/>
      <c r="B24" s="46" t="s">
        <v>14</v>
      </c>
      <c r="C24" s="69" t="str">
        <f>_xlfn.IFNA(VLOOKUP(C23,'Codes and Values'!$A$8:$B$465,2,),"")</f>
        <v/>
      </c>
      <c r="D24" s="89" t="str">
        <f>_xlfn.IFNA(VLOOKUP(D23,'Codes and Values'!$A$3:$B$465,2,),"")</f>
        <v/>
      </c>
      <c r="E24" s="60" t="str">
        <f>_xlfn.IFNA(VLOOKUP(E23,'Codes and Values'!$A$3:$B$465,2,),"")</f>
        <v/>
      </c>
      <c r="F24" s="60" t="str">
        <f>_xlfn.IFNA(VLOOKUP(F23,'Codes and Values'!$A$3:$B$465,2,),"")</f>
        <v/>
      </c>
      <c r="G24" s="60" t="str">
        <f>_xlfn.IFNA(VLOOKUP(G23,'Codes and Values'!$A$3:$B$465,2,),"")</f>
        <v/>
      </c>
      <c r="H24" s="60" t="str">
        <f>_xlfn.IFNA(VLOOKUP(H23,'Codes and Values'!$A$3:$B$465,2,),"")</f>
        <v/>
      </c>
      <c r="I24" s="60" t="str">
        <f>_xlfn.IFNA(VLOOKUP(I23,'Codes and Values'!$A$3:$B$465,2,),"")</f>
        <v/>
      </c>
      <c r="J24" s="60" t="str">
        <f>_xlfn.IFNA(VLOOKUP(J23,'Codes and Values'!$A$3:$B$465,2,),"")</f>
        <v/>
      </c>
      <c r="K24" s="60" t="str">
        <f>_xlfn.IFNA(VLOOKUP(K23,'Codes and Values'!$A$3:$B$465,2,),"")</f>
        <v/>
      </c>
      <c r="L24" s="60" t="str">
        <f>_xlfn.IFNA(VLOOKUP(L23,'Codes and Values'!$A$3:$B$465,2,),"")</f>
        <v/>
      </c>
      <c r="M24" s="60" t="str">
        <f>_xlfn.IFNA(VLOOKUP(M23,'Codes and Values'!$A$3:$B$465,2,),"")</f>
        <v/>
      </c>
      <c r="N24" s="60" t="str">
        <f>_xlfn.IFNA(VLOOKUP(N23,'Codes and Values'!$A$3:$B$465,2,),"")</f>
        <v/>
      </c>
      <c r="O24" s="60" t="str">
        <f>_xlfn.IFNA(VLOOKUP(O23,'Codes and Values'!$A$3:$B$465,2,),"")</f>
        <v/>
      </c>
      <c r="P24" s="60" t="str">
        <f>_xlfn.IFNA(VLOOKUP(P23,'Codes and Values'!$A$3:$B$465,2,),"")</f>
        <v/>
      </c>
      <c r="Q24" s="60" t="str">
        <f>_xlfn.IFNA(VLOOKUP(Q23,'Codes and Values'!$A$3:$B$465,2,),"")</f>
        <v/>
      </c>
      <c r="R24" s="60" t="str">
        <f>_xlfn.IFNA(VLOOKUP(R23,'Codes and Values'!$A$3:$B$465,2,),"")</f>
        <v/>
      </c>
      <c r="S24" s="61" t="str">
        <f>_xlfn.IFNA(VLOOKUP(S23,'Codes and Values'!$A$3:$B$465,2,),"")</f>
        <v/>
      </c>
      <c r="T24" s="89" t="str">
        <f>_xlfn.IFNA(VLOOKUP(T23,'Codes and Values'!$A$3:$B$465,2,),"")</f>
        <v/>
      </c>
      <c r="U24" s="70">
        <f>SUM(D24:T24)</f>
        <v>0</v>
      </c>
    </row>
    <row r="25" spans="1:21">
      <c r="A25" s="51"/>
      <c r="B25" s="52" t="s">
        <v>6</v>
      </c>
      <c r="C25" s="71"/>
      <c r="D25" s="76"/>
      <c r="E25" s="55"/>
      <c r="F25" s="55"/>
      <c r="G25" s="55"/>
      <c r="H25" s="55"/>
      <c r="I25" s="55"/>
      <c r="J25" s="55"/>
      <c r="K25" s="56"/>
      <c r="L25" s="56"/>
      <c r="M25" s="56"/>
      <c r="N25" s="56"/>
      <c r="O25" s="56"/>
      <c r="P25" s="56"/>
      <c r="Q25" s="56"/>
      <c r="R25" s="56"/>
      <c r="S25" s="54"/>
      <c r="T25" s="71"/>
      <c r="U25" s="58"/>
    </row>
    <row r="26" spans="1:21" ht="13.8" thickBot="1">
      <c r="A26" s="68"/>
      <c r="B26" s="46" t="s">
        <v>14</v>
      </c>
      <c r="C26" s="69" t="str">
        <f>_xlfn.IFNA(VLOOKUP(C25,'Codes and Values'!$A$8:$B$465,2,),"")</f>
        <v/>
      </c>
      <c r="D26" s="89" t="str">
        <f>_xlfn.IFNA(VLOOKUP(D25,'Codes and Values'!$A$3:$B$465,2,),"")</f>
        <v/>
      </c>
      <c r="E26" s="60" t="str">
        <f>_xlfn.IFNA(VLOOKUP(E25,'Codes and Values'!$A$3:$B$465,2,),"")</f>
        <v/>
      </c>
      <c r="F26" s="60" t="str">
        <f>_xlfn.IFNA(VLOOKUP(F25,'Codes and Values'!$A$3:$B$465,2,),"")</f>
        <v/>
      </c>
      <c r="G26" s="60" t="str">
        <f>_xlfn.IFNA(VLOOKUP(G25,'Codes and Values'!$A$3:$B$465,2,),"")</f>
        <v/>
      </c>
      <c r="H26" s="60" t="str">
        <f>_xlfn.IFNA(VLOOKUP(H25,'Codes and Values'!$A$3:$B$465,2,),"")</f>
        <v/>
      </c>
      <c r="I26" s="60" t="str">
        <f>_xlfn.IFNA(VLOOKUP(I25,'Codes and Values'!$A$3:$B$465,2,),"")</f>
        <v/>
      </c>
      <c r="J26" s="60" t="str">
        <f>_xlfn.IFNA(VLOOKUP(J25,'Codes and Values'!$A$3:$B$465,2,),"")</f>
        <v/>
      </c>
      <c r="K26" s="60" t="str">
        <f>_xlfn.IFNA(VLOOKUP(K25,'Codes and Values'!$A$3:$B$465,2,),"")</f>
        <v/>
      </c>
      <c r="L26" s="60" t="str">
        <f>_xlfn.IFNA(VLOOKUP(L25,'Codes and Values'!$A$3:$B$465,2,),"")</f>
        <v/>
      </c>
      <c r="M26" s="60" t="str">
        <f>_xlfn.IFNA(VLOOKUP(M25,'Codes and Values'!$A$3:$B$465,2,),"")</f>
        <v/>
      </c>
      <c r="N26" s="60" t="str">
        <f>_xlfn.IFNA(VLOOKUP(N25,'Codes and Values'!$A$3:$B$465,2,),"")</f>
        <v/>
      </c>
      <c r="O26" s="60" t="str">
        <f>_xlfn.IFNA(VLOOKUP(O25,'Codes and Values'!$A$3:$B$465,2,),"")</f>
        <v/>
      </c>
      <c r="P26" s="60" t="str">
        <f>_xlfn.IFNA(VLOOKUP(P25,'Codes and Values'!$A$3:$B$465,2,),"")</f>
        <v/>
      </c>
      <c r="Q26" s="60" t="str">
        <f>_xlfn.IFNA(VLOOKUP(Q25,'Codes and Values'!$A$3:$B$465,2,),"")</f>
        <v/>
      </c>
      <c r="R26" s="60" t="str">
        <f>_xlfn.IFNA(VLOOKUP(R25,'Codes and Values'!$A$3:$B$465,2,),"")</f>
        <v/>
      </c>
      <c r="S26" s="61" t="str">
        <f>_xlfn.IFNA(VLOOKUP(S25,'Codes and Values'!$A$3:$B$465,2,),"")</f>
        <v/>
      </c>
      <c r="T26" s="89" t="str">
        <f>_xlfn.IFNA(VLOOKUP(T25,'Codes and Values'!$A$3:$B$465,2,),"")</f>
        <v/>
      </c>
      <c r="U26" s="70">
        <f>SUM(D26:T26)</f>
        <v>0</v>
      </c>
    </row>
    <row r="27" spans="1:21">
      <c r="A27" s="51"/>
      <c r="B27" s="52" t="s">
        <v>6</v>
      </c>
      <c r="C27" s="71"/>
      <c r="D27" s="76"/>
      <c r="E27" s="55"/>
      <c r="F27" s="55"/>
      <c r="G27" s="55"/>
      <c r="H27" s="55"/>
      <c r="I27" s="55"/>
      <c r="J27" s="55"/>
      <c r="K27" s="56"/>
      <c r="L27" s="56"/>
      <c r="M27" s="56"/>
      <c r="N27" s="56"/>
      <c r="O27" s="56"/>
      <c r="P27" s="56"/>
      <c r="Q27" s="56"/>
      <c r="R27" s="56"/>
      <c r="S27" s="54"/>
      <c r="T27" s="71"/>
      <c r="U27" s="58"/>
    </row>
    <row r="28" spans="1:21" ht="13.8" thickBot="1">
      <c r="A28" s="68"/>
      <c r="B28" s="46" t="s">
        <v>14</v>
      </c>
      <c r="C28" s="69" t="str">
        <f>_xlfn.IFNA(VLOOKUP(C27,'Codes and Values'!$A$8:$B$465,2,),"")</f>
        <v/>
      </c>
      <c r="D28" s="89" t="str">
        <f>_xlfn.IFNA(VLOOKUP(D27,'Codes and Values'!$A$3:$B$465,2,),"")</f>
        <v/>
      </c>
      <c r="E28" s="60" t="str">
        <f>_xlfn.IFNA(VLOOKUP(E27,'Codes and Values'!$A$3:$B$465,2,),"")</f>
        <v/>
      </c>
      <c r="F28" s="60" t="str">
        <f>_xlfn.IFNA(VLOOKUP(F27,'Codes and Values'!$A$3:$B$465,2,),"")</f>
        <v/>
      </c>
      <c r="G28" s="60" t="str">
        <f>_xlfn.IFNA(VLOOKUP(G27,'Codes and Values'!$A$3:$B$465,2,),"")</f>
        <v/>
      </c>
      <c r="H28" s="60" t="str">
        <f>_xlfn.IFNA(VLOOKUP(H27,'Codes and Values'!$A$3:$B$465,2,),"")</f>
        <v/>
      </c>
      <c r="I28" s="60" t="str">
        <f>_xlfn.IFNA(VLOOKUP(I27,'Codes and Values'!$A$3:$B$465,2,),"")</f>
        <v/>
      </c>
      <c r="J28" s="60" t="str">
        <f>_xlfn.IFNA(VLOOKUP(J27,'Codes and Values'!$A$3:$B$465,2,),"")</f>
        <v/>
      </c>
      <c r="K28" s="60" t="str">
        <f>_xlfn.IFNA(VLOOKUP(K27,'Codes and Values'!$A$3:$B$465,2,),"")</f>
        <v/>
      </c>
      <c r="L28" s="60" t="str">
        <f>_xlfn.IFNA(VLOOKUP(L27,'Codes and Values'!$A$3:$B$465,2,),"")</f>
        <v/>
      </c>
      <c r="M28" s="60" t="str">
        <f>_xlfn.IFNA(VLOOKUP(M27,'Codes and Values'!$A$3:$B$465,2,),"")</f>
        <v/>
      </c>
      <c r="N28" s="60" t="str">
        <f>_xlfn.IFNA(VLOOKUP(N27,'Codes and Values'!$A$3:$B$465,2,),"")</f>
        <v/>
      </c>
      <c r="O28" s="60" t="str">
        <f>_xlfn.IFNA(VLOOKUP(O27,'Codes and Values'!$A$3:$B$465,2,),"")</f>
        <v/>
      </c>
      <c r="P28" s="60" t="str">
        <f>_xlfn.IFNA(VLOOKUP(P27,'Codes and Values'!$A$3:$B$465,2,),"")</f>
        <v/>
      </c>
      <c r="Q28" s="60" t="str">
        <f>_xlfn.IFNA(VLOOKUP(Q27,'Codes and Values'!$A$3:$B$465,2,),"")</f>
        <v/>
      </c>
      <c r="R28" s="60" t="str">
        <f>_xlfn.IFNA(VLOOKUP(R27,'Codes and Values'!$A$3:$B$465,2,),"")</f>
        <v/>
      </c>
      <c r="S28" s="61" t="str">
        <f>_xlfn.IFNA(VLOOKUP(S27,'Codes and Values'!$A$3:$B$465,2,),"")</f>
        <v/>
      </c>
      <c r="T28" s="89" t="str">
        <f>_xlfn.IFNA(VLOOKUP(T27,'Codes and Values'!$A$3:$B$465,2,),"")</f>
        <v/>
      </c>
      <c r="U28" s="70">
        <f>SUM(D28:T28)</f>
        <v>0</v>
      </c>
    </row>
    <row r="29" spans="1:21">
      <c r="A29" s="51"/>
      <c r="B29" s="52" t="s">
        <v>6</v>
      </c>
      <c r="C29" s="71"/>
      <c r="D29" s="76"/>
      <c r="E29" s="55"/>
      <c r="F29" s="55"/>
      <c r="G29" s="55"/>
      <c r="H29" s="55"/>
      <c r="I29" s="55"/>
      <c r="J29" s="55"/>
      <c r="K29" s="56"/>
      <c r="L29" s="56"/>
      <c r="M29" s="56"/>
      <c r="N29" s="56"/>
      <c r="O29" s="56"/>
      <c r="P29" s="56"/>
      <c r="Q29" s="56"/>
      <c r="R29" s="56"/>
      <c r="S29" s="54"/>
      <c r="T29" s="71"/>
      <c r="U29" s="58"/>
    </row>
    <row r="30" spans="1:21" ht="13.8" thickBot="1">
      <c r="A30" s="68"/>
      <c r="B30" s="46" t="s">
        <v>14</v>
      </c>
      <c r="C30" s="69" t="str">
        <f>_xlfn.IFNA(VLOOKUP(C29,'Codes and Values'!$A$8:$B$465,2,),"")</f>
        <v/>
      </c>
      <c r="D30" s="89" t="str">
        <f>_xlfn.IFNA(VLOOKUP(D29,'Codes and Values'!$A$3:$B$465,2,),"")</f>
        <v/>
      </c>
      <c r="E30" s="60" t="str">
        <f>_xlfn.IFNA(VLOOKUP(E29,'Codes and Values'!$A$3:$B$465,2,),"")</f>
        <v/>
      </c>
      <c r="F30" s="60" t="str">
        <f>_xlfn.IFNA(VLOOKUP(F29,'Codes and Values'!$A$3:$B$465,2,),"")</f>
        <v/>
      </c>
      <c r="G30" s="60" t="str">
        <f>_xlfn.IFNA(VLOOKUP(G29,'Codes and Values'!$A$3:$B$465,2,),"")</f>
        <v/>
      </c>
      <c r="H30" s="60" t="str">
        <f>_xlfn.IFNA(VLOOKUP(H29,'Codes and Values'!$A$3:$B$465,2,),"")</f>
        <v/>
      </c>
      <c r="I30" s="60" t="str">
        <f>_xlfn.IFNA(VLOOKUP(I29,'Codes and Values'!$A$3:$B$465,2,),"")</f>
        <v/>
      </c>
      <c r="J30" s="60" t="str">
        <f>_xlfn.IFNA(VLOOKUP(J29,'Codes and Values'!$A$3:$B$465,2,),"")</f>
        <v/>
      </c>
      <c r="K30" s="60" t="str">
        <f>_xlfn.IFNA(VLOOKUP(K29,'Codes and Values'!$A$3:$B$465,2,),"")</f>
        <v/>
      </c>
      <c r="L30" s="60" t="str">
        <f>_xlfn.IFNA(VLOOKUP(L29,'Codes and Values'!$A$3:$B$465,2,),"")</f>
        <v/>
      </c>
      <c r="M30" s="60" t="str">
        <f>_xlfn.IFNA(VLOOKUP(M29,'Codes and Values'!$A$3:$B$465,2,),"")</f>
        <v/>
      </c>
      <c r="N30" s="60" t="str">
        <f>_xlfn.IFNA(VLOOKUP(N29,'Codes and Values'!$A$3:$B$465,2,),"")</f>
        <v/>
      </c>
      <c r="O30" s="60" t="str">
        <f>_xlfn.IFNA(VLOOKUP(O29,'Codes and Values'!$A$3:$B$465,2,),"")</f>
        <v/>
      </c>
      <c r="P30" s="60" t="str">
        <f>_xlfn.IFNA(VLOOKUP(P29,'Codes and Values'!$A$3:$B$465,2,),"")</f>
        <v/>
      </c>
      <c r="Q30" s="60" t="str">
        <f>_xlfn.IFNA(VLOOKUP(Q29,'Codes and Values'!$A$3:$B$465,2,),"")</f>
        <v/>
      </c>
      <c r="R30" s="60" t="str">
        <f>_xlfn.IFNA(VLOOKUP(R29,'Codes and Values'!$A$3:$B$465,2,),"")</f>
        <v/>
      </c>
      <c r="S30" s="61" t="str">
        <f>_xlfn.IFNA(VLOOKUP(S29,'Codes and Values'!$A$3:$B$465,2,),"")</f>
        <v/>
      </c>
      <c r="T30" s="89" t="str">
        <f>_xlfn.IFNA(VLOOKUP(T29,'Codes and Values'!$A$3:$B$465,2,),"")</f>
        <v/>
      </c>
      <c r="U30" s="70">
        <f>SUM(D30:T30)</f>
        <v>0</v>
      </c>
    </row>
    <row r="31" spans="1:21">
      <c r="A31" s="51"/>
      <c r="B31" s="52" t="s">
        <v>6</v>
      </c>
      <c r="C31" s="71"/>
      <c r="D31" s="76"/>
      <c r="E31" s="55"/>
      <c r="F31" s="55"/>
      <c r="G31" s="55"/>
      <c r="H31" s="55"/>
      <c r="I31" s="55"/>
      <c r="J31" s="55"/>
      <c r="K31" s="56"/>
      <c r="L31" s="56"/>
      <c r="M31" s="56"/>
      <c r="N31" s="56"/>
      <c r="O31" s="56"/>
      <c r="P31" s="56"/>
      <c r="Q31" s="56"/>
      <c r="R31" s="56"/>
      <c r="S31" s="54"/>
      <c r="T31" s="71"/>
      <c r="U31" s="58"/>
    </row>
    <row r="32" spans="1:21" ht="13.8" thickBot="1">
      <c r="A32" s="68"/>
      <c r="B32" s="46" t="s">
        <v>14</v>
      </c>
      <c r="C32" s="69" t="str">
        <f>_xlfn.IFNA(VLOOKUP(C31,'Codes and Values'!$A$8:$B$465,2,),"")</f>
        <v/>
      </c>
      <c r="D32" s="89" t="str">
        <f>_xlfn.IFNA(VLOOKUP(D31,'Codes and Values'!$A$3:$B$465,2,),"")</f>
        <v/>
      </c>
      <c r="E32" s="60" t="str">
        <f>_xlfn.IFNA(VLOOKUP(E31,'Codes and Values'!$A$3:$B$465,2,),"")</f>
        <v/>
      </c>
      <c r="F32" s="60" t="str">
        <f>_xlfn.IFNA(VLOOKUP(F31,'Codes and Values'!$A$3:$B$465,2,),"")</f>
        <v/>
      </c>
      <c r="G32" s="60" t="str">
        <f>_xlfn.IFNA(VLOOKUP(G31,'Codes and Values'!$A$3:$B$465,2,),"")</f>
        <v/>
      </c>
      <c r="H32" s="60" t="str">
        <f>_xlfn.IFNA(VLOOKUP(H31,'Codes and Values'!$A$3:$B$465,2,),"")</f>
        <v/>
      </c>
      <c r="I32" s="60" t="str">
        <f>_xlfn.IFNA(VLOOKUP(I31,'Codes and Values'!$A$3:$B$465,2,),"")</f>
        <v/>
      </c>
      <c r="J32" s="60" t="str">
        <f>_xlfn.IFNA(VLOOKUP(J31,'Codes and Values'!$A$3:$B$465,2,),"")</f>
        <v/>
      </c>
      <c r="K32" s="60" t="str">
        <f>_xlfn.IFNA(VLOOKUP(K31,'Codes and Values'!$A$3:$B$465,2,),"")</f>
        <v/>
      </c>
      <c r="L32" s="60" t="str">
        <f>_xlfn.IFNA(VLOOKUP(L31,'Codes and Values'!$A$3:$B$465,2,),"")</f>
        <v/>
      </c>
      <c r="M32" s="60" t="str">
        <f>_xlfn.IFNA(VLOOKUP(M31,'Codes and Values'!$A$3:$B$465,2,),"")</f>
        <v/>
      </c>
      <c r="N32" s="60" t="str">
        <f>_xlfn.IFNA(VLOOKUP(N31,'Codes and Values'!$A$3:$B$465,2,),"")</f>
        <v/>
      </c>
      <c r="O32" s="60" t="str">
        <f>_xlfn.IFNA(VLOOKUP(O31,'Codes and Values'!$A$3:$B$465,2,),"")</f>
        <v/>
      </c>
      <c r="P32" s="60" t="str">
        <f>_xlfn.IFNA(VLOOKUP(P31,'Codes and Values'!$A$3:$B$465,2,),"")</f>
        <v/>
      </c>
      <c r="Q32" s="60" t="str">
        <f>_xlfn.IFNA(VLOOKUP(Q31,'Codes and Values'!$A$3:$B$465,2,),"")</f>
        <v/>
      </c>
      <c r="R32" s="60" t="str">
        <f>_xlfn.IFNA(VLOOKUP(R31,'Codes and Values'!$A$3:$B$465,2,),"")</f>
        <v/>
      </c>
      <c r="S32" s="61" t="str">
        <f>_xlfn.IFNA(VLOOKUP(S31,'Codes and Values'!$A$3:$B$465,2,),"")</f>
        <v/>
      </c>
      <c r="T32" s="89" t="str">
        <f>_xlfn.IFNA(VLOOKUP(T31,'Codes and Values'!$A$3:$B$465,2,),"")</f>
        <v/>
      </c>
      <c r="U32" s="70">
        <f>SUM(D32:T32)</f>
        <v>0</v>
      </c>
    </row>
    <row r="33" spans="1:21">
      <c r="A33" s="51"/>
      <c r="B33" s="52" t="s">
        <v>6</v>
      </c>
      <c r="C33" s="71"/>
      <c r="D33" s="76"/>
      <c r="E33" s="55"/>
      <c r="F33" s="55"/>
      <c r="G33" s="55"/>
      <c r="H33" s="55"/>
      <c r="I33" s="55"/>
      <c r="J33" s="55"/>
      <c r="K33" s="56"/>
      <c r="L33" s="56"/>
      <c r="M33" s="56"/>
      <c r="N33" s="56"/>
      <c r="O33" s="56"/>
      <c r="P33" s="56"/>
      <c r="Q33" s="56"/>
      <c r="R33" s="56"/>
      <c r="S33" s="54"/>
      <c r="T33" s="71"/>
      <c r="U33" s="58"/>
    </row>
    <row r="34" spans="1:21" ht="13.8" thickBot="1">
      <c r="A34" s="68"/>
      <c r="B34" s="46" t="s">
        <v>14</v>
      </c>
      <c r="C34" s="69" t="str">
        <f>_xlfn.IFNA(VLOOKUP(C33,'Codes and Values'!$A$8:$B$465,2,),"")</f>
        <v/>
      </c>
      <c r="D34" s="89" t="str">
        <f>_xlfn.IFNA(VLOOKUP(D33,'Codes and Values'!$A$3:$B$465,2,),"")</f>
        <v/>
      </c>
      <c r="E34" s="60" t="str">
        <f>_xlfn.IFNA(VLOOKUP(E33,'Codes and Values'!$A$3:$B$465,2,),"")</f>
        <v/>
      </c>
      <c r="F34" s="60" t="str">
        <f>_xlfn.IFNA(VLOOKUP(F33,'Codes and Values'!$A$3:$B$465,2,),"")</f>
        <v/>
      </c>
      <c r="G34" s="60" t="str">
        <f>_xlfn.IFNA(VLOOKUP(G33,'Codes and Values'!$A$3:$B$465,2,),"")</f>
        <v/>
      </c>
      <c r="H34" s="60" t="str">
        <f>_xlfn.IFNA(VLOOKUP(H33,'Codes and Values'!$A$3:$B$465,2,),"")</f>
        <v/>
      </c>
      <c r="I34" s="60" t="str">
        <f>_xlfn.IFNA(VLOOKUP(I33,'Codes and Values'!$A$3:$B$465,2,),"")</f>
        <v/>
      </c>
      <c r="J34" s="60" t="str">
        <f>_xlfn.IFNA(VLOOKUP(J33,'Codes and Values'!$A$3:$B$465,2,),"")</f>
        <v/>
      </c>
      <c r="K34" s="60" t="str">
        <f>_xlfn.IFNA(VLOOKUP(K33,'Codes and Values'!$A$3:$B$465,2,),"")</f>
        <v/>
      </c>
      <c r="L34" s="60" t="str">
        <f>_xlfn.IFNA(VLOOKUP(L33,'Codes and Values'!$A$3:$B$465,2,),"")</f>
        <v/>
      </c>
      <c r="M34" s="60" t="str">
        <f>_xlfn.IFNA(VLOOKUP(M33,'Codes and Values'!$A$3:$B$465,2,),"")</f>
        <v/>
      </c>
      <c r="N34" s="60" t="str">
        <f>_xlfn.IFNA(VLOOKUP(N33,'Codes and Values'!$A$3:$B$465,2,),"")</f>
        <v/>
      </c>
      <c r="O34" s="60" t="str">
        <f>_xlfn.IFNA(VLOOKUP(O33,'Codes and Values'!$A$3:$B$465,2,),"")</f>
        <v/>
      </c>
      <c r="P34" s="60" t="str">
        <f>_xlfn.IFNA(VLOOKUP(P33,'Codes and Values'!$A$3:$B$465,2,),"")</f>
        <v/>
      </c>
      <c r="Q34" s="60" t="str">
        <f>_xlfn.IFNA(VLOOKUP(Q33,'Codes and Values'!$A$3:$B$465,2,),"")</f>
        <v/>
      </c>
      <c r="R34" s="60" t="str">
        <f>_xlfn.IFNA(VLOOKUP(R33,'Codes and Values'!$A$3:$B$465,2,),"")</f>
        <v/>
      </c>
      <c r="S34" s="61" t="str">
        <f>_xlfn.IFNA(VLOOKUP(S33,'Codes and Values'!$A$3:$B$465,2,),"")</f>
        <v/>
      </c>
      <c r="T34" s="89" t="str">
        <f>_xlfn.IFNA(VLOOKUP(T33,'Codes and Values'!$A$3:$B$465,2,),"")</f>
        <v/>
      </c>
      <c r="U34" s="70">
        <f>SUM(D34:T34)</f>
        <v>0</v>
      </c>
    </row>
    <row r="35" spans="1:21">
      <c r="A35" s="51"/>
      <c r="B35" s="52" t="s">
        <v>6</v>
      </c>
      <c r="C35" s="71"/>
      <c r="D35" s="76"/>
      <c r="E35" s="55"/>
      <c r="F35" s="55"/>
      <c r="G35" s="55"/>
      <c r="H35" s="55"/>
      <c r="I35" s="55"/>
      <c r="J35" s="55"/>
      <c r="K35" s="56"/>
      <c r="L35" s="56"/>
      <c r="M35" s="56"/>
      <c r="N35" s="56"/>
      <c r="O35" s="56"/>
      <c r="P35" s="56"/>
      <c r="Q35" s="56"/>
      <c r="R35" s="56"/>
      <c r="S35" s="54"/>
      <c r="T35" s="71"/>
      <c r="U35" s="58"/>
    </row>
    <row r="36" spans="1:21" ht="13.8" thickBot="1">
      <c r="A36" s="68"/>
      <c r="B36" s="46" t="s">
        <v>14</v>
      </c>
      <c r="C36" s="69" t="str">
        <f>_xlfn.IFNA(VLOOKUP(C35,'Codes and Values'!$A$8:$B$465,2,),"")</f>
        <v/>
      </c>
      <c r="D36" s="89" t="str">
        <f>_xlfn.IFNA(VLOOKUP(D35,'Codes and Values'!$A$3:$B$465,2,),"")</f>
        <v/>
      </c>
      <c r="E36" s="60" t="str">
        <f>_xlfn.IFNA(VLOOKUP(E35,'Codes and Values'!$A$3:$B$465,2,),"")</f>
        <v/>
      </c>
      <c r="F36" s="60" t="str">
        <f>_xlfn.IFNA(VLOOKUP(F35,'Codes and Values'!$A$3:$B$465,2,),"")</f>
        <v/>
      </c>
      <c r="G36" s="60" t="str">
        <f>_xlfn.IFNA(VLOOKUP(G35,'Codes and Values'!$A$3:$B$465,2,),"")</f>
        <v/>
      </c>
      <c r="H36" s="60" t="str">
        <f>_xlfn.IFNA(VLOOKUP(H35,'Codes and Values'!$A$3:$B$465,2,),"")</f>
        <v/>
      </c>
      <c r="I36" s="60" t="str">
        <f>_xlfn.IFNA(VLOOKUP(I35,'Codes and Values'!$A$3:$B$465,2,),"")</f>
        <v/>
      </c>
      <c r="J36" s="60" t="str">
        <f>_xlfn.IFNA(VLOOKUP(J35,'Codes and Values'!$A$3:$B$465,2,),"")</f>
        <v/>
      </c>
      <c r="K36" s="60" t="str">
        <f>_xlfn.IFNA(VLOOKUP(K35,'Codes and Values'!$A$3:$B$465,2,),"")</f>
        <v/>
      </c>
      <c r="L36" s="60" t="str">
        <f>_xlfn.IFNA(VLOOKUP(L35,'Codes and Values'!$A$3:$B$465,2,),"")</f>
        <v/>
      </c>
      <c r="M36" s="60" t="str">
        <f>_xlfn.IFNA(VLOOKUP(M35,'Codes and Values'!$A$3:$B$465,2,),"")</f>
        <v/>
      </c>
      <c r="N36" s="60" t="str">
        <f>_xlfn.IFNA(VLOOKUP(N35,'Codes and Values'!$A$3:$B$465,2,),"")</f>
        <v/>
      </c>
      <c r="O36" s="60" t="str">
        <f>_xlfn.IFNA(VLOOKUP(O35,'Codes and Values'!$A$3:$B$465,2,),"")</f>
        <v/>
      </c>
      <c r="P36" s="60" t="str">
        <f>_xlfn.IFNA(VLOOKUP(P35,'Codes and Values'!$A$3:$B$465,2,),"")</f>
        <v/>
      </c>
      <c r="Q36" s="60" t="str">
        <f>_xlfn.IFNA(VLOOKUP(Q35,'Codes and Values'!$A$3:$B$465,2,),"")</f>
        <v/>
      </c>
      <c r="R36" s="60" t="str">
        <f>_xlfn.IFNA(VLOOKUP(R35,'Codes and Values'!$A$3:$B$465,2,),"")</f>
        <v/>
      </c>
      <c r="S36" s="61" t="str">
        <f>_xlfn.IFNA(VLOOKUP(S35,'Codes and Values'!$A$3:$B$465,2,),"")</f>
        <v/>
      </c>
      <c r="T36" s="89" t="str">
        <f>_xlfn.IFNA(VLOOKUP(T35,'Codes and Values'!$A$3:$B$465,2,),"")</f>
        <v/>
      </c>
      <c r="U36" s="70">
        <f>SUM(D36:T36)</f>
        <v>0</v>
      </c>
    </row>
    <row r="37" spans="1:21">
      <c r="A37" s="51"/>
      <c r="B37" s="52" t="s">
        <v>6</v>
      </c>
      <c r="C37" s="71"/>
      <c r="D37" s="76"/>
      <c r="E37" s="55"/>
      <c r="F37" s="55"/>
      <c r="G37" s="55"/>
      <c r="H37" s="55"/>
      <c r="I37" s="55"/>
      <c r="J37" s="55"/>
      <c r="K37" s="56"/>
      <c r="L37" s="56"/>
      <c r="M37" s="56"/>
      <c r="N37" s="56"/>
      <c r="O37" s="56"/>
      <c r="P37" s="56"/>
      <c r="Q37" s="56"/>
      <c r="R37" s="56"/>
      <c r="S37" s="54"/>
      <c r="T37" s="71"/>
      <c r="U37" s="58"/>
    </row>
    <row r="38" spans="1:21" ht="13.8" thickBot="1">
      <c r="A38" s="68"/>
      <c r="B38" s="46" t="s">
        <v>14</v>
      </c>
      <c r="C38" s="69" t="str">
        <f>_xlfn.IFNA(VLOOKUP(C37,'Codes and Values'!$A$8:$B$465,2,),"")</f>
        <v/>
      </c>
      <c r="D38" s="89" t="str">
        <f>_xlfn.IFNA(VLOOKUP(D37,'Codes and Values'!$A$3:$B$465,2,),"")</f>
        <v/>
      </c>
      <c r="E38" s="60" t="str">
        <f>_xlfn.IFNA(VLOOKUP(E37,'Codes and Values'!$A$3:$B$465,2,),"")</f>
        <v/>
      </c>
      <c r="F38" s="60" t="str">
        <f>_xlfn.IFNA(VLOOKUP(F37,'Codes and Values'!$A$3:$B$465,2,),"")</f>
        <v/>
      </c>
      <c r="G38" s="60" t="str">
        <f>_xlfn.IFNA(VLOOKUP(G37,'Codes and Values'!$A$3:$B$465,2,),"")</f>
        <v/>
      </c>
      <c r="H38" s="60" t="str">
        <f>_xlfn.IFNA(VLOOKUP(H37,'Codes and Values'!$A$3:$B$465,2,),"")</f>
        <v/>
      </c>
      <c r="I38" s="60" t="str">
        <f>_xlfn.IFNA(VLOOKUP(I37,'Codes and Values'!$A$3:$B$465,2,),"")</f>
        <v/>
      </c>
      <c r="J38" s="60" t="str">
        <f>_xlfn.IFNA(VLOOKUP(J37,'Codes and Values'!$A$3:$B$465,2,),"")</f>
        <v/>
      </c>
      <c r="K38" s="60" t="str">
        <f>_xlfn.IFNA(VLOOKUP(K37,'Codes and Values'!$A$3:$B$465,2,),"")</f>
        <v/>
      </c>
      <c r="L38" s="60" t="str">
        <f>_xlfn.IFNA(VLOOKUP(L37,'Codes and Values'!$A$3:$B$465,2,),"")</f>
        <v/>
      </c>
      <c r="M38" s="60" t="str">
        <f>_xlfn.IFNA(VLOOKUP(M37,'Codes and Values'!$A$3:$B$465,2,),"")</f>
        <v/>
      </c>
      <c r="N38" s="60" t="str">
        <f>_xlfn.IFNA(VLOOKUP(N37,'Codes and Values'!$A$3:$B$465,2,),"")</f>
        <v/>
      </c>
      <c r="O38" s="60" t="str">
        <f>_xlfn.IFNA(VLOOKUP(O37,'Codes and Values'!$A$3:$B$465,2,),"")</f>
        <v/>
      </c>
      <c r="P38" s="60" t="str">
        <f>_xlfn.IFNA(VLOOKUP(P37,'Codes and Values'!$A$3:$B$465,2,),"")</f>
        <v/>
      </c>
      <c r="Q38" s="60" t="str">
        <f>_xlfn.IFNA(VLOOKUP(Q37,'Codes and Values'!$A$3:$B$465,2,),"")</f>
        <v/>
      </c>
      <c r="R38" s="60" t="str">
        <f>_xlfn.IFNA(VLOOKUP(R37,'Codes and Values'!$A$3:$B$465,2,),"")</f>
        <v/>
      </c>
      <c r="S38" s="61" t="str">
        <f>_xlfn.IFNA(VLOOKUP(S37,'Codes and Values'!$A$3:$B$465,2,),"")</f>
        <v/>
      </c>
      <c r="T38" s="89" t="str">
        <f>_xlfn.IFNA(VLOOKUP(T37,'Codes and Values'!$A$3:$B$465,2,),"")</f>
        <v/>
      </c>
      <c r="U38" s="70">
        <f>SUM(D38:T38)</f>
        <v>0</v>
      </c>
    </row>
    <row r="39" spans="1:21">
      <c r="A39" s="51"/>
      <c r="B39" s="52" t="s">
        <v>6</v>
      </c>
      <c r="C39" s="71"/>
      <c r="D39" s="76"/>
      <c r="E39" s="55"/>
      <c r="F39" s="55"/>
      <c r="G39" s="55"/>
      <c r="H39" s="55"/>
      <c r="I39" s="55"/>
      <c r="J39" s="55"/>
      <c r="K39" s="56"/>
      <c r="L39" s="56"/>
      <c r="M39" s="56"/>
      <c r="N39" s="56"/>
      <c r="O39" s="56"/>
      <c r="P39" s="56"/>
      <c r="Q39" s="56"/>
      <c r="R39" s="56"/>
      <c r="S39" s="54"/>
      <c r="T39" s="71"/>
      <c r="U39" s="58"/>
    </row>
    <row r="40" spans="1:21" ht="13.8" thickBot="1">
      <c r="A40" s="68"/>
      <c r="B40" s="46" t="s">
        <v>14</v>
      </c>
      <c r="C40" s="69" t="str">
        <f>_xlfn.IFNA(VLOOKUP(C39,'Codes and Values'!$A$8:$B$465,2,),"")</f>
        <v/>
      </c>
      <c r="D40" s="89" t="str">
        <f>_xlfn.IFNA(VLOOKUP(D39,'Codes and Values'!$A$3:$B$465,2,),"")</f>
        <v/>
      </c>
      <c r="E40" s="60" t="str">
        <f>_xlfn.IFNA(VLOOKUP(E39,'Codes and Values'!$A$3:$B$465,2,),"")</f>
        <v/>
      </c>
      <c r="F40" s="60" t="str">
        <f>_xlfn.IFNA(VLOOKUP(F39,'Codes and Values'!$A$3:$B$465,2,),"")</f>
        <v/>
      </c>
      <c r="G40" s="60" t="str">
        <f>_xlfn.IFNA(VLOOKUP(G39,'Codes and Values'!$A$3:$B$465,2,),"")</f>
        <v/>
      </c>
      <c r="H40" s="60" t="str">
        <f>_xlfn.IFNA(VLOOKUP(H39,'Codes and Values'!$A$3:$B$465,2,),"")</f>
        <v/>
      </c>
      <c r="I40" s="60" t="str">
        <f>_xlfn.IFNA(VLOOKUP(I39,'Codes and Values'!$A$3:$B$465,2,),"")</f>
        <v/>
      </c>
      <c r="J40" s="60" t="str">
        <f>_xlfn.IFNA(VLOOKUP(J39,'Codes and Values'!$A$3:$B$465,2,),"")</f>
        <v/>
      </c>
      <c r="K40" s="60" t="str">
        <f>_xlfn.IFNA(VLOOKUP(K39,'Codes and Values'!$A$3:$B$465,2,),"")</f>
        <v/>
      </c>
      <c r="L40" s="60" t="str">
        <f>_xlfn.IFNA(VLOOKUP(L39,'Codes and Values'!$A$3:$B$465,2,),"")</f>
        <v/>
      </c>
      <c r="M40" s="60" t="str">
        <f>_xlfn.IFNA(VLOOKUP(M39,'Codes and Values'!$A$3:$B$465,2,),"")</f>
        <v/>
      </c>
      <c r="N40" s="60" t="str">
        <f>_xlfn.IFNA(VLOOKUP(N39,'Codes and Values'!$A$3:$B$465,2,),"")</f>
        <v/>
      </c>
      <c r="O40" s="60" t="str">
        <f>_xlfn.IFNA(VLOOKUP(O39,'Codes and Values'!$A$3:$B$465,2,),"")</f>
        <v/>
      </c>
      <c r="P40" s="60" t="str">
        <f>_xlfn.IFNA(VLOOKUP(P39,'Codes and Values'!$A$3:$B$465,2,),"")</f>
        <v/>
      </c>
      <c r="Q40" s="60" t="str">
        <f>_xlfn.IFNA(VLOOKUP(Q39,'Codes and Values'!$A$3:$B$465,2,),"")</f>
        <v/>
      </c>
      <c r="R40" s="60" t="str">
        <f>_xlfn.IFNA(VLOOKUP(R39,'Codes and Values'!$A$3:$B$465,2,),"")</f>
        <v/>
      </c>
      <c r="S40" s="61" t="str">
        <f>_xlfn.IFNA(VLOOKUP(S39,'Codes and Values'!$A$3:$B$465,2,),"")</f>
        <v/>
      </c>
      <c r="T40" s="89" t="str">
        <f>_xlfn.IFNA(VLOOKUP(T39,'Codes and Values'!$A$3:$B$465,2,),"")</f>
        <v/>
      </c>
      <c r="U40" s="70">
        <f>SUM(D40:T40)</f>
        <v>0</v>
      </c>
    </row>
    <row r="41" spans="1:21">
      <c r="A41" s="51"/>
      <c r="B41" s="52" t="s">
        <v>6</v>
      </c>
      <c r="C41" s="71"/>
      <c r="D41" s="76"/>
      <c r="E41" s="55"/>
      <c r="F41" s="55"/>
      <c r="G41" s="55"/>
      <c r="H41" s="55"/>
      <c r="I41" s="55"/>
      <c r="J41" s="55"/>
      <c r="K41" s="56"/>
      <c r="L41" s="56"/>
      <c r="M41" s="56"/>
      <c r="N41" s="56"/>
      <c r="O41" s="56"/>
      <c r="P41" s="56"/>
      <c r="Q41" s="56"/>
      <c r="R41" s="56"/>
      <c r="S41" s="54"/>
      <c r="T41" s="71"/>
      <c r="U41" s="58"/>
    </row>
    <row r="42" spans="1:21" ht="13.8" thickBot="1">
      <c r="A42" s="68"/>
      <c r="B42" s="46" t="s">
        <v>14</v>
      </c>
      <c r="C42" s="69" t="str">
        <f>_xlfn.IFNA(VLOOKUP(C41,'Codes and Values'!$A$8:$B$465,2,),"")</f>
        <v/>
      </c>
      <c r="D42" s="89" t="str">
        <f>_xlfn.IFNA(VLOOKUP(D41,'Codes and Values'!$A$3:$B$465,2,),"")</f>
        <v/>
      </c>
      <c r="E42" s="60" t="str">
        <f>_xlfn.IFNA(VLOOKUP(E41,'Codes and Values'!$A$3:$B$465,2,),"")</f>
        <v/>
      </c>
      <c r="F42" s="60" t="str">
        <f>_xlfn.IFNA(VLOOKUP(F41,'Codes and Values'!$A$3:$B$465,2,),"")</f>
        <v/>
      </c>
      <c r="G42" s="60" t="str">
        <f>_xlfn.IFNA(VLOOKUP(G41,'Codes and Values'!$A$3:$B$465,2,),"")</f>
        <v/>
      </c>
      <c r="H42" s="60" t="str">
        <f>_xlfn.IFNA(VLOOKUP(H41,'Codes and Values'!$A$3:$B$465,2,),"")</f>
        <v/>
      </c>
      <c r="I42" s="60" t="str">
        <f>_xlfn.IFNA(VLOOKUP(I41,'Codes and Values'!$A$3:$B$465,2,),"")</f>
        <v/>
      </c>
      <c r="J42" s="60" t="str">
        <f>_xlfn.IFNA(VLOOKUP(J41,'Codes and Values'!$A$3:$B$465,2,),"")</f>
        <v/>
      </c>
      <c r="K42" s="60" t="str">
        <f>_xlfn.IFNA(VLOOKUP(K41,'Codes and Values'!$A$3:$B$465,2,),"")</f>
        <v/>
      </c>
      <c r="L42" s="60" t="str">
        <f>_xlfn.IFNA(VLOOKUP(L41,'Codes and Values'!$A$3:$B$465,2,),"")</f>
        <v/>
      </c>
      <c r="M42" s="60" t="str">
        <f>_xlfn.IFNA(VLOOKUP(M41,'Codes and Values'!$A$3:$B$465,2,),"")</f>
        <v/>
      </c>
      <c r="N42" s="60" t="str">
        <f>_xlfn.IFNA(VLOOKUP(N41,'Codes and Values'!$A$3:$B$465,2,),"")</f>
        <v/>
      </c>
      <c r="O42" s="60" t="str">
        <f>_xlfn.IFNA(VLOOKUP(O41,'Codes and Values'!$A$3:$B$465,2,),"")</f>
        <v/>
      </c>
      <c r="P42" s="60" t="str">
        <f>_xlfn.IFNA(VLOOKUP(P41,'Codes and Values'!$A$3:$B$465,2,),"")</f>
        <v/>
      </c>
      <c r="Q42" s="60" t="str">
        <f>_xlfn.IFNA(VLOOKUP(Q41,'Codes and Values'!$A$3:$B$465,2,),"")</f>
        <v/>
      </c>
      <c r="R42" s="60" t="str">
        <f>_xlfn.IFNA(VLOOKUP(R41,'Codes and Values'!$A$3:$B$465,2,),"")</f>
        <v/>
      </c>
      <c r="S42" s="61" t="str">
        <f>_xlfn.IFNA(VLOOKUP(S41,'Codes and Values'!$A$3:$B$465,2,),"")</f>
        <v/>
      </c>
      <c r="T42" s="89" t="str">
        <f>_xlfn.IFNA(VLOOKUP(T41,'Codes and Values'!$A$3:$B$465,2,),"")</f>
        <v/>
      </c>
      <c r="U42" s="70">
        <f>SUM(D42:T42)</f>
        <v>0</v>
      </c>
    </row>
    <row r="43" spans="1:21">
      <c r="A43" s="51"/>
      <c r="B43" s="52" t="s">
        <v>6</v>
      </c>
      <c r="C43" s="71"/>
      <c r="D43" s="76"/>
      <c r="E43" s="55"/>
      <c r="F43" s="55"/>
      <c r="G43" s="55"/>
      <c r="H43" s="55"/>
      <c r="I43" s="55"/>
      <c r="J43" s="55"/>
      <c r="K43" s="56"/>
      <c r="L43" s="56"/>
      <c r="M43" s="56"/>
      <c r="N43" s="56"/>
      <c r="O43" s="56"/>
      <c r="P43" s="56"/>
      <c r="Q43" s="56"/>
      <c r="R43" s="56"/>
      <c r="S43" s="54"/>
      <c r="T43" s="71"/>
      <c r="U43" s="58"/>
    </row>
    <row r="44" spans="1:21" ht="13.8" thickBot="1">
      <c r="A44" s="68"/>
      <c r="B44" s="46" t="s">
        <v>14</v>
      </c>
      <c r="C44" s="69" t="str">
        <f>_xlfn.IFNA(VLOOKUP(C43,'Codes and Values'!$A$8:$B$465,2,),"")</f>
        <v/>
      </c>
      <c r="D44" s="89" t="str">
        <f>_xlfn.IFNA(VLOOKUP(D43,'Codes and Values'!$A$3:$B$465,2,),"")</f>
        <v/>
      </c>
      <c r="E44" s="60" t="str">
        <f>_xlfn.IFNA(VLOOKUP(E43,'Codes and Values'!$A$3:$B$465,2,),"")</f>
        <v/>
      </c>
      <c r="F44" s="60" t="str">
        <f>_xlfn.IFNA(VLOOKUP(F43,'Codes and Values'!$A$3:$B$465,2,),"")</f>
        <v/>
      </c>
      <c r="G44" s="60" t="str">
        <f>_xlfn.IFNA(VLOOKUP(G43,'Codes and Values'!$A$3:$B$465,2,),"")</f>
        <v/>
      </c>
      <c r="H44" s="60" t="str">
        <f>_xlfn.IFNA(VLOOKUP(H43,'Codes and Values'!$A$3:$B$465,2,),"")</f>
        <v/>
      </c>
      <c r="I44" s="60" t="str">
        <f>_xlfn.IFNA(VLOOKUP(I43,'Codes and Values'!$A$3:$B$465,2,),"")</f>
        <v/>
      </c>
      <c r="J44" s="60" t="str">
        <f>_xlfn.IFNA(VLOOKUP(J43,'Codes and Values'!$A$3:$B$465,2,),"")</f>
        <v/>
      </c>
      <c r="K44" s="60" t="str">
        <f>_xlfn.IFNA(VLOOKUP(K43,'Codes and Values'!$A$3:$B$465,2,),"")</f>
        <v/>
      </c>
      <c r="L44" s="60" t="str">
        <f>_xlfn.IFNA(VLOOKUP(L43,'Codes and Values'!$A$3:$B$465,2,),"")</f>
        <v/>
      </c>
      <c r="M44" s="60" t="str">
        <f>_xlfn.IFNA(VLOOKUP(M43,'Codes and Values'!$A$3:$B$465,2,),"")</f>
        <v/>
      </c>
      <c r="N44" s="60" t="str">
        <f>_xlfn.IFNA(VLOOKUP(N43,'Codes and Values'!$A$3:$B$465,2,),"")</f>
        <v/>
      </c>
      <c r="O44" s="60" t="str">
        <f>_xlfn.IFNA(VLOOKUP(O43,'Codes and Values'!$A$3:$B$465,2,),"")</f>
        <v/>
      </c>
      <c r="P44" s="60" t="str">
        <f>_xlfn.IFNA(VLOOKUP(P43,'Codes and Values'!$A$3:$B$465,2,),"")</f>
        <v/>
      </c>
      <c r="Q44" s="60" t="str">
        <f>_xlfn.IFNA(VLOOKUP(Q43,'Codes and Values'!$A$3:$B$465,2,),"")</f>
        <v/>
      </c>
      <c r="R44" s="60" t="str">
        <f>_xlfn.IFNA(VLOOKUP(R43,'Codes and Values'!$A$3:$B$465,2,),"")</f>
        <v/>
      </c>
      <c r="S44" s="61" t="str">
        <f>_xlfn.IFNA(VLOOKUP(S43,'Codes and Values'!$A$3:$B$465,2,),"")</f>
        <v/>
      </c>
      <c r="T44" s="89" t="str">
        <f>_xlfn.IFNA(VLOOKUP(T43,'Codes and Values'!$A$3:$B$465,2,),"")</f>
        <v/>
      </c>
      <c r="U44" s="70">
        <f>SUM(D44:T44)</f>
        <v>0</v>
      </c>
    </row>
    <row r="45" spans="1:21">
      <c r="A45" s="51"/>
      <c r="B45" s="52" t="s">
        <v>6</v>
      </c>
      <c r="C45" s="71"/>
      <c r="D45" s="76"/>
      <c r="E45" s="55"/>
      <c r="F45" s="55"/>
      <c r="G45" s="55"/>
      <c r="H45" s="55"/>
      <c r="I45" s="55"/>
      <c r="J45" s="55"/>
      <c r="K45" s="56"/>
      <c r="L45" s="56"/>
      <c r="M45" s="56"/>
      <c r="N45" s="56"/>
      <c r="O45" s="56"/>
      <c r="P45" s="56"/>
      <c r="Q45" s="56"/>
      <c r="R45" s="56"/>
      <c r="S45" s="54"/>
      <c r="T45" s="71"/>
      <c r="U45" s="58"/>
    </row>
    <row r="46" spans="1:21" ht="13.8" thickBot="1">
      <c r="A46" s="68"/>
      <c r="B46" s="46" t="s">
        <v>14</v>
      </c>
      <c r="C46" s="69" t="str">
        <f>_xlfn.IFNA(VLOOKUP(C45,'Codes and Values'!$A$8:$B$465,2,),"")</f>
        <v/>
      </c>
      <c r="D46" s="89" t="str">
        <f>_xlfn.IFNA(VLOOKUP(D45,'Codes and Values'!$A$3:$B$465,2,),"")</f>
        <v/>
      </c>
      <c r="E46" s="60" t="str">
        <f>_xlfn.IFNA(VLOOKUP(E45,'Codes and Values'!$A$3:$B$465,2,),"")</f>
        <v/>
      </c>
      <c r="F46" s="60" t="str">
        <f>_xlfn.IFNA(VLOOKUP(F45,'Codes and Values'!$A$3:$B$465,2,),"")</f>
        <v/>
      </c>
      <c r="G46" s="60" t="str">
        <f>_xlfn.IFNA(VLOOKUP(G45,'Codes and Values'!$A$3:$B$465,2,),"")</f>
        <v/>
      </c>
      <c r="H46" s="60" t="str">
        <f>_xlfn.IFNA(VLOOKUP(H45,'Codes and Values'!$A$3:$B$465,2,),"")</f>
        <v/>
      </c>
      <c r="I46" s="60" t="str">
        <f>_xlfn.IFNA(VLOOKUP(I45,'Codes and Values'!$A$3:$B$465,2,),"")</f>
        <v/>
      </c>
      <c r="J46" s="60" t="str">
        <f>_xlfn.IFNA(VLOOKUP(J45,'Codes and Values'!$A$3:$B$465,2,),"")</f>
        <v/>
      </c>
      <c r="K46" s="60" t="str">
        <f>_xlfn.IFNA(VLOOKUP(K45,'Codes and Values'!$A$3:$B$465,2,),"")</f>
        <v/>
      </c>
      <c r="L46" s="60" t="str">
        <f>_xlfn.IFNA(VLOOKUP(L45,'Codes and Values'!$A$3:$B$465,2,),"")</f>
        <v/>
      </c>
      <c r="M46" s="60" t="str">
        <f>_xlfn.IFNA(VLOOKUP(M45,'Codes and Values'!$A$3:$B$465,2,),"")</f>
        <v/>
      </c>
      <c r="N46" s="60" t="str">
        <f>_xlfn.IFNA(VLOOKUP(N45,'Codes and Values'!$A$3:$B$465,2,),"")</f>
        <v/>
      </c>
      <c r="O46" s="60" t="str">
        <f>_xlfn.IFNA(VLOOKUP(O45,'Codes and Values'!$A$3:$B$465,2,),"")</f>
        <v/>
      </c>
      <c r="P46" s="60" t="str">
        <f>_xlfn.IFNA(VLOOKUP(P45,'Codes and Values'!$A$3:$B$465,2,),"")</f>
        <v/>
      </c>
      <c r="Q46" s="60" t="str">
        <f>_xlfn.IFNA(VLOOKUP(Q45,'Codes and Values'!$A$3:$B$465,2,),"")</f>
        <v/>
      </c>
      <c r="R46" s="60" t="str">
        <f>_xlfn.IFNA(VLOOKUP(R45,'Codes and Values'!$A$3:$B$465,2,),"")</f>
        <v/>
      </c>
      <c r="S46" s="61" t="str">
        <f>_xlfn.IFNA(VLOOKUP(S45,'Codes and Values'!$A$3:$B$465,2,),"")</f>
        <v/>
      </c>
      <c r="T46" s="89" t="str">
        <f>_xlfn.IFNA(VLOOKUP(T45,'Codes and Values'!$A$3:$B$465,2,),"")</f>
        <v/>
      </c>
      <c r="U46" s="70">
        <f>SUM(D46:T46)</f>
        <v>0</v>
      </c>
    </row>
    <row r="47" spans="1:21">
      <c r="A47" s="51"/>
      <c r="B47" s="52" t="s">
        <v>6</v>
      </c>
      <c r="C47" s="71"/>
      <c r="D47" s="76"/>
      <c r="E47" s="55"/>
      <c r="F47" s="55"/>
      <c r="G47" s="55"/>
      <c r="H47" s="55"/>
      <c r="I47" s="55"/>
      <c r="J47" s="55"/>
      <c r="K47" s="56"/>
      <c r="L47" s="56"/>
      <c r="M47" s="56"/>
      <c r="N47" s="56"/>
      <c r="O47" s="56"/>
      <c r="P47" s="56"/>
      <c r="Q47" s="56"/>
      <c r="R47" s="56"/>
      <c r="S47" s="54"/>
      <c r="T47" s="71"/>
      <c r="U47" s="58"/>
    </row>
    <row r="48" spans="1:21" ht="13.8" thickBot="1">
      <c r="A48" s="68"/>
      <c r="B48" s="46" t="s">
        <v>14</v>
      </c>
      <c r="C48" s="69" t="str">
        <f>_xlfn.IFNA(VLOOKUP(C47,'Codes and Values'!$A$8:$B$465,2,),"")</f>
        <v/>
      </c>
      <c r="D48" s="89" t="str">
        <f>_xlfn.IFNA(VLOOKUP(D47,'Codes and Values'!$A$3:$B$465,2,),"")</f>
        <v/>
      </c>
      <c r="E48" s="60" t="str">
        <f>_xlfn.IFNA(VLOOKUP(E47,'Codes and Values'!$A$3:$B$465,2,),"")</f>
        <v/>
      </c>
      <c r="F48" s="60" t="str">
        <f>_xlfn.IFNA(VLOOKUP(F47,'Codes and Values'!$A$3:$B$465,2,),"")</f>
        <v/>
      </c>
      <c r="G48" s="60" t="str">
        <f>_xlfn.IFNA(VLOOKUP(G47,'Codes and Values'!$A$3:$B$465,2,),"")</f>
        <v/>
      </c>
      <c r="H48" s="60" t="str">
        <f>_xlfn.IFNA(VLOOKUP(H47,'Codes and Values'!$A$3:$B$465,2,),"")</f>
        <v/>
      </c>
      <c r="I48" s="60" t="str">
        <f>_xlfn.IFNA(VLOOKUP(I47,'Codes and Values'!$A$3:$B$465,2,),"")</f>
        <v/>
      </c>
      <c r="J48" s="60" t="str">
        <f>_xlfn.IFNA(VLOOKUP(J47,'Codes and Values'!$A$3:$B$465,2,),"")</f>
        <v/>
      </c>
      <c r="K48" s="60" t="str">
        <f>_xlfn.IFNA(VLOOKUP(K47,'Codes and Values'!$A$3:$B$465,2,),"")</f>
        <v/>
      </c>
      <c r="L48" s="60" t="str">
        <f>_xlfn.IFNA(VLOOKUP(L47,'Codes and Values'!$A$3:$B$465,2,),"")</f>
        <v/>
      </c>
      <c r="M48" s="60" t="str">
        <f>_xlfn.IFNA(VLOOKUP(M47,'Codes and Values'!$A$3:$B$465,2,),"")</f>
        <v/>
      </c>
      <c r="N48" s="60" t="str">
        <f>_xlfn.IFNA(VLOOKUP(N47,'Codes and Values'!$A$3:$B$465,2,),"")</f>
        <v/>
      </c>
      <c r="O48" s="60" t="str">
        <f>_xlfn.IFNA(VLOOKUP(O47,'Codes and Values'!$A$3:$B$465,2,),"")</f>
        <v/>
      </c>
      <c r="P48" s="60" t="str">
        <f>_xlfn.IFNA(VLOOKUP(P47,'Codes and Values'!$A$3:$B$465,2,),"")</f>
        <v/>
      </c>
      <c r="Q48" s="60" t="str">
        <f>_xlfn.IFNA(VLOOKUP(Q47,'Codes and Values'!$A$3:$B$465,2,),"")</f>
        <v/>
      </c>
      <c r="R48" s="60" t="str">
        <f>_xlfn.IFNA(VLOOKUP(R47,'Codes and Values'!$A$3:$B$465,2,),"")</f>
        <v/>
      </c>
      <c r="S48" s="61" t="str">
        <f>_xlfn.IFNA(VLOOKUP(S47,'Codes and Values'!$A$3:$B$465,2,),"")</f>
        <v/>
      </c>
      <c r="T48" s="89" t="str">
        <f>_xlfn.IFNA(VLOOKUP(T47,'Codes and Values'!$A$3:$B$465,2,),"")</f>
        <v/>
      </c>
      <c r="U48" s="70">
        <f>SUM(D48:T48)</f>
        <v>0</v>
      </c>
    </row>
    <row r="49" spans="1:21">
      <c r="A49" s="51"/>
      <c r="B49" s="52" t="s">
        <v>6</v>
      </c>
      <c r="C49" s="71"/>
      <c r="D49" s="76"/>
      <c r="E49" s="55"/>
      <c r="F49" s="55"/>
      <c r="G49" s="55"/>
      <c r="H49" s="55"/>
      <c r="I49" s="55"/>
      <c r="J49" s="55"/>
      <c r="K49" s="56"/>
      <c r="L49" s="56"/>
      <c r="M49" s="56"/>
      <c r="N49" s="56"/>
      <c r="O49" s="56"/>
      <c r="P49" s="56"/>
      <c r="Q49" s="56"/>
      <c r="R49" s="56"/>
      <c r="S49" s="54"/>
      <c r="T49" s="71"/>
      <c r="U49" s="58"/>
    </row>
    <row r="50" spans="1:21" ht="13.8" thickBot="1">
      <c r="A50" s="68"/>
      <c r="B50" s="46" t="s">
        <v>14</v>
      </c>
      <c r="C50" s="69" t="str">
        <f>_xlfn.IFNA(VLOOKUP(C49,'Codes and Values'!$A$8:$B$465,2,),"")</f>
        <v/>
      </c>
      <c r="D50" s="89" t="str">
        <f>_xlfn.IFNA(VLOOKUP(D49,'Codes and Values'!$A$3:$B$465,2,),"")</f>
        <v/>
      </c>
      <c r="E50" s="60" t="str">
        <f>_xlfn.IFNA(VLOOKUP(E49,'Codes and Values'!$A$3:$B$465,2,),"")</f>
        <v/>
      </c>
      <c r="F50" s="60" t="str">
        <f>_xlfn.IFNA(VLOOKUP(F49,'Codes and Values'!$A$3:$B$465,2,),"")</f>
        <v/>
      </c>
      <c r="G50" s="60" t="str">
        <f>_xlfn.IFNA(VLOOKUP(G49,'Codes and Values'!$A$3:$B$465,2,),"")</f>
        <v/>
      </c>
      <c r="H50" s="60" t="str">
        <f>_xlfn.IFNA(VLOOKUP(H49,'Codes and Values'!$A$3:$B$465,2,),"")</f>
        <v/>
      </c>
      <c r="I50" s="60" t="str">
        <f>_xlfn.IFNA(VLOOKUP(I49,'Codes and Values'!$A$3:$B$465,2,),"")</f>
        <v/>
      </c>
      <c r="J50" s="60" t="str">
        <f>_xlfn.IFNA(VLOOKUP(J49,'Codes and Values'!$A$3:$B$465,2,),"")</f>
        <v/>
      </c>
      <c r="K50" s="60" t="str">
        <f>_xlfn.IFNA(VLOOKUP(K49,'Codes and Values'!$A$3:$B$465,2,),"")</f>
        <v/>
      </c>
      <c r="L50" s="60" t="str">
        <f>_xlfn.IFNA(VLOOKUP(L49,'Codes and Values'!$A$3:$B$465,2,),"")</f>
        <v/>
      </c>
      <c r="M50" s="60" t="str">
        <f>_xlfn.IFNA(VLOOKUP(M49,'Codes and Values'!$A$3:$B$465,2,),"")</f>
        <v/>
      </c>
      <c r="N50" s="60" t="str">
        <f>_xlfn.IFNA(VLOOKUP(N49,'Codes and Values'!$A$3:$B$465,2,),"")</f>
        <v/>
      </c>
      <c r="O50" s="60" t="str">
        <f>_xlfn.IFNA(VLOOKUP(O49,'Codes and Values'!$A$3:$B$465,2,),"")</f>
        <v/>
      </c>
      <c r="P50" s="60" t="str">
        <f>_xlfn.IFNA(VLOOKUP(P49,'Codes and Values'!$A$3:$B$465,2,),"")</f>
        <v/>
      </c>
      <c r="Q50" s="60" t="str">
        <f>_xlfn.IFNA(VLOOKUP(Q49,'Codes and Values'!$A$3:$B$465,2,),"")</f>
        <v/>
      </c>
      <c r="R50" s="60" t="str">
        <f>_xlfn.IFNA(VLOOKUP(R49,'Codes and Values'!$A$3:$B$465,2,),"")</f>
        <v/>
      </c>
      <c r="S50" s="61" t="str">
        <f>_xlfn.IFNA(VLOOKUP(S49,'Codes and Values'!$A$3:$B$465,2,),"")</f>
        <v/>
      </c>
      <c r="T50" s="89" t="str">
        <f>_xlfn.IFNA(VLOOKUP(T49,'Codes and Values'!$A$3:$B$465,2,),"")</f>
        <v/>
      </c>
      <c r="U50" s="70">
        <f>SUM(D50:T50)</f>
        <v>0</v>
      </c>
    </row>
    <row r="51" spans="1:21">
      <c r="A51" s="51"/>
      <c r="B51" s="52" t="s">
        <v>6</v>
      </c>
      <c r="C51" s="71"/>
      <c r="D51" s="76"/>
      <c r="E51" s="55"/>
      <c r="F51" s="55"/>
      <c r="G51" s="55"/>
      <c r="H51" s="55"/>
      <c r="I51" s="55"/>
      <c r="J51" s="55"/>
      <c r="K51" s="56"/>
      <c r="L51" s="56"/>
      <c r="M51" s="56"/>
      <c r="N51" s="56"/>
      <c r="O51" s="56"/>
      <c r="P51" s="56"/>
      <c r="Q51" s="56"/>
      <c r="R51" s="56"/>
      <c r="S51" s="54"/>
      <c r="T51" s="71"/>
      <c r="U51" s="58"/>
    </row>
    <row r="52" spans="1:21" ht="13.8" thickBot="1">
      <c r="A52" s="68"/>
      <c r="B52" s="46" t="s">
        <v>14</v>
      </c>
      <c r="C52" s="69" t="str">
        <f>_xlfn.IFNA(VLOOKUP(C51,'Codes and Values'!$A$8:$B$465,2,),"")</f>
        <v/>
      </c>
      <c r="D52" s="89" t="str">
        <f>_xlfn.IFNA(VLOOKUP(D51,'Codes and Values'!$A$3:$B$465,2,),"")</f>
        <v/>
      </c>
      <c r="E52" s="60" t="str">
        <f>_xlfn.IFNA(VLOOKUP(E51,'Codes and Values'!$A$3:$B$465,2,),"")</f>
        <v/>
      </c>
      <c r="F52" s="60" t="str">
        <f>_xlfn.IFNA(VLOOKUP(F51,'Codes and Values'!$A$3:$B$465,2,),"")</f>
        <v/>
      </c>
      <c r="G52" s="60" t="str">
        <f>_xlfn.IFNA(VLOOKUP(G51,'Codes and Values'!$A$3:$B$465,2,),"")</f>
        <v/>
      </c>
      <c r="H52" s="60" t="str">
        <f>_xlfn.IFNA(VLOOKUP(H51,'Codes and Values'!$A$3:$B$465,2,),"")</f>
        <v/>
      </c>
      <c r="I52" s="60" t="str">
        <f>_xlfn.IFNA(VLOOKUP(I51,'Codes and Values'!$A$3:$B$465,2,),"")</f>
        <v/>
      </c>
      <c r="J52" s="60" t="str">
        <f>_xlfn.IFNA(VLOOKUP(J51,'Codes and Values'!$A$3:$B$465,2,),"")</f>
        <v/>
      </c>
      <c r="K52" s="60" t="str">
        <f>_xlfn.IFNA(VLOOKUP(K51,'Codes and Values'!$A$3:$B$465,2,),"")</f>
        <v/>
      </c>
      <c r="L52" s="60" t="str">
        <f>_xlfn.IFNA(VLOOKUP(L51,'Codes and Values'!$A$3:$B$465,2,),"")</f>
        <v/>
      </c>
      <c r="M52" s="60" t="str">
        <f>_xlfn.IFNA(VLOOKUP(M51,'Codes and Values'!$A$3:$B$465,2,),"")</f>
        <v/>
      </c>
      <c r="N52" s="60" t="str">
        <f>_xlfn.IFNA(VLOOKUP(N51,'Codes and Values'!$A$3:$B$465,2,),"")</f>
        <v/>
      </c>
      <c r="O52" s="60" t="str">
        <f>_xlfn.IFNA(VLOOKUP(O51,'Codes and Values'!$A$3:$B$465,2,),"")</f>
        <v/>
      </c>
      <c r="P52" s="60" t="str">
        <f>_xlfn.IFNA(VLOOKUP(P51,'Codes and Values'!$A$3:$B$465,2,),"")</f>
        <v/>
      </c>
      <c r="Q52" s="60" t="str">
        <f>_xlfn.IFNA(VLOOKUP(Q51,'Codes and Values'!$A$3:$B$465,2,),"")</f>
        <v/>
      </c>
      <c r="R52" s="60" t="str">
        <f>_xlfn.IFNA(VLOOKUP(R51,'Codes and Values'!$A$3:$B$465,2,),"")</f>
        <v/>
      </c>
      <c r="S52" s="61" t="str">
        <f>_xlfn.IFNA(VLOOKUP(S51,'Codes and Values'!$A$3:$B$465,2,),"")</f>
        <v/>
      </c>
      <c r="T52" s="89" t="str">
        <f>_xlfn.IFNA(VLOOKUP(T51,'Codes and Values'!$A$3:$B$465,2,),"")</f>
        <v/>
      </c>
      <c r="U52" s="70">
        <f>SUM(D52:T52)</f>
        <v>0</v>
      </c>
    </row>
    <row r="53" spans="1:21">
      <c r="A53" s="51"/>
      <c r="B53" s="52" t="s">
        <v>6</v>
      </c>
      <c r="C53" s="71"/>
      <c r="D53" s="76"/>
      <c r="E53" s="55"/>
      <c r="F53" s="55"/>
      <c r="G53" s="55"/>
      <c r="H53" s="55"/>
      <c r="I53" s="55"/>
      <c r="J53" s="55"/>
      <c r="K53" s="56"/>
      <c r="L53" s="56"/>
      <c r="M53" s="56"/>
      <c r="N53" s="56"/>
      <c r="O53" s="56"/>
      <c r="P53" s="56"/>
      <c r="Q53" s="56"/>
      <c r="R53" s="56"/>
      <c r="S53" s="54"/>
      <c r="T53" s="71"/>
      <c r="U53" s="58"/>
    </row>
    <row r="54" spans="1:21" ht="13.8" thickBot="1">
      <c r="A54" s="68"/>
      <c r="B54" s="46" t="s">
        <v>14</v>
      </c>
      <c r="C54" s="69" t="str">
        <f>_xlfn.IFNA(VLOOKUP(C53,'Codes and Values'!$A$8:$B$465,2,),"")</f>
        <v/>
      </c>
      <c r="D54" s="89" t="str">
        <f>_xlfn.IFNA(VLOOKUP(D53,'Codes and Values'!$A$3:$B$465,2,),"")</f>
        <v/>
      </c>
      <c r="E54" s="60" t="str">
        <f>_xlfn.IFNA(VLOOKUP(E53,'Codes and Values'!$A$3:$B$465,2,),"")</f>
        <v/>
      </c>
      <c r="F54" s="60" t="str">
        <f>_xlfn.IFNA(VLOOKUP(F53,'Codes and Values'!$A$3:$B$465,2,),"")</f>
        <v/>
      </c>
      <c r="G54" s="60" t="str">
        <f>_xlfn.IFNA(VLOOKUP(G53,'Codes and Values'!$A$3:$B$465,2,),"")</f>
        <v/>
      </c>
      <c r="H54" s="60" t="str">
        <f>_xlfn.IFNA(VLOOKUP(H53,'Codes and Values'!$A$3:$B$465,2,),"")</f>
        <v/>
      </c>
      <c r="I54" s="60" t="str">
        <f>_xlfn.IFNA(VLOOKUP(I53,'Codes and Values'!$A$3:$B$465,2,),"")</f>
        <v/>
      </c>
      <c r="J54" s="60" t="str">
        <f>_xlfn.IFNA(VLOOKUP(J53,'Codes and Values'!$A$3:$B$465,2,),"")</f>
        <v/>
      </c>
      <c r="K54" s="60" t="str">
        <f>_xlfn.IFNA(VLOOKUP(K53,'Codes and Values'!$A$3:$B$465,2,),"")</f>
        <v/>
      </c>
      <c r="L54" s="60" t="str">
        <f>_xlfn.IFNA(VLOOKUP(L53,'Codes and Values'!$A$3:$B$465,2,),"")</f>
        <v/>
      </c>
      <c r="M54" s="60" t="str">
        <f>_xlfn.IFNA(VLOOKUP(M53,'Codes and Values'!$A$3:$B$465,2,),"")</f>
        <v/>
      </c>
      <c r="N54" s="60" t="str">
        <f>_xlfn.IFNA(VLOOKUP(N53,'Codes and Values'!$A$3:$B$465,2,),"")</f>
        <v/>
      </c>
      <c r="O54" s="60" t="str">
        <f>_xlfn.IFNA(VLOOKUP(O53,'Codes and Values'!$A$3:$B$465,2,),"")</f>
        <v/>
      </c>
      <c r="P54" s="60" t="str">
        <f>_xlfn.IFNA(VLOOKUP(P53,'Codes and Values'!$A$3:$B$465,2,),"")</f>
        <v/>
      </c>
      <c r="Q54" s="60" t="str">
        <f>_xlfn.IFNA(VLOOKUP(Q53,'Codes and Values'!$A$3:$B$465,2,),"")</f>
        <v/>
      </c>
      <c r="R54" s="60" t="str">
        <f>_xlfn.IFNA(VLOOKUP(R53,'Codes and Values'!$A$3:$B$465,2,),"")</f>
        <v/>
      </c>
      <c r="S54" s="61" t="str">
        <f>_xlfn.IFNA(VLOOKUP(S53,'Codes and Values'!$A$3:$B$465,2,),"")</f>
        <v/>
      </c>
      <c r="T54" s="89" t="str">
        <f>_xlfn.IFNA(VLOOKUP(T53,'Codes and Values'!$A$3:$B$465,2,),"")</f>
        <v/>
      </c>
      <c r="U54" s="70">
        <f>SUM(D54:T54)</f>
        <v>0</v>
      </c>
    </row>
    <row r="55" spans="1:21">
      <c r="A55" s="51"/>
      <c r="B55" s="52" t="s">
        <v>6</v>
      </c>
      <c r="C55" s="71"/>
      <c r="D55" s="76"/>
      <c r="E55" s="55"/>
      <c r="F55" s="55"/>
      <c r="G55" s="55"/>
      <c r="H55" s="55"/>
      <c r="I55" s="55"/>
      <c r="J55" s="55"/>
      <c r="K55" s="56"/>
      <c r="L55" s="56"/>
      <c r="M55" s="56"/>
      <c r="N55" s="56"/>
      <c r="O55" s="56"/>
      <c r="P55" s="56"/>
      <c r="Q55" s="56"/>
      <c r="R55" s="56"/>
      <c r="S55" s="54"/>
      <c r="T55" s="71"/>
      <c r="U55" s="58"/>
    </row>
    <row r="56" spans="1:21" ht="13.8" thickBot="1">
      <c r="A56" s="68"/>
      <c r="B56" s="46" t="s">
        <v>14</v>
      </c>
      <c r="C56" s="69" t="str">
        <f>_xlfn.IFNA(VLOOKUP(C55,'Codes and Values'!$A$8:$B$465,2,),"")</f>
        <v/>
      </c>
      <c r="D56" s="89" t="str">
        <f>_xlfn.IFNA(VLOOKUP(D55,'Codes and Values'!$A$3:$B$465,2,),"")</f>
        <v/>
      </c>
      <c r="E56" s="60" t="str">
        <f>_xlfn.IFNA(VLOOKUP(E55,'Codes and Values'!$A$3:$B$465,2,),"")</f>
        <v/>
      </c>
      <c r="F56" s="60" t="str">
        <f>_xlfn.IFNA(VLOOKUP(F55,'Codes and Values'!$A$3:$B$465,2,),"")</f>
        <v/>
      </c>
      <c r="G56" s="60" t="str">
        <f>_xlfn.IFNA(VLOOKUP(G55,'Codes and Values'!$A$3:$B$465,2,),"")</f>
        <v/>
      </c>
      <c r="H56" s="60" t="str">
        <f>_xlfn.IFNA(VLOOKUP(H55,'Codes and Values'!$A$3:$B$465,2,),"")</f>
        <v/>
      </c>
      <c r="I56" s="60" t="str">
        <f>_xlfn.IFNA(VLOOKUP(I55,'Codes and Values'!$A$3:$B$465,2,),"")</f>
        <v/>
      </c>
      <c r="J56" s="60" t="str">
        <f>_xlfn.IFNA(VLOOKUP(J55,'Codes and Values'!$A$3:$B$465,2,),"")</f>
        <v/>
      </c>
      <c r="K56" s="60" t="str">
        <f>_xlfn.IFNA(VLOOKUP(K55,'Codes and Values'!$A$3:$B$465,2,),"")</f>
        <v/>
      </c>
      <c r="L56" s="60" t="str">
        <f>_xlfn.IFNA(VLOOKUP(L55,'Codes and Values'!$A$3:$B$465,2,),"")</f>
        <v/>
      </c>
      <c r="M56" s="60" t="str">
        <f>_xlfn.IFNA(VLOOKUP(M55,'Codes and Values'!$A$3:$B$465,2,),"")</f>
        <v/>
      </c>
      <c r="N56" s="60" t="str">
        <f>_xlfn.IFNA(VLOOKUP(N55,'Codes and Values'!$A$3:$B$465,2,),"")</f>
        <v/>
      </c>
      <c r="O56" s="60" t="str">
        <f>_xlfn.IFNA(VLOOKUP(O55,'Codes and Values'!$A$3:$B$465,2,),"")</f>
        <v/>
      </c>
      <c r="P56" s="60" t="str">
        <f>_xlfn.IFNA(VLOOKUP(P55,'Codes and Values'!$A$3:$B$465,2,),"")</f>
        <v/>
      </c>
      <c r="Q56" s="60" t="str">
        <f>_xlfn.IFNA(VLOOKUP(Q55,'Codes and Values'!$A$3:$B$465,2,),"")</f>
        <v/>
      </c>
      <c r="R56" s="60" t="str">
        <f>_xlfn.IFNA(VLOOKUP(R55,'Codes and Values'!$A$3:$B$465,2,),"")</f>
        <v/>
      </c>
      <c r="S56" s="61" t="str">
        <f>_xlfn.IFNA(VLOOKUP(S55,'Codes and Values'!$A$3:$B$465,2,),"")</f>
        <v/>
      </c>
      <c r="T56" s="89" t="str">
        <f>_xlfn.IFNA(VLOOKUP(T55,'Codes and Values'!$A$3:$B$465,2,),"")</f>
        <v/>
      </c>
      <c r="U56" s="70">
        <f>SUM(D56:T56)</f>
        <v>0</v>
      </c>
    </row>
    <row r="57" spans="1:21">
      <c r="A57" s="51"/>
      <c r="B57" s="52" t="s">
        <v>6</v>
      </c>
      <c r="C57" s="71"/>
      <c r="D57" s="76"/>
      <c r="E57" s="55"/>
      <c r="F57" s="55"/>
      <c r="G57" s="55"/>
      <c r="H57" s="55"/>
      <c r="I57" s="55"/>
      <c r="J57" s="55"/>
      <c r="K57" s="56"/>
      <c r="L57" s="56"/>
      <c r="M57" s="56"/>
      <c r="N57" s="56"/>
      <c r="O57" s="56"/>
      <c r="P57" s="56"/>
      <c r="Q57" s="56"/>
      <c r="R57" s="56"/>
      <c r="S57" s="54"/>
      <c r="T57" s="71"/>
      <c r="U57" s="58"/>
    </row>
    <row r="58" spans="1:21" ht="13.8" thickBot="1">
      <c r="A58" s="68"/>
      <c r="B58" s="46" t="s">
        <v>14</v>
      </c>
      <c r="C58" s="69" t="str">
        <f>_xlfn.IFNA(VLOOKUP(C57,'Codes and Values'!$A$8:$B$465,2,),"")</f>
        <v/>
      </c>
      <c r="D58" s="89" t="str">
        <f>_xlfn.IFNA(VLOOKUP(D57,'Codes and Values'!$A$3:$B$465,2,),"")</f>
        <v/>
      </c>
      <c r="E58" s="60" t="str">
        <f>_xlfn.IFNA(VLOOKUP(E57,'Codes and Values'!$A$3:$B$465,2,),"")</f>
        <v/>
      </c>
      <c r="F58" s="60" t="str">
        <f>_xlfn.IFNA(VLOOKUP(F57,'Codes and Values'!$A$3:$B$465,2,),"")</f>
        <v/>
      </c>
      <c r="G58" s="60" t="str">
        <f>_xlfn.IFNA(VLOOKUP(G57,'Codes and Values'!$A$3:$B$465,2,),"")</f>
        <v/>
      </c>
      <c r="H58" s="60" t="str">
        <f>_xlfn.IFNA(VLOOKUP(H57,'Codes and Values'!$A$3:$B$465,2,),"")</f>
        <v/>
      </c>
      <c r="I58" s="60" t="str">
        <f>_xlfn.IFNA(VLOOKUP(I57,'Codes and Values'!$A$3:$B$465,2,),"")</f>
        <v/>
      </c>
      <c r="J58" s="60" t="str">
        <f>_xlfn.IFNA(VLOOKUP(J57,'Codes and Values'!$A$3:$B$465,2,),"")</f>
        <v/>
      </c>
      <c r="K58" s="60" t="str">
        <f>_xlfn.IFNA(VLOOKUP(K57,'Codes and Values'!$A$3:$B$465,2,),"")</f>
        <v/>
      </c>
      <c r="L58" s="60" t="str">
        <f>_xlfn.IFNA(VLOOKUP(L57,'Codes and Values'!$A$3:$B$465,2,),"")</f>
        <v/>
      </c>
      <c r="M58" s="60" t="str">
        <f>_xlfn.IFNA(VLOOKUP(M57,'Codes and Values'!$A$3:$B$465,2,),"")</f>
        <v/>
      </c>
      <c r="N58" s="60" t="str">
        <f>_xlfn.IFNA(VLOOKUP(N57,'Codes and Values'!$A$3:$B$465,2,),"")</f>
        <v/>
      </c>
      <c r="O58" s="60" t="str">
        <f>_xlfn.IFNA(VLOOKUP(O57,'Codes and Values'!$A$3:$B$465,2,),"")</f>
        <v/>
      </c>
      <c r="P58" s="60" t="str">
        <f>_xlfn.IFNA(VLOOKUP(P57,'Codes and Values'!$A$3:$B$465,2,),"")</f>
        <v/>
      </c>
      <c r="Q58" s="60" t="str">
        <f>_xlfn.IFNA(VLOOKUP(Q57,'Codes and Values'!$A$3:$B$465,2,),"")</f>
        <v/>
      </c>
      <c r="R58" s="60" t="str">
        <f>_xlfn.IFNA(VLOOKUP(R57,'Codes and Values'!$A$3:$B$465,2,),"")</f>
        <v/>
      </c>
      <c r="S58" s="61" t="str">
        <f>_xlfn.IFNA(VLOOKUP(S57,'Codes and Values'!$A$3:$B$465,2,),"")</f>
        <v/>
      </c>
      <c r="T58" s="89" t="str">
        <f>_xlfn.IFNA(VLOOKUP(T57,'Codes and Values'!$A$3:$B$465,2,),"")</f>
        <v/>
      </c>
      <c r="U58" s="70">
        <f>SUM(D58:T58)</f>
        <v>0</v>
      </c>
    </row>
    <row r="59" spans="1:21">
      <c r="A59" s="51"/>
      <c r="B59" s="52" t="s">
        <v>6</v>
      </c>
      <c r="C59" s="71"/>
      <c r="D59" s="76"/>
      <c r="E59" s="55"/>
      <c r="F59" s="55"/>
      <c r="G59" s="55"/>
      <c r="H59" s="55"/>
      <c r="I59" s="55"/>
      <c r="J59" s="55"/>
      <c r="K59" s="56"/>
      <c r="L59" s="56"/>
      <c r="M59" s="56"/>
      <c r="N59" s="56"/>
      <c r="O59" s="56"/>
      <c r="P59" s="56"/>
      <c r="Q59" s="56"/>
      <c r="R59" s="56"/>
      <c r="S59" s="54"/>
      <c r="T59" s="71"/>
      <c r="U59" s="58"/>
    </row>
    <row r="60" spans="1:21" ht="13.8" thickBot="1">
      <c r="A60" s="68"/>
      <c r="B60" s="46" t="s">
        <v>14</v>
      </c>
      <c r="C60" s="69" t="str">
        <f>_xlfn.IFNA(VLOOKUP(C59,'Codes and Values'!$A$8:$B$465,2,),"")</f>
        <v/>
      </c>
      <c r="D60" s="89" t="str">
        <f>_xlfn.IFNA(VLOOKUP(D59,'Codes and Values'!$A$3:$B$465,2,),"")</f>
        <v/>
      </c>
      <c r="E60" s="60" t="str">
        <f>_xlfn.IFNA(VLOOKUP(E59,'Codes and Values'!$A$3:$B$465,2,),"")</f>
        <v/>
      </c>
      <c r="F60" s="60" t="str">
        <f>_xlfn.IFNA(VLOOKUP(F59,'Codes and Values'!$A$3:$B$465,2,),"")</f>
        <v/>
      </c>
      <c r="G60" s="60" t="str">
        <f>_xlfn.IFNA(VLOOKUP(G59,'Codes and Values'!$A$3:$B$465,2,),"")</f>
        <v/>
      </c>
      <c r="H60" s="60" t="str">
        <f>_xlfn.IFNA(VLOOKUP(H59,'Codes and Values'!$A$3:$B$465,2,),"")</f>
        <v/>
      </c>
      <c r="I60" s="60" t="str">
        <f>_xlfn.IFNA(VLOOKUP(I59,'Codes and Values'!$A$3:$B$465,2,),"")</f>
        <v/>
      </c>
      <c r="J60" s="60" t="str">
        <f>_xlfn.IFNA(VLOOKUP(J59,'Codes and Values'!$A$3:$B$465,2,),"")</f>
        <v/>
      </c>
      <c r="K60" s="60" t="str">
        <f>_xlfn.IFNA(VLOOKUP(K59,'Codes and Values'!$A$3:$B$465,2,),"")</f>
        <v/>
      </c>
      <c r="L60" s="60" t="str">
        <f>_xlfn.IFNA(VLOOKUP(L59,'Codes and Values'!$A$3:$B$465,2,),"")</f>
        <v/>
      </c>
      <c r="M60" s="60" t="str">
        <f>_xlfn.IFNA(VLOOKUP(M59,'Codes and Values'!$A$3:$B$465,2,),"")</f>
        <v/>
      </c>
      <c r="N60" s="60" t="str">
        <f>_xlfn.IFNA(VLOOKUP(N59,'Codes and Values'!$A$3:$B$465,2,),"")</f>
        <v/>
      </c>
      <c r="O60" s="60" t="str">
        <f>_xlfn.IFNA(VLOOKUP(O59,'Codes and Values'!$A$3:$B$465,2,),"")</f>
        <v/>
      </c>
      <c r="P60" s="60" t="str">
        <f>_xlfn.IFNA(VLOOKUP(P59,'Codes and Values'!$A$3:$B$465,2,),"")</f>
        <v/>
      </c>
      <c r="Q60" s="60" t="str">
        <f>_xlfn.IFNA(VLOOKUP(Q59,'Codes and Values'!$A$3:$B$465,2,),"")</f>
        <v/>
      </c>
      <c r="R60" s="60" t="str">
        <f>_xlfn.IFNA(VLOOKUP(R59,'Codes and Values'!$A$3:$B$465,2,),"")</f>
        <v/>
      </c>
      <c r="S60" s="61" t="str">
        <f>_xlfn.IFNA(VLOOKUP(S59,'Codes and Values'!$A$3:$B$465,2,),"")</f>
        <v/>
      </c>
      <c r="T60" s="89" t="str">
        <f>_xlfn.IFNA(VLOOKUP(T59,'Codes and Values'!$A$3:$B$465,2,),"")</f>
        <v/>
      </c>
      <c r="U60" s="70">
        <f>SUM(D60:T60)</f>
        <v>0</v>
      </c>
    </row>
    <row r="61" spans="1:21">
      <c r="A61" s="51"/>
      <c r="B61" s="52" t="s">
        <v>6</v>
      </c>
      <c r="C61" s="71"/>
      <c r="D61" s="76"/>
      <c r="E61" s="55"/>
      <c r="F61" s="55"/>
      <c r="G61" s="55"/>
      <c r="H61" s="55"/>
      <c r="I61" s="55"/>
      <c r="J61" s="55"/>
      <c r="K61" s="56"/>
      <c r="L61" s="56"/>
      <c r="M61" s="56"/>
      <c r="N61" s="56"/>
      <c r="O61" s="56"/>
      <c r="P61" s="56"/>
      <c r="Q61" s="56"/>
      <c r="R61" s="56"/>
      <c r="S61" s="54"/>
      <c r="T61" s="71"/>
      <c r="U61" s="58"/>
    </row>
    <row r="62" spans="1:21" ht="13.8" thickBot="1">
      <c r="A62" s="68"/>
      <c r="B62" s="46" t="s">
        <v>14</v>
      </c>
      <c r="C62" s="69" t="str">
        <f>_xlfn.IFNA(VLOOKUP(C61,'Codes and Values'!$A$8:$B$465,2,),"")</f>
        <v/>
      </c>
      <c r="D62" s="89" t="str">
        <f>_xlfn.IFNA(VLOOKUP(D61,'Codes and Values'!$A$3:$B$465,2,),"")</f>
        <v/>
      </c>
      <c r="E62" s="60" t="str">
        <f>_xlfn.IFNA(VLOOKUP(E61,'Codes and Values'!$A$3:$B$465,2,),"")</f>
        <v/>
      </c>
      <c r="F62" s="60" t="str">
        <f>_xlfn.IFNA(VLOOKUP(F61,'Codes and Values'!$A$3:$B$465,2,),"")</f>
        <v/>
      </c>
      <c r="G62" s="60" t="str">
        <f>_xlfn.IFNA(VLOOKUP(G61,'Codes and Values'!$A$3:$B$465,2,),"")</f>
        <v/>
      </c>
      <c r="H62" s="60" t="str">
        <f>_xlfn.IFNA(VLOOKUP(H61,'Codes and Values'!$A$3:$B$465,2,),"")</f>
        <v/>
      </c>
      <c r="I62" s="60" t="str">
        <f>_xlfn.IFNA(VLOOKUP(I61,'Codes and Values'!$A$3:$B$465,2,),"")</f>
        <v/>
      </c>
      <c r="J62" s="60" t="str">
        <f>_xlfn.IFNA(VLOOKUP(J61,'Codes and Values'!$A$3:$B$465,2,),"")</f>
        <v/>
      </c>
      <c r="K62" s="60" t="str">
        <f>_xlfn.IFNA(VLOOKUP(K61,'Codes and Values'!$A$3:$B$465,2,),"")</f>
        <v/>
      </c>
      <c r="L62" s="60" t="str">
        <f>_xlfn.IFNA(VLOOKUP(L61,'Codes and Values'!$A$3:$B$465,2,),"")</f>
        <v/>
      </c>
      <c r="M62" s="60" t="str">
        <f>_xlfn.IFNA(VLOOKUP(M61,'Codes and Values'!$A$3:$B$465,2,),"")</f>
        <v/>
      </c>
      <c r="N62" s="60" t="str">
        <f>_xlfn.IFNA(VLOOKUP(N61,'Codes and Values'!$A$3:$B$465,2,),"")</f>
        <v/>
      </c>
      <c r="O62" s="60" t="str">
        <f>_xlfn.IFNA(VLOOKUP(O61,'Codes and Values'!$A$3:$B$465,2,),"")</f>
        <v/>
      </c>
      <c r="P62" s="60" t="str">
        <f>_xlfn.IFNA(VLOOKUP(P61,'Codes and Values'!$A$3:$B$465,2,),"")</f>
        <v/>
      </c>
      <c r="Q62" s="60" t="str">
        <f>_xlfn.IFNA(VLOOKUP(Q61,'Codes and Values'!$A$3:$B$465,2,),"")</f>
        <v/>
      </c>
      <c r="R62" s="60" t="str">
        <f>_xlfn.IFNA(VLOOKUP(R61,'Codes and Values'!$A$3:$B$465,2,),"")</f>
        <v/>
      </c>
      <c r="S62" s="61" t="str">
        <f>_xlfn.IFNA(VLOOKUP(S61,'Codes and Values'!$A$3:$B$465,2,),"")</f>
        <v/>
      </c>
      <c r="T62" s="89" t="str">
        <f>_xlfn.IFNA(VLOOKUP(T61,'Codes and Values'!$A$3:$B$465,2,),"")</f>
        <v/>
      </c>
      <c r="U62" s="70">
        <f>SUM(D62:T62)</f>
        <v>0</v>
      </c>
    </row>
    <row r="63" spans="1:21">
      <c r="A63" s="51"/>
      <c r="B63" s="52" t="s">
        <v>6</v>
      </c>
      <c r="C63" s="71"/>
      <c r="D63" s="76"/>
      <c r="E63" s="55"/>
      <c r="F63" s="55"/>
      <c r="G63" s="55"/>
      <c r="H63" s="55"/>
      <c r="I63" s="55"/>
      <c r="J63" s="55"/>
      <c r="K63" s="56"/>
      <c r="L63" s="56"/>
      <c r="M63" s="56"/>
      <c r="N63" s="56"/>
      <c r="O63" s="56"/>
      <c r="P63" s="56"/>
      <c r="Q63" s="56"/>
      <c r="R63" s="56"/>
      <c r="S63" s="54"/>
      <c r="T63" s="71"/>
      <c r="U63" s="58"/>
    </row>
    <row r="64" spans="1:21" ht="13.8" thickBot="1">
      <c r="A64" s="68"/>
      <c r="B64" s="46" t="s">
        <v>14</v>
      </c>
      <c r="C64" s="69" t="str">
        <f>_xlfn.IFNA(VLOOKUP(C63,'Codes and Values'!$A$8:$B$465,2,),"")</f>
        <v/>
      </c>
      <c r="D64" s="89" t="str">
        <f>_xlfn.IFNA(VLOOKUP(D63,'Codes and Values'!$A$3:$B$465,2,),"")</f>
        <v/>
      </c>
      <c r="E64" s="60" t="str">
        <f>_xlfn.IFNA(VLOOKUP(E63,'Codes and Values'!$A$3:$B$465,2,),"")</f>
        <v/>
      </c>
      <c r="F64" s="60" t="str">
        <f>_xlfn.IFNA(VLOOKUP(F63,'Codes and Values'!$A$3:$B$465,2,),"")</f>
        <v/>
      </c>
      <c r="G64" s="60" t="str">
        <f>_xlfn.IFNA(VLOOKUP(G63,'Codes and Values'!$A$3:$B$465,2,),"")</f>
        <v/>
      </c>
      <c r="H64" s="60" t="str">
        <f>_xlfn.IFNA(VLOOKUP(H63,'Codes and Values'!$A$3:$B$465,2,),"")</f>
        <v/>
      </c>
      <c r="I64" s="60" t="str">
        <f>_xlfn.IFNA(VLOOKUP(I63,'Codes and Values'!$A$3:$B$465,2,),"")</f>
        <v/>
      </c>
      <c r="J64" s="60" t="str">
        <f>_xlfn.IFNA(VLOOKUP(J63,'Codes and Values'!$A$3:$B$465,2,),"")</f>
        <v/>
      </c>
      <c r="K64" s="60" t="str">
        <f>_xlfn.IFNA(VLOOKUP(K63,'Codes and Values'!$A$3:$B$465,2,),"")</f>
        <v/>
      </c>
      <c r="L64" s="60" t="str">
        <f>_xlfn.IFNA(VLOOKUP(L63,'Codes and Values'!$A$3:$B$465,2,),"")</f>
        <v/>
      </c>
      <c r="M64" s="60" t="str">
        <f>_xlfn.IFNA(VLOOKUP(M63,'Codes and Values'!$A$3:$B$465,2,),"")</f>
        <v/>
      </c>
      <c r="N64" s="60" t="str">
        <f>_xlfn.IFNA(VLOOKUP(N63,'Codes and Values'!$A$3:$B$465,2,),"")</f>
        <v/>
      </c>
      <c r="O64" s="60" t="str">
        <f>_xlfn.IFNA(VLOOKUP(O63,'Codes and Values'!$A$3:$B$465,2,),"")</f>
        <v/>
      </c>
      <c r="P64" s="60" t="str">
        <f>_xlfn.IFNA(VLOOKUP(P63,'Codes and Values'!$A$3:$B$465,2,),"")</f>
        <v/>
      </c>
      <c r="Q64" s="60" t="str">
        <f>_xlfn.IFNA(VLOOKUP(Q63,'Codes and Values'!$A$3:$B$465,2,),"")</f>
        <v/>
      </c>
      <c r="R64" s="60" t="str">
        <f>_xlfn.IFNA(VLOOKUP(R63,'Codes and Values'!$A$3:$B$465,2,),"")</f>
        <v/>
      </c>
      <c r="S64" s="61" t="str">
        <f>_xlfn.IFNA(VLOOKUP(S63,'Codes and Values'!$A$3:$B$465,2,),"")</f>
        <v/>
      </c>
      <c r="T64" s="89" t="str">
        <f>_xlfn.IFNA(VLOOKUP(T63,'Codes and Values'!$A$3:$B$465,2,),"")</f>
        <v/>
      </c>
      <c r="U64" s="70">
        <f>SUM(D64:T64)</f>
        <v>0</v>
      </c>
    </row>
    <row r="65" spans="1:21" ht="20.399999999999999" customHeight="1" thickBot="1">
      <c r="A65" s="47"/>
      <c r="B65" s="48"/>
      <c r="C65" s="48"/>
      <c r="D65" s="75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50">
        <f>U64+U62+U60+U58+U56+U54+U52+U50+U48+U46+U44+U42+U40+U38+U36+U34+U32+U30+U28+U26+U24+U22+U20+U18+U16</f>
        <v>7.8500000000000005</v>
      </c>
    </row>
  </sheetData>
  <mergeCells count="12">
    <mergeCell ref="A9:B9"/>
    <mergeCell ref="C9:U9"/>
    <mergeCell ref="A10:B10"/>
    <mergeCell ref="C10:U10"/>
    <mergeCell ref="E14:S14"/>
    <mergeCell ref="A12:U12"/>
    <mergeCell ref="A6:B6"/>
    <mergeCell ref="C6:U6"/>
    <mergeCell ref="A7:B7"/>
    <mergeCell ref="C7:U7"/>
    <mergeCell ref="A8:B8"/>
    <mergeCell ref="C8:U8"/>
  </mergeCells>
  <conditionalFormatting sqref="A7:A13">
    <cfRule type="containsText" dxfId="124" priority="141" operator="containsText" text=" ">
      <formula>NOT(ISERROR(SEARCH(" ",A7)))</formula>
    </cfRule>
    <cfRule type="containsText" dxfId="123" priority="142" operator="containsText" text="BONUSES">
      <formula>NOT(ISERROR(SEARCH("BONUSES",A7)))</formula>
    </cfRule>
    <cfRule type="containsText" dxfId="122" priority="143" operator="containsText" text="TRANSITION">
      <formula>NOT(ISERROR(SEARCH("TRANSITION",A7)))</formula>
    </cfRule>
    <cfRule type="containsText" dxfId="121" priority="144" operator="containsText" text="ACROBATIC">
      <formula>NOT(ISERROR(SEARCH("ACROBATIC",A7)))</formula>
    </cfRule>
    <cfRule type="containsText" dxfId="120" priority="145" operator="containsText" text="HYBRID">
      <formula>NOT(ISERROR(SEARCH("HYBRID",A7)))</formula>
    </cfRule>
  </conditionalFormatting>
  <conditionalFormatting sqref="B14:B15 B17">
    <cfRule type="containsText" dxfId="119" priority="387" operator="containsText" text="BONUSES">
      <formula>NOT(ISERROR(SEARCH("BONUSES",B14)))</formula>
    </cfRule>
    <cfRule type="containsText" dxfId="118" priority="388" operator="containsText" text="TRANSITION">
      <formula>NOT(ISERROR(SEARCH("TRANSITION",B14)))</formula>
    </cfRule>
    <cfRule type="containsText" dxfId="117" priority="389" operator="containsText" text="ACROBATIC">
      <formula>NOT(ISERROR(SEARCH("ACROBATIC",B14)))</formula>
    </cfRule>
    <cfRule type="containsText" dxfId="116" priority="390" operator="containsText" text="HYBRID">
      <formula>NOT(ISERROR(SEARCH("HYBRID",B14)))</formula>
    </cfRule>
    <cfRule type="containsText" dxfId="115" priority="386" operator="containsText" text=" ">
      <formula>NOT(ISERROR(SEARCH(" ",B14)))</formula>
    </cfRule>
  </conditionalFormatting>
  <conditionalFormatting sqref="B19">
    <cfRule type="containsText" dxfId="114" priority="260" operator="containsText" text="HYBRID">
      <formula>NOT(ISERROR(SEARCH("HYBRID",B19)))</formula>
    </cfRule>
    <cfRule type="containsText" dxfId="113" priority="259" operator="containsText" text="ACROBATIC">
      <formula>NOT(ISERROR(SEARCH("ACROBATIC",B19)))</formula>
    </cfRule>
    <cfRule type="containsText" dxfId="112" priority="258" operator="containsText" text="TRANSITION">
      <formula>NOT(ISERROR(SEARCH("TRANSITION",B19)))</formula>
    </cfRule>
    <cfRule type="containsText" dxfId="111" priority="257" operator="containsText" text="BONUSES">
      <formula>NOT(ISERROR(SEARCH("BONUSES",B19)))</formula>
    </cfRule>
    <cfRule type="containsText" dxfId="110" priority="256" operator="containsText" text=" ">
      <formula>NOT(ISERROR(SEARCH(" ",B19)))</formula>
    </cfRule>
  </conditionalFormatting>
  <conditionalFormatting sqref="B21">
    <cfRule type="containsText" dxfId="109" priority="255" operator="containsText" text="HYBRID">
      <formula>NOT(ISERROR(SEARCH("HYBRID",B21)))</formula>
    </cfRule>
    <cfRule type="containsText" dxfId="108" priority="254" operator="containsText" text="ACROBATIC">
      <formula>NOT(ISERROR(SEARCH("ACROBATIC",B21)))</formula>
    </cfRule>
    <cfRule type="containsText" dxfId="107" priority="253" operator="containsText" text="TRANSITION">
      <formula>NOT(ISERROR(SEARCH("TRANSITION",B21)))</formula>
    </cfRule>
    <cfRule type="containsText" dxfId="106" priority="252" operator="containsText" text="BONUSES">
      <formula>NOT(ISERROR(SEARCH("BONUSES",B21)))</formula>
    </cfRule>
    <cfRule type="containsText" dxfId="105" priority="251" operator="containsText" text=" ">
      <formula>NOT(ISERROR(SEARCH(" ",B21)))</formula>
    </cfRule>
  </conditionalFormatting>
  <conditionalFormatting sqref="B23">
    <cfRule type="containsText" dxfId="104" priority="250" operator="containsText" text="HYBRID">
      <formula>NOT(ISERROR(SEARCH("HYBRID",B23)))</formula>
    </cfRule>
    <cfRule type="containsText" dxfId="103" priority="249" operator="containsText" text="ACROBATIC">
      <formula>NOT(ISERROR(SEARCH("ACROBATIC",B23)))</formula>
    </cfRule>
    <cfRule type="containsText" dxfId="102" priority="247" operator="containsText" text="BONUSES">
      <formula>NOT(ISERROR(SEARCH("BONUSES",B23)))</formula>
    </cfRule>
    <cfRule type="containsText" dxfId="101" priority="246" operator="containsText" text=" ">
      <formula>NOT(ISERROR(SEARCH(" ",B23)))</formula>
    </cfRule>
    <cfRule type="containsText" dxfId="100" priority="248" operator="containsText" text="TRANSITION">
      <formula>NOT(ISERROR(SEARCH("TRANSITION",B23)))</formula>
    </cfRule>
  </conditionalFormatting>
  <conditionalFormatting sqref="B25">
    <cfRule type="containsText" dxfId="99" priority="243" operator="containsText" text="TRANSITION">
      <formula>NOT(ISERROR(SEARCH("TRANSITION",B25)))</formula>
    </cfRule>
    <cfRule type="containsText" dxfId="98" priority="242" operator="containsText" text="BONUSES">
      <formula>NOT(ISERROR(SEARCH("BONUSES",B25)))</formula>
    </cfRule>
    <cfRule type="containsText" dxfId="97" priority="241" operator="containsText" text=" ">
      <formula>NOT(ISERROR(SEARCH(" ",B25)))</formula>
    </cfRule>
    <cfRule type="containsText" dxfId="96" priority="245" operator="containsText" text="HYBRID">
      <formula>NOT(ISERROR(SEARCH("HYBRID",B25)))</formula>
    </cfRule>
    <cfRule type="containsText" dxfId="95" priority="244" operator="containsText" text="ACROBATIC">
      <formula>NOT(ISERROR(SEARCH("ACROBATIC",B25)))</formula>
    </cfRule>
  </conditionalFormatting>
  <conditionalFormatting sqref="B27">
    <cfRule type="containsText" dxfId="94" priority="240" operator="containsText" text="HYBRID">
      <formula>NOT(ISERROR(SEARCH("HYBRID",B27)))</formula>
    </cfRule>
    <cfRule type="containsText" dxfId="93" priority="239" operator="containsText" text="ACROBATIC">
      <formula>NOT(ISERROR(SEARCH("ACROBATIC",B27)))</formula>
    </cfRule>
    <cfRule type="containsText" dxfId="92" priority="238" operator="containsText" text="TRANSITION">
      <formula>NOT(ISERROR(SEARCH("TRANSITION",B27)))</formula>
    </cfRule>
    <cfRule type="containsText" dxfId="91" priority="237" operator="containsText" text="BONUSES">
      <formula>NOT(ISERROR(SEARCH("BONUSES",B27)))</formula>
    </cfRule>
    <cfRule type="containsText" dxfId="90" priority="236" operator="containsText" text=" ">
      <formula>NOT(ISERROR(SEARCH(" ",B27)))</formula>
    </cfRule>
  </conditionalFormatting>
  <conditionalFormatting sqref="B29">
    <cfRule type="containsText" dxfId="89" priority="235" operator="containsText" text="HYBRID">
      <formula>NOT(ISERROR(SEARCH("HYBRID",B29)))</formula>
    </cfRule>
    <cfRule type="containsText" dxfId="88" priority="234" operator="containsText" text="ACROBATIC">
      <formula>NOT(ISERROR(SEARCH("ACROBATIC",B29)))</formula>
    </cfRule>
    <cfRule type="containsText" dxfId="87" priority="233" operator="containsText" text="TRANSITION">
      <formula>NOT(ISERROR(SEARCH("TRANSITION",B29)))</formula>
    </cfRule>
    <cfRule type="containsText" dxfId="86" priority="232" operator="containsText" text="BONUSES">
      <formula>NOT(ISERROR(SEARCH("BONUSES",B29)))</formula>
    </cfRule>
    <cfRule type="containsText" dxfId="85" priority="231" operator="containsText" text=" ">
      <formula>NOT(ISERROR(SEARCH(" ",B29)))</formula>
    </cfRule>
  </conditionalFormatting>
  <conditionalFormatting sqref="B31">
    <cfRule type="containsText" dxfId="84" priority="230" operator="containsText" text="HYBRID">
      <formula>NOT(ISERROR(SEARCH("HYBRID",B31)))</formula>
    </cfRule>
    <cfRule type="containsText" dxfId="83" priority="229" operator="containsText" text="ACROBATIC">
      <formula>NOT(ISERROR(SEARCH("ACROBATIC",B31)))</formula>
    </cfRule>
    <cfRule type="containsText" dxfId="82" priority="228" operator="containsText" text="TRANSITION">
      <formula>NOT(ISERROR(SEARCH("TRANSITION",B31)))</formula>
    </cfRule>
    <cfRule type="containsText" dxfId="81" priority="227" operator="containsText" text="BONUSES">
      <formula>NOT(ISERROR(SEARCH("BONUSES",B31)))</formula>
    </cfRule>
    <cfRule type="containsText" dxfId="80" priority="226" operator="containsText" text=" ">
      <formula>NOT(ISERROR(SEARCH(" ",B31)))</formula>
    </cfRule>
  </conditionalFormatting>
  <conditionalFormatting sqref="B33">
    <cfRule type="containsText" dxfId="79" priority="225" operator="containsText" text="HYBRID">
      <formula>NOT(ISERROR(SEARCH("HYBRID",B33)))</formula>
    </cfRule>
    <cfRule type="containsText" dxfId="78" priority="224" operator="containsText" text="ACROBATIC">
      <formula>NOT(ISERROR(SEARCH("ACROBATIC",B33)))</formula>
    </cfRule>
    <cfRule type="containsText" dxfId="77" priority="223" operator="containsText" text="TRANSITION">
      <formula>NOT(ISERROR(SEARCH("TRANSITION",B33)))</formula>
    </cfRule>
    <cfRule type="containsText" dxfId="76" priority="222" operator="containsText" text="BONUSES">
      <formula>NOT(ISERROR(SEARCH("BONUSES",B33)))</formula>
    </cfRule>
    <cfRule type="containsText" dxfId="75" priority="221" operator="containsText" text=" ">
      <formula>NOT(ISERROR(SEARCH(" ",B33)))</formula>
    </cfRule>
  </conditionalFormatting>
  <conditionalFormatting sqref="B35">
    <cfRule type="containsText" dxfId="74" priority="220" operator="containsText" text="HYBRID">
      <formula>NOT(ISERROR(SEARCH("HYBRID",B35)))</formula>
    </cfRule>
    <cfRule type="containsText" dxfId="73" priority="219" operator="containsText" text="ACROBATIC">
      <formula>NOT(ISERROR(SEARCH("ACROBATIC",B35)))</formula>
    </cfRule>
    <cfRule type="containsText" dxfId="72" priority="218" operator="containsText" text="TRANSITION">
      <formula>NOT(ISERROR(SEARCH("TRANSITION",B35)))</formula>
    </cfRule>
    <cfRule type="containsText" dxfId="71" priority="216" operator="containsText" text=" ">
      <formula>NOT(ISERROR(SEARCH(" ",B35)))</formula>
    </cfRule>
    <cfRule type="containsText" dxfId="70" priority="217" operator="containsText" text="BONUSES">
      <formula>NOT(ISERROR(SEARCH("BONUSES",B35)))</formula>
    </cfRule>
  </conditionalFormatting>
  <conditionalFormatting sqref="B37">
    <cfRule type="containsText" dxfId="69" priority="215" operator="containsText" text="HYBRID">
      <formula>NOT(ISERROR(SEARCH("HYBRID",B37)))</formula>
    </cfRule>
    <cfRule type="containsText" dxfId="68" priority="214" operator="containsText" text="ACROBATIC">
      <formula>NOT(ISERROR(SEARCH("ACROBATIC",B37)))</formula>
    </cfRule>
    <cfRule type="containsText" dxfId="67" priority="213" operator="containsText" text="TRANSITION">
      <formula>NOT(ISERROR(SEARCH("TRANSITION",B37)))</formula>
    </cfRule>
    <cfRule type="containsText" dxfId="66" priority="212" operator="containsText" text="BONUSES">
      <formula>NOT(ISERROR(SEARCH("BONUSES",B37)))</formula>
    </cfRule>
    <cfRule type="containsText" dxfId="65" priority="211" operator="containsText" text=" ">
      <formula>NOT(ISERROR(SEARCH(" ",B37)))</formula>
    </cfRule>
  </conditionalFormatting>
  <conditionalFormatting sqref="B39">
    <cfRule type="containsText" dxfId="64" priority="210" operator="containsText" text="HYBRID">
      <formula>NOT(ISERROR(SEARCH("HYBRID",B39)))</formula>
    </cfRule>
    <cfRule type="containsText" dxfId="63" priority="208" operator="containsText" text="TRANSITION">
      <formula>NOT(ISERROR(SEARCH("TRANSITION",B39)))</formula>
    </cfRule>
    <cfRule type="containsText" dxfId="62" priority="207" operator="containsText" text="BONUSES">
      <formula>NOT(ISERROR(SEARCH("BONUSES",B39)))</formula>
    </cfRule>
    <cfRule type="containsText" dxfId="61" priority="206" operator="containsText" text=" ">
      <formula>NOT(ISERROR(SEARCH(" ",B39)))</formula>
    </cfRule>
    <cfRule type="containsText" dxfId="60" priority="209" operator="containsText" text="ACROBATIC">
      <formula>NOT(ISERROR(SEARCH("ACROBATIC",B39)))</formula>
    </cfRule>
  </conditionalFormatting>
  <conditionalFormatting sqref="B41">
    <cfRule type="containsText" dxfId="59" priority="201" operator="containsText" text=" ">
      <formula>NOT(ISERROR(SEARCH(" ",B41)))</formula>
    </cfRule>
    <cfRule type="containsText" dxfId="58" priority="202" operator="containsText" text="BONUSES">
      <formula>NOT(ISERROR(SEARCH("BONUSES",B41)))</formula>
    </cfRule>
    <cfRule type="containsText" dxfId="57" priority="203" operator="containsText" text="TRANSITION">
      <formula>NOT(ISERROR(SEARCH("TRANSITION",B41)))</formula>
    </cfRule>
    <cfRule type="containsText" dxfId="56" priority="204" operator="containsText" text="ACROBATIC">
      <formula>NOT(ISERROR(SEARCH("ACROBATIC",B41)))</formula>
    </cfRule>
    <cfRule type="containsText" dxfId="55" priority="205" operator="containsText" text="HYBRID">
      <formula>NOT(ISERROR(SEARCH("HYBRID",B41)))</formula>
    </cfRule>
  </conditionalFormatting>
  <conditionalFormatting sqref="B43">
    <cfRule type="containsText" dxfId="54" priority="196" operator="containsText" text=" ">
      <formula>NOT(ISERROR(SEARCH(" ",B43)))</formula>
    </cfRule>
    <cfRule type="containsText" dxfId="53" priority="200" operator="containsText" text="HYBRID">
      <formula>NOT(ISERROR(SEARCH("HYBRID",B43)))</formula>
    </cfRule>
    <cfRule type="containsText" dxfId="52" priority="199" operator="containsText" text="ACROBATIC">
      <formula>NOT(ISERROR(SEARCH("ACROBATIC",B43)))</formula>
    </cfRule>
    <cfRule type="containsText" dxfId="51" priority="198" operator="containsText" text="TRANSITION">
      <formula>NOT(ISERROR(SEARCH("TRANSITION",B43)))</formula>
    </cfRule>
    <cfRule type="containsText" dxfId="50" priority="197" operator="containsText" text="BONUSES">
      <formula>NOT(ISERROR(SEARCH("BONUSES",B43)))</formula>
    </cfRule>
  </conditionalFormatting>
  <conditionalFormatting sqref="B45">
    <cfRule type="containsText" dxfId="49" priority="195" operator="containsText" text="HYBRID">
      <formula>NOT(ISERROR(SEARCH("HYBRID",B45)))</formula>
    </cfRule>
    <cfRule type="containsText" dxfId="48" priority="194" operator="containsText" text="ACROBATIC">
      <formula>NOT(ISERROR(SEARCH("ACROBATIC",B45)))</formula>
    </cfRule>
    <cfRule type="containsText" dxfId="47" priority="193" operator="containsText" text="TRANSITION">
      <formula>NOT(ISERROR(SEARCH("TRANSITION",B45)))</formula>
    </cfRule>
    <cfRule type="containsText" dxfId="46" priority="192" operator="containsText" text="BONUSES">
      <formula>NOT(ISERROR(SEARCH("BONUSES",B45)))</formula>
    </cfRule>
    <cfRule type="containsText" dxfId="45" priority="191" operator="containsText" text=" ">
      <formula>NOT(ISERROR(SEARCH(" ",B45)))</formula>
    </cfRule>
  </conditionalFormatting>
  <conditionalFormatting sqref="B47">
    <cfRule type="containsText" dxfId="44" priority="190" operator="containsText" text="HYBRID">
      <formula>NOT(ISERROR(SEARCH("HYBRID",B47)))</formula>
    </cfRule>
    <cfRule type="containsText" dxfId="43" priority="189" operator="containsText" text="ACROBATIC">
      <formula>NOT(ISERROR(SEARCH("ACROBATIC",B47)))</formula>
    </cfRule>
    <cfRule type="containsText" dxfId="42" priority="188" operator="containsText" text="TRANSITION">
      <formula>NOT(ISERROR(SEARCH("TRANSITION",B47)))</formula>
    </cfRule>
    <cfRule type="containsText" dxfId="41" priority="187" operator="containsText" text="BONUSES">
      <formula>NOT(ISERROR(SEARCH("BONUSES",B47)))</formula>
    </cfRule>
    <cfRule type="containsText" dxfId="40" priority="186" operator="containsText" text=" ">
      <formula>NOT(ISERROR(SEARCH(" ",B47)))</formula>
    </cfRule>
  </conditionalFormatting>
  <conditionalFormatting sqref="B49">
    <cfRule type="containsText" dxfId="39" priority="185" operator="containsText" text="HYBRID">
      <formula>NOT(ISERROR(SEARCH("HYBRID",B49)))</formula>
    </cfRule>
    <cfRule type="containsText" dxfId="38" priority="184" operator="containsText" text="ACROBATIC">
      <formula>NOT(ISERROR(SEARCH("ACROBATIC",B49)))</formula>
    </cfRule>
    <cfRule type="containsText" dxfId="37" priority="183" operator="containsText" text="TRANSITION">
      <formula>NOT(ISERROR(SEARCH("TRANSITION",B49)))</formula>
    </cfRule>
    <cfRule type="containsText" dxfId="36" priority="182" operator="containsText" text="BONUSES">
      <formula>NOT(ISERROR(SEARCH("BONUSES",B49)))</formula>
    </cfRule>
    <cfRule type="containsText" dxfId="35" priority="181" operator="containsText" text=" ">
      <formula>NOT(ISERROR(SEARCH(" ",B49)))</formula>
    </cfRule>
  </conditionalFormatting>
  <conditionalFormatting sqref="B51">
    <cfRule type="containsText" dxfId="34" priority="180" operator="containsText" text="HYBRID">
      <formula>NOT(ISERROR(SEARCH("HYBRID",B51)))</formula>
    </cfRule>
    <cfRule type="containsText" dxfId="33" priority="179" operator="containsText" text="ACROBATIC">
      <formula>NOT(ISERROR(SEARCH("ACROBATIC",B51)))</formula>
    </cfRule>
    <cfRule type="containsText" dxfId="32" priority="178" operator="containsText" text="TRANSITION">
      <formula>NOT(ISERROR(SEARCH("TRANSITION",B51)))</formula>
    </cfRule>
    <cfRule type="containsText" dxfId="31" priority="177" operator="containsText" text="BONUSES">
      <formula>NOT(ISERROR(SEARCH("BONUSES",B51)))</formula>
    </cfRule>
    <cfRule type="containsText" dxfId="30" priority="176" operator="containsText" text=" ">
      <formula>NOT(ISERROR(SEARCH(" ",B51)))</formula>
    </cfRule>
  </conditionalFormatting>
  <conditionalFormatting sqref="B53">
    <cfRule type="containsText" dxfId="29" priority="175" operator="containsText" text="HYBRID">
      <formula>NOT(ISERROR(SEARCH("HYBRID",B53)))</formula>
    </cfRule>
    <cfRule type="containsText" dxfId="28" priority="174" operator="containsText" text="ACROBATIC">
      <formula>NOT(ISERROR(SEARCH("ACROBATIC",B53)))</formula>
    </cfRule>
    <cfRule type="containsText" dxfId="27" priority="173" operator="containsText" text="TRANSITION">
      <formula>NOT(ISERROR(SEARCH("TRANSITION",B53)))</formula>
    </cfRule>
    <cfRule type="containsText" dxfId="26" priority="172" operator="containsText" text="BONUSES">
      <formula>NOT(ISERROR(SEARCH("BONUSES",B53)))</formula>
    </cfRule>
    <cfRule type="containsText" dxfId="25" priority="171" operator="containsText" text=" ">
      <formula>NOT(ISERROR(SEARCH(" ",B53)))</formula>
    </cfRule>
  </conditionalFormatting>
  <conditionalFormatting sqref="B55">
    <cfRule type="containsText" dxfId="24" priority="170" operator="containsText" text="HYBRID">
      <formula>NOT(ISERROR(SEARCH("HYBRID",B55)))</formula>
    </cfRule>
    <cfRule type="containsText" dxfId="23" priority="169" operator="containsText" text="ACROBATIC">
      <formula>NOT(ISERROR(SEARCH("ACROBATIC",B55)))</formula>
    </cfRule>
    <cfRule type="containsText" dxfId="22" priority="168" operator="containsText" text="TRANSITION">
      <formula>NOT(ISERROR(SEARCH("TRANSITION",B55)))</formula>
    </cfRule>
    <cfRule type="containsText" dxfId="21" priority="167" operator="containsText" text="BONUSES">
      <formula>NOT(ISERROR(SEARCH("BONUSES",B55)))</formula>
    </cfRule>
    <cfRule type="containsText" dxfId="20" priority="166" operator="containsText" text=" ">
      <formula>NOT(ISERROR(SEARCH(" ",B55)))</formula>
    </cfRule>
  </conditionalFormatting>
  <conditionalFormatting sqref="B57">
    <cfRule type="containsText" dxfId="19" priority="165" operator="containsText" text="HYBRID">
      <formula>NOT(ISERROR(SEARCH("HYBRID",B57)))</formula>
    </cfRule>
    <cfRule type="containsText" dxfId="18" priority="164" operator="containsText" text="ACROBATIC">
      <formula>NOT(ISERROR(SEARCH("ACROBATIC",B57)))</formula>
    </cfRule>
    <cfRule type="containsText" dxfId="17" priority="163" operator="containsText" text="TRANSITION">
      <formula>NOT(ISERROR(SEARCH("TRANSITION",B57)))</formula>
    </cfRule>
    <cfRule type="containsText" dxfId="16" priority="162" operator="containsText" text="BONUSES">
      <formula>NOT(ISERROR(SEARCH("BONUSES",B57)))</formula>
    </cfRule>
    <cfRule type="containsText" dxfId="15" priority="161" operator="containsText" text=" ">
      <formula>NOT(ISERROR(SEARCH(" ",B57)))</formula>
    </cfRule>
  </conditionalFormatting>
  <conditionalFormatting sqref="B59">
    <cfRule type="containsText" dxfId="14" priority="160" operator="containsText" text="HYBRID">
      <formula>NOT(ISERROR(SEARCH("HYBRID",B59)))</formula>
    </cfRule>
    <cfRule type="containsText" dxfId="13" priority="159" operator="containsText" text="ACROBATIC">
      <formula>NOT(ISERROR(SEARCH("ACROBATIC",B59)))</formula>
    </cfRule>
    <cfRule type="containsText" dxfId="12" priority="158" operator="containsText" text="TRANSITION">
      <formula>NOT(ISERROR(SEARCH("TRANSITION",B59)))</formula>
    </cfRule>
    <cfRule type="containsText" dxfId="11" priority="157" operator="containsText" text="BONUSES">
      <formula>NOT(ISERROR(SEARCH("BONUSES",B59)))</formula>
    </cfRule>
    <cfRule type="containsText" dxfId="10" priority="156" operator="containsText" text=" ">
      <formula>NOT(ISERROR(SEARCH(" ",B59)))</formula>
    </cfRule>
  </conditionalFormatting>
  <conditionalFormatting sqref="B61">
    <cfRule type="containsText" dxfId="9" priority="155" operator="containsText" text="HYBRID">
      <formula>NOT(ISERROR(SEARCH("HYBRID",B61)))</formula>
    </cfRule>
    <cfRule type="containsText" dxfId="8" priority="154" operator="containsText" text="ACROBATIC">
      <formula>NOT(ISERROR(SEARCH("ACROBATIC",B61)))</formula>
    </cfRule>
    <cfRule type="containsText" dxfId="7" priority="152" operator="containsText" text="BONUSES">
      <formula>NOT(ISERROR(SEARCH("BONUSES",B61)))</formula>
    </cfRule>
    <cfRule type="containsText" dxfId="6" priority="151" operator="containsText" text=" ">
      <formula>NOT(ISERROR(SEARCH(" ",B61)))</formula>
    </cfRule>
    <cfRule type="containsText" dxfId="5" priority="153" operator="containsText" text="TRANSITION">
      <formula>NOT(ISERROR(SEARCH("TRANSITION",B61)))</formula>
    </cfRule>
  </conditionalFormatting>
  <conditionalFormatting sqref="B63">
    <cfRule type="containsText" dxfId="4" priority="150" operator="containsText" text="HYBRID">
      <formula>NOT(ISERROR(SEARCH("HYBRID",B63)))</formula>
    </cfRule>
    <cfRule type="containsText" dxfId="3" priority="149" operator="containsText" text="ACROBATIC">
      <formula>NOT(ISERROR(SEARCH("ACROBATIC",B63)))</formula>
    </cfRule>
    <cfRule type="containsText" dxfId="2" priority="148" operator="containsText" text="TRANSITION">
      <formula>NOT(ISERROR(SEARCH("TRANSITION",B63)))</formula>
    </cfRule>
    <cfRule type="containsText" dxfId="1" priority="146" operator="containsText" text=" ">
      <formula>NOT(ISERROR(SEARCH(" ",B63)))</formula>
    </cfRule>
    <cfRule type="containsText" dxfId="0" priority="147" operator="containsText" text="BONUSES">
      <formula>NOT(ISERROR(SEARCH("BONUSES",B63)))</formula>
    </cfRule>
  </conditionalFormatting>
  <dataValidations count="2">
    <dataValidation type="list" allowBlank="1" showInputMessage="1" showErrorMessage="1" sqref="B63 B17 B19 B21 B23 B25 B27 B29 B31 B33 B35 B37 B39 B41 B43 B45 B47 B49 B51 B53 B55 B57 B59 B61 B15" xr:uid="{B83DE9A3-E98B-474C-B835-F7EA432E99F1}">
      <formula1>"HYBRID, TRE, TRANSITION, ACROBATIC,  "</formula1>
    </dataValidation>
    <dataValidation type="list" allowBlank="1" showInputMessage="1" showErrorMessage="1" sqref="D15 D17 D19 D21 D23 D25 D27 D29 D31 D33 D35 D37 D39 D41 D43 D45 D47 D49 D51 D53 D55 D57 D59 D61 D63" xr:uid="{63314260-3F1E-45D4-9D27-419047C60005}">
      <formula1>"Hybrid, Acro-A, Acro-B, Acro-C, Acro-P, --"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Codes and Values</vt:lpstr>
      <vt:lpstr>TEMPLATE - Auto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Лазарев</dc:creator>
  <cp:lastModifiedBy>Chris Leahy</cp:lastModifiedBy>
  <cp:lastPrinted>2022-01-20T18:28:41Z</cp:lastPrinted>
  <dcterms:created xsi:type="dcterms:W3CDTF">2021-02-07T19:13:11Z</dcterms:created>
  <dcterms:modified xsi:type="dcterms:W3CDTF">2024-10-16T01:24:32Z</dcterms:modified>
</cp:coreProperties>
</file>