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akorsholmnielsen/Library/CloudStorage/OneDrive-Aarhusuniversitet/MSc project Lea/"/>
    </mc:Choice>
  </mc:AlternateContent>
  <xr:revisionPtr revIDLastSave="0" documentId="13_ncr:1_{4AA1AD5C-6D39-964D-9F49-C64AB0EF9A9D}" xr6:coauthVersionLast="47" xr6:coauthVersionMax="47" xr10:uidLastSave="{00000000-0000-0000-0000-000000000000}"/>
  <bookViews>
    <workbookView xWindow="0" yWindow="500" windowWidth="28800" windowHeight="16000" xr2:uid="{DC543829-59B4-EB43-B27F-FC28DF27E1C4}"/>
  </bookViews>
  <sheets>
    <sheet name="Table S1 - Sample overlap" sheetId="11" r:id="rId1"/>
    <sheet name="Table S2" sheetId="12" r:id="rId2"/>
    <sheet name="Table S3" sheetId="1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1" l="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I4" i="11"/>
  <c r="H4" i="11"/>
  <c r="G4" i="11"/>
  <c r="F18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F4" i="11"/>
  <c r="E4" i="11"/>
</calcChain>
</file>

<file path=xl/sharedStrings.xml><?xml version="1.0" encoding="utf-8"?>
<sst xmlns="http://schemas.openxmlformats.org/spreadsheetml/2006/main" count="187" uniqueCount="36">
  <si>
    <t>P</t>
  </si>
  <si>
    <t>-</t>
  </si>
  <si>
    <t>p</t>
  </si>
  <si>
    <t>se</t>
  </si>
  <si>
    <t>Trait</t>
  </si>
  <si>
    <t>Asthma</t>
  </si>
  <si>
    <t>BMI</t>
  </si>
  <si>
    <t>Depression</t>
  </si>
  <si>
    <t>Educational attainment</t>
  </si>
  <si>
    <t>Epilepsy</t>
  </si>
  <si>
    <t>HDL</t>
  </si>
  <si>
    <t>Height</t>
  </si>
  <si>
    <t>Hypertension</t>
  </si>
  <si>
    <t>IBS</t>
  </si>
  <si>
    <t>LDL</t>
  </si>
  <si>
    <t>Migraine</t>
  </si>
  <si>
    <t>Sleep</t>
  </si>
  <si>
    <t>Smoke initiation</t>
  </si>
  <si>
    <t>Type 2 Diabetes</t>
  </si>
  <si>
    <t>Vitamin D</t>
  </si>
  <si>
    <t>gcov_int</t>
  </si>
  <si>
    <t>gcov_int_se</t>
  </si>
  <si>
    <t>Alzheimer's disease</t>
  </si>
  <si>
    <t>gcov_int_L95CI</t>
  </si>
  <si>
    <t>gcov_int_U95CI</t>
  </si>
  <si>
    <t>gcov_int (95%CI)</t>
  </si>
  <si>
    <t>Z-statistic</t>
  </si>
  <si>
    <t>Formula for calculating P in R</t>
  </si>
  <si>
    <t>Exposure</t>
  </si>
  <si>
    <t>Outcome</t>
  </si>
  <si>
    <t>bxy</t>
  </si>
  <si>
    <t>N_SNP</t>
  </si>
  <si>
    <t>Sleep duration</t>
  </si>
  <si>
    <r>
      <t>Table S2:</t>
    </r>
    <r>
      <rPr>
        <sz val="10"/>
        <color theme="1"/>
        <rFont val="Calibri"/>
        <family val="2"/>
        <scheme val="minor"/>
      </rPr>
      <t xml:space="preserve"> Results of the causal relationship between Alzheimer’s disease and relevant traits, respectively, using bidirectional GSMR with a GWAS significance threshold of P &lt; 5 ✕ 10-8, LD threshold of r2 &lt; 0.05 and a HEIDI threshold below 0.01. Chromosome 19 have been removed. Significant results are shown in bold. </t>
    </r>
  </si>
  <si>
    <r>
      <t xml:space="preserve">Table S3: </t>
    </r>
    <r>
      <rPr>
        <sz val="10"/>
        <color theme="1"/>
        <rFont val="Calibri"/>
        <family val="2"/>
        <scheme val="minor"/>
      </rPr>
      <t xml:space="preserve"> Results of the causal relationship between Alzheimer’s disease and relevant traits, respectively, using bidirectional GSMR with a GWAS significance threshold of P &lt; 5 ✕ 10-8, LD threshold of r2 &lt; 0.01 and a HEIDI threshold below 0.01. Chromosome 19 have been removed. Significant results are shown in bold. </t>
    </r>
  </si>
  <si>
    <r>
      <t xml:space="preserve">Table S1: </t>
    </r>
    <r>
      <rPr>
        <sz val="10"/>
        <color theme="1"/>
        <rFont val="Calibri (Tekst)"/>
      </rPr>
      <t xml:space="preserve">Overview of sample overlap between the Alzheimer's disease summary statistics and each of the other summary statistics, respectively. Significant results (P &lt; 0.05) are shown in bold and suggests that there is a significant sample overlap between the two summary statistics.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</si>
</sst>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 (Tekst)"/>
    </font>
    <font>
      <b/>
      <sz val="10"/>
      <color theme="1"/>
      <name val="Calibri"/>
      <family val="2"/>
      <scheme val="minor"/>
    </font>
    <font>
      <sz val="10"/>
      <color theme="1"/>
      <name val="Calibri (Tekst)"/>
    </font>
  </fonts>
  <fills count="5">
    <fill>
      <patternFill patternType="none"/>
    </fill>
    <fill>
      <patternFill patternType="gray125"/>
    </fill>
    <fill>
      <patternFill patternType="solid">
        <fgColor rgb="FF063F87"/>
        <bgColor indexed="64"/>
      </patternFill>
    </fill>
    <fill>
      <patternFill patternType="solid">
        <fgColor rgb="FF063F87"/>
        <bgColor rgb="FF000000"/>
      </patternFill>
    </fill>
    <fill>
      <patternFill patternType="solid">
        <fgColor rgb="FFD9D9D9"/>
        <bgColor rgb="FFD9D9D9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1" fillId="2" borderId="2" xfId="0" applyFont="1" applyFill="1" applyBorder="1" applyAlignment="1">
      <alignment horizontal="left" vertical="center"/>
    </xf>
    <xf numFmtId="0" fontId="2" fillId="0" borderId="6" xfId="0" applyFont="1" applyBorder="1"/>
    <xf numFmtId="0" fontId="2" fillId="0" borderId="5" xfId="0" applyFont="1" applyBorder="1"/>
    <xf numFmtId="0" fontId="2" fillId="0" borderId="17" xfId="0" applyFont="1" applyBorder="1"/>
    <xf numFmtId="0" fontId="0" fillId="0" borderId="7" xfId="0" applyBorder="1" applyAlignment="1">
      <alignment horizontal="right"/>
    </xf>
    <xf numFmtId="0" fontId="0" fillId="0" borderId="9" xfId="0" applyBorder="1" applyAlignment="1">
      <alignment horizontal="right"/>
    </xf>
    <xf numFmtId="0" fontId="1" fillId="0" borderId="7" xfId="0" applyFont="1" applyBorder="1" applyAlignment="1">
      <alignment horizontal="right"/>
    </xf>
    <xf numFmtId="0" fontId="0" fillId="0" borderId="8" xfId="0" applyBorder="1" applyAlignment="1">
      <alignment horizontal="right"/>
    </xf>
    <xf numFmtId="0" fontId="1" fillId="0" borderId="9" xfId="0" applyFont="1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3" fillId="3" borderId="18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3" fillId="3" borderId="19" xfId="0" applyFont="1" applyFill="1" applyBorder="1" applyAlignment="1">
      <alignment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11" fontId="5" fillId="4" borderId="24" xfId="0" applyNumberFormat="1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1" fillId="2" borderId="18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1" fontId="0" fillId="0" borderId="24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1" fontId="0" fillId="0" borderId="1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22">
    <dxf>
      <font>
        <b val="0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063F87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063F87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colors>
    <mruColors>
      <color rgb="FF063F87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1BA697D-9448-EA48-A555-6254E7850E9D}" name="Tabel6" displayName="Tabel6" ref="B3:J18" totalsRowShown="0" headerRowDxfId="21" headerRowBorderDxfId="20" tableBorderDxfId="19">
  <autoFilter ref="B3:J18" xr:uid="{21BA697D-9448-EA48-A555-6254E7850E9D}"/>
  <tableColumns count="9">
    <tableColumn id="1" xr3:uid="{C6853803-C3E7-0043-917C-498EFB216464}" name="Trait" dataDxfId="18"/>
    <tableColumn id="2" xr3:uid="{E81F1790-B9EE-2041-BC5F-F258B606A59F}" name="gcov_int" dataDxfId="17"/>
    <tableColumn id="3" xr3:uid="{40F751B1-0A41-7D4B-8FA2-8580A7EEEC8D}" name="gcov_int_se" dataDxfId="16"/>
    <tableColumn id="4" xr3:uid="{4890A735-F5BA-EA4D-A864-280D77CE8190}" name="gcov_int_L95CI" dataDxfId="15">
      <calculatedColumnFormula>C4-1.95996*D4</calculatedColumnFormula>
    </tableColumn>
    <tableColumn id="5" xr3:uid="{C677DE72-7A91-9E45-BCE2-343DBEA6A46C}" name="gcov_int_U95CI" dataDxfId="14">
      <calculatedColumnFormula>C4+1.95996*D4</calculatedColumnFormula>
    </tableColumn>
    <tableColumn id="6" xr3:uid="{63BA4243-26F3-A342-8A57-B8AADDF2789B}" name="gcov_int (95%CI)" dataDxfId="13">
      <calculatedColumnFormula>_xlfn.CONCAT(ROUND(C4,4)," (95%CI: ",ROUND(E4,4),"-",ROUND(F4,4),")")</calculatedColumnFormula>
    </tableColumn>
    <tableColumn id="7" xr3:uid="{E2B317E4-A8F4-F94B-9664-76193745CC14}" name="Z-statistic" dataDxfId="12">
      <calculatedColumnFormula>ABS(C4/D4)</calculatedColumnFormula>
    </tableColumn>
    <tableColumn id="8" xr3:uid="{C82E0E05-9CB7-B44D-A816-F7997EFD9532}" name="Formula for calculating P in R" dataDxfId="11">
      <calculatedColumnFormula>_xlfn.CONCAT("2*pnorm(",H4,",lower.tail=FALSE)")</calculatedColumnFormula>
    </tableColumn>
    <tableColumn id="9" xr3:uid="{81942C5F-69F4-BE40-9456-5B65EF629D68}" name="P" dataDxfId="10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DD75AB-FA99-E245-B96D-EB7634509318}" name="Tabel3789" displayName="Tabel3789" ref="B3:G33" totalsRowShown="0" headerRowDxfId="9" dataDxfId="8" headerRowBorderDxfId="6" tableBorderDxfId="7">
  <autoFilter ref="B3:G33" xr:uid="{D6DD75AB-FA99-E245-B96D-EB7634509318}"/>
  <tableColumns count="6">
    <tableColumn id="1" xr3:uid="{0DE55981-BC51-0949-A728-C9AE76A1D146}" name="Exposure" dataDxfId="5"/>
    <tableColumn id="2" xr3:uid="{BB4AD7DB-B6F9-5842-B5C5-9F96107646C1}" name="Outcome" dataDxfId="4"/>
    <tableColumn id="3" xr3:uid="{0DA954B1-3CC1-0341-BF59-6D1A4C925569}" name="bxy" dataDxfId="3"/>
    <tableColumn id="4" xr3:uid="{0DE33289-C3DA-3A4D-BB24-5372A7AD2243}" name="se" dataDxfId="2"/>
    <tableColumn id="5" xr3:uid="{86774693-A77A-1346-8D1F-7CA93AC78352}" name="p" dataDxfId="1"/>
    <tableColumn id="6" xr3:uid="{8EA49AF7-F73C-B643-997E-225D1793EEED}" name="N_SNP" dataDxfId="0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CB3D6-965C-9642-828D-30380D486E86}">
  <dimension ref="B3:J22"/>
  <sheetViews>
    <sheetView showGridLines="0" tabSelected="1" zoomScaleNormal="100" workbookViewId="0">
      <selection activeCell="N13" sqref="N13"/>
    </sheetView>
  </sheetViews>
  <sheetFormatPr baseColWidth="10" defaultRowHeight="16" x14ac:dyDescent="0.2"/>
  <cols>
    <col min="2" max="2" width="39.83203125" bestFit="1" customWidth="1"/>
    <col min="4" max="4" width="13.33203125" customWidth="1"/>
    <col min="5" max="5" width="15.1640625" customWidth="1"/>
    <col min="6" max="6" width="15.5" customWidth="1"/>
    <col min="7" max="7" width="33.5" customWidth="1"/>
    <col min="8" max="8" width="15.33203125" customWidth="1"/>
    <col min="9" max="9" width="49.5" hidden="1" customWidth="1"/>
    <col min="10" max="10" width="13.6640625" customWidth="1"/>
  </cols>
  <sheetData>
    <row r="3" spans="2:10" ht="30" customHeight="1" thickBot="1" x14ac:dyDescent="0.25">
      <c r="B3" s="3" t="s">
        <v>4</v>
      </c>
      <c r="C3" s="3" t="s">
        <v>20</v>
      </c>
      <c r="D3" s="3" t="s">
        <v>21</v>
      </c>
      <c r="E3" s="3" t="s">
        <v>23</v>
      </c>
      <c r="F3" s="3" t="s">
        <v>24</v>
      </c>
      <c r="G3" s="3" t="s">
        <v>25</v>
      </c>
      <c r="H3" s="3" t="s">
        <v>26</v>
      </c>
      <c r="I3" s="3" t="s">
        <v>27</v>
      </c>
      <c r="J3" s="3" t="s">
        <v>0</v>
      </c>
    </row>
    <row r="4" spans="2:10" ht="30" customHeight="1" x14ac:dyDescent="0.2">
      <c r="B4" s="4" t="s">
        <v>5</v>
      </c>
      <c r="C4" s="14">
        <v>-7.7999999999999996E-3</v>
      </c>
      <c r="D4" s="12">
        <v>1.23E-2</v>
      </c>
      <c r="E4" s="12">
        <f>C4-1.95996*D4</f>
        <v>-3.1907508000000001E-2</v>
      </c>
      <c r="F4" s="12">
        <f>C4+1.95996*D4</f>
        <v>1.6307507999999998E-2</v>
      </c>
      <c r="G4" s="12" t="str">
        <f>_xlfn.CONCAT(ROUND(C4,4)," (95%CI: ",ROUND(E4,4),"-",ROUND(F4,4),")")</f>
        <v>-0,0078 (95%CI: -0,0319-0,0163)</v>
      </c>
      <c r="H4" s="12">
        <f>ABS(C4/D4)</f>
        <v>0.63414634146341464</v>
      </c>
      <c r="I4" s="12" t="str">
        <f>_xlfn.CONCAT("2*pnorm(",H4,",lower.tail=FALSE)")</f>
        <v>2*pnorm(0,634146341463415,lower.tail=FALSE)</v>
      </c>
      <c r="J4" s="13">
        <v>0.52598529999999999</v>
      </c>
    </row>
    <row r="5" spans="2:10" ht="30" customHeight="1" x14ac:dyDescent="0.2">
      <c r="B5" s="5" t="s">
        <v>6</v>
      </c>
      <c r="C5" s="10">
        <v>-1.7600000000000001E-2</v>
      </c>
      <c r="D5" s="7">
        <v>1.34E-2</v>
      </c>
      <c r="E5" s="7">
        <f t="shared" ref="E5:E18" si="0">C5-1.95996*D5</f>
        <v>-4.3863464000000005E-2</v>
      </c>
      <c r="F5" s="7">
        <f t="shared" ref="F5:F18" si="1">C5+1.95996*D5</f>
        <v>8.6634639999999992E-3</v>
      </c>
      <c r="G5" s="7" t="str">
        <f t="shared" ref="G5:G18" si="2">_xlfn.CONCAT(ROUND(C5,4)," (95%CI: ",ROUND(E5,4),"-",ROUND(F5,4),")")</f>
        <v>-0,0176 (95%CI: -0,0439-0,0087)</v>
      </c>
      <c r="H5" s="7">
        <f t="shared" ref="H5:H18" si="3">ABS(C5/D5)</f>
        <v>1.3134328358208955</v>
      </c>
      <c r="I5" s="7" t="str">
        <f t="shared" ref="I5:I17" si="4">_xlfn.CONCAT("2*pnorm(",H5,",lower.tail=FALSE)")</f>
        <v>2*pnorm(1,3134328358209,lower.tail=FALSE)</v>
      </c>
      <c r="J5" s="8">
        <v>0.89037100000000002</v>
      </c>
    </row>
    <row r="6" spans="2:10" ht="30" customHeight="1" x14ac:dyDescent="0.2">
      <c r="B6" s="5" t="s">
        <v>7</v>
      </c>
      <c r="C6" s="10">
        <v>1.21E-2</v>
      </c>
      <c r="D6" s="7">
        <v>6.3E-3</v>
      </c>
      <c r="E6" s="7">
        <f t="shared" si="0"/>
        <v>-2.4774800000000076E-4</v>
      </c>
      <c r="F6" s="7">
        <f t="shared" si="1"/>
        <v>2.4447747999999998E-2</v>
      </c>
      <c r="G6" s="7" t="str">
        <f t="shared" si="2"/>
        <v>0,0121 (95%CI: -0,0002-0,0244)</v>
      </c>
      <c r="H6" s="7">
        <f t="shared" si="3"/>
        <v>1.9206349206349205</v>
      </c>
      <c r="I6" s="7" t="str">
        <f t="shared" si="4"/>
        <v>2*pnorm(1,92063492063492,lower.tail=FALSE)</v>
      </c>
      <c r="J6" s="8">
        <v>5.477775E-2</v>
      </c>
    </row>
    <row r="7" spans="2:10" ht="30" customHeight="1" x14ac:dyDescent="0.2">
      <c r="B7" s="5" t="s">
        <v>8</v>
      </c>
      <c r="C7" s="10">
        <v>7.3000000000000001E-3</v>
      </c>
      <c r="D7" s="7">
        <v>8.5000000000000006E-3</v>
      </c>
      <c r="E7" s="7">
        <f t="shared" si="0"/>
        <v>-9.3596599999999988E-3</v>
      </c>
      <c r="F7" s="7">
        <f t="shared" si="1"/>
        <v>2.3959660000000001E-2</v>
      </c>
      <c r="G7" s="7" t="str">
        <f t="shared" si="2"/>
        <v>0,0073 (95%CI: -0,0094-0,024)</v>
      </c>
      <c r="H7" s="7">
        <f t="shared" si="3"/>
        <v>0.85882352941176465</v>
      </c>
      <c r="I7" s="7" t="str">
        <f t="shared" si="4"/>
        <v>2*pnorm(0,858823529411765,lower.tail=FALSE)</v>
      </c>
      <c r="J7" s="8">
        <v>0.3904379</v>
      </c>
    </row>
    <row r="8" spans="2:10" ht="30" customHeight="1" x14ac:dyDescent="0.2">
      <c r="B8" s="5" t="s">
        <v>9</v>
      </c>
      <c r="C8" s="10">
        <v>1.34E-2</v>
      </c>
      <c r="D8" s="7">
        <v>7.7000000000000002E-3</v>
      </c>
      <c r="E8" s="7">
        <f t="shared" si="0"/>
        <v>-1.6916919999999998E-3</v>
      </c>
      <c r="F8" s="7">
        <f t="shared" si="1"/>
        <v>2.8491691999999999E-2</v>
      </c>
      <c r="G8" s="7" t="str">
        <f t="shared" si="2"/>
        <v>0,0134 (95%CI: -0,0017-0,0285)</v>
      </c>
      <c r="H8" s="7">
        <f t="shared" si="3"/>
        <v>1.7402597402597402</v>
      </c>
      <c r="I8" s="7" t="str">
        <f t="shared" si="4"/>
        <v>2*pnorm(1,74025974025974,lower.tail=FALSE)</v>
      </c>
      <c r="J8" s="8">
        <v>8.1813419999999998E-2</v>
      </c>
    </row>
    <row r="9" spans="2:10" ht="30" customHeight="1" x14ac:dyDescent="0.2">
      <c r="B9" s="5" t="s">
        <v>10</v>
      </c>
      <c r="C9" s="10">
        <v>-7.3700000000000002E-2</v>
      </c>
      <c r="D9" s="7">
        <v>6.6500000000000004E-2</v>
      </c>
      <c r="E9" s="7">
        <f t="shared" si="0"/>
        <v>-0.20403734000000001</v>
      </c>
      <c r="F9" s="7">
        <f t="shared" si="1"/>
        <v>5.6637339999999994E-2</v>
      </c>
      <c r="G9" s="7" t="str">
        <f t="shared" si="2"/>
        <v>-0,0737 (95%CI: -0,204-0,0566)</v>
      </c>
      <c r="H9" s="7">
        <f t="shared" si="3"/>
        <v>1.1082706766917292</v>
      </c>
      <c r="I9" s="7" t="str">
        <f t="shared" si="4"/>
        <v>2*pnorm(1,10827067669173,lower.tail=FALSE)</v>
      </c>
      <c r="J9" s="8">
        <v>0.26774490000000001</v>
      </c>
    </row>
    <row r="10" spans="2:10" ht="30" customHeight="1" x14ac:dyDescent="0.2">
      <c r="B10" s="5" t="s">
        <v>11</v>
      </c>
      <c r="C10" s="10">
        <v>-1.6E-2</v>
      </c>
      <c r="D10" s="7">
        <v>1.26E-2</v>
      </c>
      <c r="E10" s="7">
        <f t="shared" si="0"/>
        <v>-4.0695495999999998E-2</v>
      </c>
      <c r="F10" s="7">
        <f t="shared" si="1"/>
        <v>8.6954960000000005E-3</v>
      </c>
      <c r="G10" s="7" t="str">
        <f t="shared" si="2"/>
        <v>-0,016 (95%CI: -0,0407-0,0087)</v>
      </c>
      <c r="H10" s="7">
        <f t="shared" si="3"/>
        <v>1.2698412698412698</v>
      </c>
      <c r="I10" s="7" t="str">
        <f t="shared" si="4"/>
        <v>2*pnorm(1,26984126984127,lower.tail=FALSE)</v>
      </c>
      <c r="J10" s="8">
        <v>0.20414119999999999</v>
      </c>
    </row>
    <row r="11" spans="2:10" ht="30" customHeight="1" x14ac:dyDescent="0.2">
      <c r="B11" s="5" t="s">
        <v>12</v>
      </c>
      <c r="C11" s="10">
        <v>8.3999999999999995E-3</v>
      </c>
      <c r="D11" s="7">
        <v>1.5699999999999999E-2</v>
      </c>
      <c r="E11" s="7">
        <f t="shared" si="0"/>
        <v>-2.2371371999999994E-2</v>
      </c>
      <c r="F11" s="7">
        <f t="shared" si="1"/>
        <v>3.9171371999999996E-2</v>
      </c>
      <c r="G11" s="7" t="str">
        <f t="shared" si="2"/>
        <v>0,0084 (95%CI: -0,0224-0,0392)</v>
      </c>
      <c r="H11" s="7">
        <f t="shared" si="3"/>
        <v>0.53503184713375795</v>
      </c>
      <c r="I11" s="7" t="str">
        <f t="shared" si="4"/>
        <v>2*pnorm(0,535031847133758,lower.tail=FALSE)</v>
      </c>
      <c r="J11" s="8">
        <v>0.59262780000000004</v>
      </c>
    </row>
    <row r="12" spans="2:10" ht="30" customHeight="1" x14ac:dyDescent="0.2">
      <c r="B12" s="5" t="s">
        <v>13</v>
      </c>
      <c r="C12" s="10">
        <v>9.4999999999999998E-3</v>
      </c>
      <c r="D12" s="7">
        <v>6.0000000000000001E-3</v>
      </c>
      <c r="E12" s="7">
        <f t="shared" si="0"/>
        <v>-2.2597599999999995E-3</v>
      </c>
      <c r="F12" s="7">
        <f t="shared" si="1"/>
        <v>2.1259759999999999E-2</v>
      </c>
      <c r="G12" s="7" t="str">
        <f t="shared" si="2"/>
        <v>0,0095 (95%CI: -0,0023-0,0213)</v>
      </c>
      <c r="H12" s="7">
        <f t="shared" si="3"/>
        <v>1.5833333333333333</v>
      </c>
      <c r="I12" s="7" t="str">
        <f t="shared" si="4"/>
        <v>2*pnorm(1,58333333333333,lower.tail=FALSE)</v>
      </c>
      <c r="J12" s="8">
        <v>0.1133455</v>
      </c>
    </row>
    <row r="13" spans="2:10" ht="30" customHeight="1" x14ac:dyDescent="0.2">
      <c r="B13" s="5" t="s">
        <v>14</v>
      </c>
      <c r="C13" s="10">
        <v>0.21460000000000001</v>
      </c>
      <c r="D13" s="7">
        <v>0.20619999999999999</v>
      </c>
      <c r="E13" s="7">
        <f t="shared" si="0"/>
        <v>-0.18954375199999995</v>
      </c>
      <c r="F13" s="7">
        <f t="shared" si="1"/>
        <v>0.61874375199999998</v>
      </c>
      <c r="G13" s="7" t="str">
        <f t="shared" si="2"/>
        <v>0,2146 (95%CI: -0,1895-0,6187)</v>
      </c>
      <c r="H13" s="7">
        <f t="shared" si="3"/>
        <v>1.0407371483996122</v>
      </c>
      <c r="I13" s="7" t="str">
        <f t="shared" si="4"/>
        <v>2*pnorm(1,04073714839961,lower.tail=FALSE)</v>
      </c>
      <c r="J13" s="8">
        <v>0.29799759999999997</v>
      </c>
    </row>
    <row r="14" spans="2:10" s="2" customFormat="1" ht="30" customHeight="1" x14ac:dyDescent="0.2">
      <c r="B14" s="5" t="s">
        <v>15</v>
      </c>
      <c r="C14" s="10">
        <v>1.1299999999999999E-2</v>
      </c>
      <c r="D14" s="7">
        <v>5.4000000000000003E-3</v>
      </c>
      <c r="E14" s="9">
        <f t="shared" si="0"/>
        <v>7.1621599999999869E-4</v>
      </c>
      <c r="F14" s="9">
        <f t="shared" si="1"/>
        <v>2.1883784E-2</v>
      </c>
      <c r="G14" s="9" t="str">
        <f t="shared" si="2"/>
        <v>0,0113 (95%CI: 0,0007-0,0219)</v>
      </c>
      <c r="H14" s="9">
        <f t="shared" si="3"/>
        <v>2.0925925925925926</v>
      </c>
      <c r="I14" s="9" t="str">
        <f t="shared" si="4"/>
        <v>2*pnorm(2,09259259259259,lower.tail=FALSE)</v>
      </c>
      <c r="J14" s="11">
        <v>3.6385540000000001E-2</v>
      </c>
    </row>
    <row r="15" spans="2:10" ht="30" customHeight="1" x14ac:dyDescent="0.2">
      <c r="B15" s="5" t="s">
        <v>16</v>
      </c>
      <c r="C15" s="10">
        <v>-1E-4</v>
      </c>
      <c r="D15" s="7">
        <v>1.12E-2</v>
      </c>
      <c r="E15" s="7">
        <f t="shared" si="0"/>
        <v>-2.2051551999999999E-2</v>
      </c>
      <c r="F15" s="7">
        <f t="shared" si="1"/>
        <v>2.1851552E-2</v>
      </c>
      <c r="G15" s="7" t="str">
        <f t="shared" si="2"/>
        <v>-0,0001 (95%CI: -0,0221-0,0219)</v>
      </c>
      <c r="H15" s="7">
        <f t="shared" si="3"/>
        <v>8.9285714285714298E-3</v>
      </c>
      <c r="I15" s="7" t="str">
        <f t="shared" si="4"/>
        <v>2*pnorm(0,00892857142857143,lower.tail=FALSE)</v>
      </c>
      <c r="J15" s="8">
        <v>0.99287610000000004</v>
      </c>
    </row>
    <row r="16" spans="2:10" ht="30" customHeight="1" x14ac:dyDescent="0.2">
      <c r="B16" s="5" t="s">
        <v>17</v>
      </c>
      <c r="C16" s="10">
        <v>-3.5000000000000001E-3</v>
      </c>
      <c r="D16" s="7">
        <v>6.1000000000000004E-3</v>
      </c>
      <c r="E16" s="7">
        <f t="shared" si="0"/>
        <v>-1.5455755999999999E-2</v>
      </c>
      <c r="F16" s="7">
        <f t="shared" si="1"/>
        <v>8.455756E-3</v>
      </c>
      <c r="G16" s="7" t="str">
        <f t="shared" si="2"/>
        <v>-0,0035 (95%CI: -0,0155-0,0085)</v>
      </c>
      <c r="H16" s="7">
        <f t="shared" si="3"/>
        <v>0.57377049180327866</v>
      </c>
      <c r="I16" s="7" t="str">
        <f t="shared" si="4"/>
        <v>2*pnorm(0,573770491803279,lower.tail=FALSE)</v>
      </c>
      <c r="J16" s="8">
        <v>0.56612309999999999</v>
      </c>
    </row>
    <row r="17" spans="2:10" ht="30" customHeight="1" x14ac:dyDescent="0.2">
      <c r="B17" s="5" t="s">
        <v>18</v>
      </c>
      <c r="C17" s="10">
        <v>-5.8999999999999999E-3</v>
      </c>
      <c r="D17" s="7">
        <v>1.1599999999999999E-2</v>
      </c>
      <c r="E17" s="7">
        <f t="shared" si="0"/>
        <v>-2.8635535999999996E-2</v>
      </c>
      <c r="F17" s="7">
        <f t="shared" si="1"/>
        <v>1.6835535999999998E-2</v>
      </c>
      <c r="G17" s="7" t="str">
        <f t="shared" si="2"/>
        <v>-0,0059 (95%CI: -0,0286-0,0168)</v>
      </c>
      <c r="H17" s="7">
        <f t="shared" si="3"/>
        <v>0.50862068965517249</v>
      </c>
      <c r="I17" s="7" t="str">
        <f t="shared" si="4"/>
        <v>2*pnorm(0,508620689655172,lower.tail=FALSE)</v>
      </c>
      <c r="J17" s="8">
        <v>0.61101810000000001</v>
      </c>
    </row>
    <row r="18" spans="2:10" ht="30" customHeight="1" x14ac:dyDescent="0.2">
      <c r="B18" s="6" t="s">
        <v>19</v>
      </c>
      <c r="C18" s="15">
        <v>-3.3E-3</v>
      </c>
      <c r="D18" s="16">
        <v>1.5699999999999999E-2</v>
      </c>
      <c r="E18" s="16">
        <f t="shared" si="0"/>
        <v>-3.4071371999999996E-2</v>
      </c>
      <c r="F18" s="16">
        <f t="shared" si="1"/>
        <v>2.7471371999999994E-2</v>
      </c>
      <c r="G18" s="16" t="str">
        <f t="shared" si="2"/>
        <v>-0,0033 (95%CI: -0,0341-0,0275)</v>
      </c>
      <c r="H18" s="16">
        <f t="shared" si="3"/>
        <v>0.21019108280254778</v>
      </c>
      <c r="I18" s="16" t="str">
        <f>_xlfn.CONCAT("2*pnorm(",H18,",lower.tail=FALSE)")</f>
        <v>2*pnorm(0,210191082802548,lower.tail=FALSE)</v>
      </c>
      <c r="J18" s="17">
        <v>0.83351850000000005</v>
      </c>
    </row>
    <row r="19" spans="2:10" x14ac:dyDescent="0.2">
      <c r="B19" s="75" t="s">
        <v>35</v>
      </c>
      <c r="C19" s="76"/>
      <c r="D19" s="76"/>
      <c r="E19" s="76"/>
      <c r="F19" s="76"/>
      <c r="G19" s="76"/>
      <c r="H19" s="76"/>
      <c r="I19" s="76"/>
      <c r="J19" s="76"/>
    </row>
    <row r="20" spans="2:10" x14ac:dyDescent="0.2">
      <c r="B20" s="76"/>
      <c r="C20" s="76"/>
      <c r="D20" s="76"/>
      <c r="E20" s="76"/>
      <c r="F20" s="76"/>
      <c r="G20" s="76"/>
      <c r="H20" s="76"/>
      <c r="I20" s="76"/>
      <c r="J20" s="76"/>
    </row>
    <row r="21" spans="2:10" x14ac:dyDescent="0.2">
      <c r="B21" s="76"/>
      <c r="C21" s="76"/>
      <c r="D21" s="76"/>
      <c r="E21" s="76"/>
      <c r="F21" s="76"/>
      <c r="G21" s="76"/>
      <c r="H21" s="76"/>
      <c r="I21" s="76"/>
      <c r="J21" s="76"/>
    </row>
    <row r="22" spans="2:10" x14ac:dyDescent="0.2">
      <c r="B22" s="76"/>
      <c r="C22" s="76"/>
      <c r="D22" s="76"/>
      <c r="E22" s="76"/>
      <c r="F22" s="76"/>
      <c r="G22" s="76"/>
      <c r="H22" s="76"/>
      <c r="I22" s="76"/>
      <c r="J22" s="76"/>
    </row>
  </sheetData>
  <mergeCells count="1">
    <mergeCell ref="B19:J22"/>
  </mergeCells>
  <printOptions horizontalCentered="1" verticalCentered="1"/>
  <pageMargins left="0" right="0" top="0.25" bottom="0.25" header="0" footer="0"/>
  <pageSetup paperSize="9" orientation="landscape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46F16-7392-1649-92B8-1AFEAE997A1F}">
  <dimension ref="B2:G37"/>
  <sheetViews>
    <sheetView showGridLines="0" topLeftCell="A23" zoomScale="110" zoomScaleNormal="110" workbookViewId="0">
      <selection activeCell="B34" sqref="B34:G37"/>
    </sheetView>
  </sheetViews>
  <sheetFormatPr baseColWidth="10" defaultRowHeight="16" x14ac:dyDescent="0.2"/>
  <cols>
    <col min="2" max="3" width="20.5" bestFit="1" customWidth="1"/>
    <col min="4" max="4" width="12.83203125" bestFit="1" customWidth="1"/>
    <col min="5" max="6" width="12.1640625" bestFit="1" customWidth="1"/>
    <col min="7" max="7" width="10.33203125" customWidth="1"/>
  </cols>
  <sheetData>
    <row r="2" spans="2:7" ht="17" thickBot="1" x14ac:dyDescent="0.25"/>
    <row r="3" spans="2:7" ht="30" customHeight="1" thickBot="1" x14ac:dyDescent="0.25">
      <c r="B3" s="19" t="s">
        <v>28</v>
      </c>
      <c r="C3" s="20" t="s">
        <v>29</v>
      </c>
      <c r="D3" s="20" t="s">
        <v>30</v>
      </c>
      <c r="E3" s="20" t="s">
        <v>3</v>
      </c>
      <c r="F3" s="20" t="s">
        <v>2</v>
      </c>
      <c r="G3" s="21" t="s">
        <v>31</v>
      </c>
    </row>
    <row r="4" spans="2:7" ht="30" customHeight="1" x14ac:dyDescent="0.2">
      <c r="B4" s="22" t="s">
        <v>5</v>
      </c>
      <c r="C4" s="23" t="s">
        <v>22</v>
      </c>
      <c r="D4" s="23">
        <v>-2.13394E-4</v>
      </c>
      <c r="E4" s="23">
        <v>3.0471200000000001E-4</v>
      </c>
      <c r="F4" s="23">
        <v>0.48373300000000002</v>
      </c>
      <c r="G4" s="24">
        <v>289</v>
      </c>
    </row>
    <row r="5" spans="2:7" ht="30" customHeight="1" thickBot="1" x14ac:dyDescent="0.25">
      <c r="B5" s="25" t="s">
        <v>22</v>
      </c>
      <c r="C5" s="26" t="s">
        <v>5</v>
      </c>
      <c r="D5" s="26">
        <v>-0.55809399999999998</v>
      </c>
      <c r="E5" s="26">
        <v>0.153725</v>
      </c>
      <c r="F5" s="26">
        <v>2.8291500000000001E-4</v>
      </c>
      <c r="G5" s="27">
        <v>34</v>
      </c>
    </row>
    <row r="6" spans="2:7" ht="30" customHeight="1" x14ac:dyDescent="0.2">
      <c r="B6" s="22" t="s">
        <v>6</v>
      </c>
      <c r="C6" s="23" t="s">
        <v>22</v>
      </c>
      <c r="D6" s="23">
        <v>4.7784800000000001E-4</v>
      </c>
      <c r="E6" s="23">
        <v>4.9168300000000003E-4</v>
      </c>
      <c r="F6" s="23">
        <v>0.331119</v>
      </c>
      <c r="G6" s="24">
        <v>1386</v>
      </c>
    </row>
    <row r="7" spans="2:7" ht="30" customHeight="1" thickBot="1" x14ac:dyDescent="0.25">
      <c r="B7" s="29" t="s">
        <v>22</v>
      </c>
      <c r="C7" s="31" t="s">
        <v>6</v>
      </c>
      <c r="D7" s="31">
        <v>3.7121800000000003E-2</v>
      </c>
      <c r="E7" s="31">
        <v>5.03855E-2</v>
      </c>
      <c r="F7" s="31">
        <v>0.46127099999999999</v>
      </c>
      <c r="G7" s="33">
        <v>26</v>
      </c>
    </row>
    <row r="8" spans="2:7" ht="30" customHeight="1" x14ac:dyDescent="0.2">
      <c r="B8" s="22" t="s">
        <v>7</v>
      </c>
      <c r="C8" s="23" t="s">
        <v>22</v>
      </c>
      <c r="D8" s="23">
        <v>4.1694699999999998E-3</v>
      </c>
      <c r="E8" s="23">
        <v>2.6507900000000001E-3</v>
      </c>
      <c r="F8" s="23">
        <v>0.11573799999999999</v>
      </c>
      <c r="G8" s="24">
        <v>57</v>
      </c>
    </row>
    <row r="9" spans="2:7" ht="30" customHeight="1" thickBot="1" x14ac:dyDescent="0.25">
      <c r="B9" s="29" t="s">
        <v>22</v>
      </c>
      <c r="C9" s="31" t="s">
        <v>7</v>
      </c>
      <c r="D9" s="31">
        <v>3.0286500000000001E-2</v>
      </c>
      <c r="E9" s="31">
        <v>0.104958</v>
      </c>
      <c r="F9" s="31">
        <v>0.77292000000000005</v>
      </c>
      <c r="G9" s="33">
        <v>37</v>
      </c>
    </row>
    <row r="10" spans="2:7" ht="30" customHeight="1" x14ac:dyDescent="0.2">
      <c r="B10" s="22" t="s">
        <v>8</v>
      </c>
      <c r="C10" s="23" t="s">
        <v>22</v>
      </c>
      <c r="D10" s="23">
        <v>-1.31821E-3</v>
      </c>
      <c r="E10" s="23">
        <v>9.0356599999999996E-4</v>
      </c>
      <c r="F10" s="23">
        <v>0.144594</v>
      </c>
      <c r="G10" s="24">
        <v>817</v>
      </c>
    </row>
    <row r="11" spans="2:7" ht="30" customHeight="1" thickBot="1" x14ac:dyDescent="0.25">
      <c r="B11" s="29" t="s">
        <v>22</v>
      </c>
      <c r="C11" s="31" t="s">
        <v>8</v>
      </c>
      <c r="D11" s="31">
        <v>-4.9154799999999998E-2</v>
      </c>
      <c r="E11" s="31">
        <v>4.3871300000000002E-2</v>
      </c>
      <c r="F11" s="31">
        <v>0.26252999999999999</v>
      </c>
      <c r="G11" s="33">
        <v>35</v>
      </c>
    </row>
    <row r="12" spans="2:7" ht="30" customHeight="1" x14ac:dyDescent="0.2">
      <c r="B12" s="22" t="s">
        <v>9</v>
      </c>
      <c r="C12" s="23" t="s">
        <v>22</v>
      </c>
      <c r="D12" s="23">
        <v>-7.4500299999999998E-3</v>
      </c>
      <c r="E12" s="23">
        <v>1.1346999999999999E-2</v>
      </c>
      <c r="F12" s="23">
        <v>0.51146100000000005</v>
      </c>
      <c r="G12" s="24">
        <v>5</v>
      </c>
    </row>
    <row r="13" spans="2:7" ht="30" customHeight="1" thickBot="1" x14ac:dyDescent="0.25">
      <c r="B13" s="29" t="s">
        <v>22</v>
      </c>
      <c r="C13" s="31" t="s">
        <v>9</v>
      </c>
      <c r="D13" s="31">
        <v>-5.8108699999999999E-2</v>
      </c>
      <c r="E13" s="31">
        <v>0.14709900000000001</v>
      </c>
      <c r="F13" s="31">
        <v>0.69281999999999999</v>
      </c>
      <c r="G13" s="33">
        <v>26</v>
      </c>
    </row>
    <row r="14" spans="2:7" ht="30" customHeight="1" x14ac:dyDescent="0.2">
      <c r="B14" s="22" t="s">
        <v>10</v>
      </c>
      <c r="C14" s="23" t="s">
        <v>22</v>
      </c>
      <c r="D14" s="23">
        <v>3.0759199999999998E-4</v>
      </c>
      <c r="E14" s="23">
        <v>1.8310900000000001E-4</v>
      </c>
      <c r="F14" s="23">
        <v>9.2989299999999997E-2</v>
      </c>
      <c r="G14" s="24">
        <v>1735</v>
      </c>
    </row>
    <row r="15" spans="2:7" ht="30" customHeight="1" thickBot="1" x14ac:dyDescent="0.25">
      <c r="B15" s="34" t="s">
        <v>22</v>
      </c>
      <c r="C15" s="35" t="s">
        <v>10</v>
      </c>
      <c r="D15" s="35">
        <v>9.2715699999999998E-2</v>
      </c>
      <c r="E15" s="35">
        <v>3.9226700000000003E-2</v>
      </c>
      <c r="F15" s="35">
        <v>1.80991E-2</v>
      </c>
      <c r="G15" s="36">
        <v>28</v>
      </c>
    </row>
    <row r="16" spans="2:7" ht="30" customHeight="1" x14ac:dyDescent="0.2">
      <c r="B16" s="37" t="s">
        <v>11</v>
      </c>
      <c r="C16" s="38" t="s">
        <v>22</v>
      </c>
      <c r="D16" s="38">
        <v>-1.29218E-3</v>
      </c>
      <c r="E16" s="38">
        <v>3.0878299999999997E-4</v>
      </c>
      <c r="F16" s="39">
        <v>2.8500000000000002E-5</v>
      </c>
      <c r="G16" s="40">
        <v>6703</v>
      </c>
    </row>
    <row r="17" spans="2:7" ht="30" customHeight="1" thickBot="1" x14ac:dyDescent="0.25">
      <c r="B17" s="29" t="s">
        <v>22</v>
      </c>
      <c r="C17" s="31" t="s">
        <v>11</v>
      </c>
      <c r="D17" s="31">
        <v>6.93526E-2</v>
      </c>
      <c r="E17" s="31">
        <v>3.8393499999999997E-2</v>
      </c>
      <c r="F17" s="31">
        <v>7.0861499999999994E-2</v>
      </c>
      <c r="G17" s="33">
        <v>19</v>
      </c>
    </row>
    <row r="18" spans="2:7" ht="30" customHeight="1" x14ac:dyDescent="0.2">
      <c r="B18" s="22" t="s">
        <v>12</v>
      </c>
      <c r="C18" s="23" t="s">
        <v>22</v>
      </c>
      <c r="D18" s="23" t="s">
        <v>1</v>
      </c>
      <c r="E18" s="23" t="s">
        <v>1</v>
      </c>
      <c r="F18" s="23" t="s">
        <v>1</v>
      </c>
      <c r="G18" s="24" t="s">
        <v>1</v>
      </c>
    </row>
    <row r="19" spans="2:7" ht="30" customHeight="1" thickBot="1" x14ac:dyDescent="0.25">
      <c r="B19" s="29" t="s">
        <v>22</v>
      </c>
      <c r="C19" s="31" t="s">
        <v>12</v>
      </c>
      <c r="D19" s="31" t="s">
        <v>1</v>
      </c>
      <c r="E19" s="31" t="s">
        <v>1</v>
      </c>
      <c r="F19" s="31" t="s">
        <v>1</v>
      </c>
      <c r="G19" s="33" t="s">
        <v>1</v>
      </c>
    </row>
    <row r="20" spans="2:7" ht="30" customHeight="1" x14ac:dyDescent="0.2">
      <c r="B20" s="22" t="s">
        <v>13</v>
      </c>
      <c r="C20" s="23" t="s">
        <v>22</v>
      </c>
      <c r="D20" s="23">
        <v>-2.0168999999999999E-3</v>
      </c>
      <c r="E20" s="23">
        <v>1.06959E-2</v>
      </c>
      <c r="F20" s="23">
        <v>0.85043100000000005</v>
      </c>
      <c r="G20" s="24">
        <v>7</v>
      </c>
    </row>
    <row r="21" spans="2:7" ht="30" customHeight="1" thickBot="1" x14ac:dyDescent="0.25">
      <c r="B21" s="29" t="s">
        <v>22</v>
      </c>
      <c r="C21" s="31" t="s">
        <v>13</v>
      </c>
      <c r="D21" s="31">
        <v>-2.1529199999999998E-2</v>
      </c>
      <c r="E21" s="31">
        <v>0.16672400000000001</v>
      </c>
      <c r="F21" s="31">
        <v>0.897254</v>
      </c>
      <c r="G21" s="33">
        <v>38</v>
      </c>
    </row>
    <row r="22" spans="2:7" ht="30" customHeight="1" x14ac:dyDescent="0.2">
      <c r="B22" s="22" t="s">
        <v>14</v>
      </c>
      <c r="C22" s="23" t="s">
        <v>22</v>
      </c>
      <c r="D22" s="23">
        <v>-2.8287199999999998E-4</v>
      </c>
      <c r="E22" s="23">
        <v>2.0446700000000001E-4</v>
      </c>
      <c r="F22" s="23">
        <v>0.16652400000000001</v>
      </c>
      <c r="G22" s="24">
        <v>1241</v>
      </c>
    </row>
    <row r="23" spans="2:7" ht="30" customHeight="1" thickBot="1" x14ac:dyDescent="0.25">
      <c r="B23" s="34" t="s">
        <v>22</v>
      </c>
      <c r="C23" s="35" t="s">
        <v>14</v>
      </c>
      <c r="D23" s="35">
        <v>-0.135604</v>
      </c>
      <c r="E23" s="35">
        <v>3.9228699999999998E-2</v>
      </c>
      <c r="F23" s="35">
        <v>5.4669600000000005E-4</v>
      </c>
      <c r="G23" s="36">
        <v>30</v>
      </c>
    </row>
    <row r="24" spans="2:7" ht="30" customHeight="1" x14ac:dyDescent="0.2">
      <c r="B24" s="37" t="s">
        <v>15</v>
      </c>
      <c r="C24" s="41" t="s">
        <v>22</v>
      </c>
      <c r="D24" s="42">
        <v>2.2444399999999999E-3</v>
      </c>
      <c r="E24" s="43">
        <v>1.0409600000000001E-3</v>
      </c>
      <c r="F24" s="38">
        <v>3.1073900000000002E-2</v>
      </c>
      <c r="G24" s="40">
        <v>41</v>
      </c>
    </row>
    <row r="25" spans="2:7" ht="30" customHeight="1" thickBot="1" x14ac:dyDescent="0.25">
      <c r="B25" s="29" t="s">
        <v>22</v>
      </c>
      <c r="C25" s="31" t="s">
        <v>15</v>
      </c>
      <c r="D25" s="31">
        <v>0.15673699999999999</v>
      </c>
      <c r="E25" s="31">
        <v>0.187223</v>
      </c>
      <c r="F25" s="31">
        <v>0.40249600000000002</v>
      </c>
      <c r="G25" s="33">
        <v>38</v>
      </c>
    </row>
    <row r="26" spans="2:7" ht="30" customHeight="1" x14ac:dyDescent="0.2">
      <c r="B26" s="22" t="s">
        <v>32</v>
      </c>
      <c r="C26" s="23" t="s">
        <v>22</v>
      </c>
      <c r="D26" s="23">
        <v>-5.4569700000000002E-3</v>
      </c>
      <c r="E26" s="23">
        <v>3.5752000000000002E-3</v>
      </c>
      <c r="F26" s="23">
        <v>0.12692600000000001</v>
      </c>
      <c r="G26" s="24">
        <v>91</v>
      </c>
    </row>
    <row r="27" spans="2:7" ht="30" customHeight="1" thickBot="1" x14ac:dyDescent="0.25">
      <c r="B27" s="29" t="s">
        <v>22</v>
      </c>
      <c r="C27" s="31" t="s">
        <v>32</v>
      </c>
      <c r="D27" s="31">
        <v>-4.1502600000000001E-2</v>
      </c>
      <c r="E27" s="31">
        <v>5.5688099999999997E-2</v>
      </c>
      <c r="F27" s="31">
        <v>0.45610899999999999</v>
      </c>
      <c r="G27" s="33">
        <v>35</v>
      </c>
    </row>
    <row r="28" spans="2:7" ht="30" customHeight="1" x14ac:dyDescent="0.2">
      <c r="B28" s="22" t="s">
        <v>17</v>
      </c>
      <c r="C28" s="23" t="s">
        <v>22</v>
      </c>
      <c r="D28" s="23">
        <v>2.9974699999999999E-3</v>
      </c>
      <c r="E28" s="23">
        <v>1.88061E-3</v>
      </c>
      <c r="F28" s="23">
        <v>0.11096300000000001</v>
      </c>
      <c r="G28" s="24">
        <v>233</v>
      </c>
    </row>
    <row r="29" spans="2:7" ht="30" customHeight="1" thickBot="1" x14ac:dyDescent="0.25">
      <c r="B29" s="29" t="s">
        <v>22</v>
      </c>
      <c r="C29" s="31" t="s">
        <v>17</v>
      </c>
      <c r="D29" s="31">
        <v>2.47374E-2</v>
      </c>
      <c r="E29" s="31">
        <v>4.6866600000000001E-2</v>
      </c>
      <c r="F29" s="31">
        <v>0.59762000000000004</v>
      </c>
      <c r="G29" s="33">
        <v>37</v>
      </c>
    </row>
    <row r="30" spans="2:7" ht="30" customHeight="1" x14ac:dyDescent="0.2">
      <c r="B30" s="22" t="s">
        <v>18</v>
      </c>
      <c r="C30" s="23" t="s">
        <v>22</v>
      </c>
      <c r="D30" s="23">
        <v>4.9877600000000004E-4</v>
      </c>
      <c r="E30" s="23">
        <v>2.5747999999999998E-4</v>
      </c>
      <c r="F30" s="23">
        <v>5.2727900000000001E-2</v>
      </c>
      <c r="G30" s="24">
        <v>307</v>
      </c>
    </row>
    <row r="31" spans="2:7" ht="30" customHeight="1" thickBot="1" x14ac:dyDescent="0.25">
      <c r="B31" s="34" t="s">
        <v>22</v>
      </c>
      <c r="C31" s="35" t="s">
        <v>18</v>
      </c>
      <c r="D31" s="35">
        <v>-0.38173400000000002</v>
      </c>
      <c r="E31" s="35">
        <v>0.16108700000000001</v>
      </c>
      <c r="F31" s="35">
        <v>1.7800300000000002E-2</v>
      </c>
      <c r="G31" s="36">
        <v>33</v>
      </c>
    </row>
    <row r="32" spans="2:7" ht="30" customHeight="1" x14ac:dyDescent="0.2">
      <c r="B32" s="44" t="s">
        <v>19</v>
      </c>
      <c r="C32" s="45" t="s">
        <v>22</v>
      </c>
      <c r="D32" s="45">
        <v>3.6803900000000002E-4</v>
      </c>
      <c r="E32" s="45">
        <v>4.4777199999999998E-4</v>
      </c>
      <c r="F32" s="45">
        <v>0.41111399999999998</v>
      </c>
      <c r="G32" s="46">
        <v>258</v>
      </c>
    </row>
    <row r="33" spans="2:7" ht="30" customHeight="1" thickBot="1" x14ac:dyDescent="0.25">
      <c r="B33" s="47" t="s">
        <v>22</v>
      </c>
      <c r="C33" s="48" t="s">
        <v>19</v>
      </c>
      <c r="D33" s="48">
        <v>-5.38398E-2</v>
      </c>
      <c r="E33" s="48">
        <v>4.9249899999999999E-2</v>
      </c>
      <c r="F33" s="48">
        <v>0.274308</v>
      </c>
      <c r="G33" s="49">
        <v>36</v>
      </c>
    </row>
    <row r="34" spans="2:7" ht="16" customHeight="1" x14ac:dyDescent="0.2">
      <c r="B34" s="72" t="s">
        <v>33</v>
      </c>
      <c r="C34" s="72"/>
      <c r="D34" s="72"/>
      <c r="E34" s="72"/>
      <c r="F34" s="72"/>
      <c r="G34" s="72"/>
    </row>
    <row r="35" spans="2:7" x14ac:dyDescent="0.2">
      <c r="B35" s="73"/>
      <c r="C35" s="73"/>
      <c r="D35" s="73"/>
      <c r="E35" s="73"/>
      <c r="F35" s="73"/>
      <c r="G35" s="73"/>
    </row>
    <row r="36" spans="2:7" x14ac:dyDescent="0.2">
      <c r="B36" s="73"/>
      <c r="C36" s="73"/>
      <c r="D36" s="73"/>
      <c r="E36" s="73"/>
      <c r="F36" s="73"/>
      <c r="G36" s="73"/>
    </row>
    <row r="37" spans="2:7" x14ac:dyDescent="0.2">
      <c r="B37" s="73"/>
      <c r="C37" s="73"/>
      <c r="D37" s="73"/>
      <c r="E37" s="73"/>
      <c r="F37" s="73"/>
      <c r="G37" s="73"/>
    </row>
  </sheetData>
  <mergeCells count="1">
    <mergeCell ref="B34:G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4772A-E77C-C542-A32A-C1F23F414CF9}">
  <dimension ref="B2:G38"/>
  <sheetViews>
    <sheetView showGridLines="0" topLeftCell="A22" workbookViewId="0">
      <selection activeCell="B34" sqref="B34:G38"/>
    </sheetView>
  </sheetViews>
  <sheetFormatPr baseColWidth="10" defaultRowHeight="16" x14ac:dyDescent="0.2"/>
  <cols>
    <col min="2" max="3" width="20.5" bestFit="1" customWidth="1"/>
    <col min="4" max="4" width="12.83203125" bestFit="1" customWidth="1"/>
    <col min="5" max="5" width="12.1640625" bestFit="1" customWidth="1"/>
    <col min="6" max="6" width="11.1640625" bestFit="1" customWidth="1"/>
  </cols>
  <sheetData>
    <row r="2" spans="2:7" ht="17" thickBot="1" x14ac:dyDescent="0.25"/>
    <row r="3" spans="2:7" ht="30" customHeight="1" thickBot="1" x14ac:dyDescent="0.25">
      <c r="B3" s="50" t="s">
        <v>28</v>
      </c>
      <c r="C3" s="51" t="s">
        <v>29</v>
      </c>
      <c r="D3" s="51" t="s">
        <v>30</v>
      </c>
      <c r="E3" s="51" t="s">
        <v>3</v>
      </c>
      <c r="F3" s="51" t="s">
        <v>2</v>
      </c>
      <c r="G3" s="52" t="s">
        <v>31</v>
      </c>
    </row>
    <row r="4" spans="2:7" ht="30" customHeight="1" x14ac:dyDescent="0.2">
      <c r="B4" s="53" t="s">
        <v>5</v>
      </c>
      <c r="C4" s="54" t="s">
        <v>22</v>
      </c>
      <c r="D4" s="55">
        <v>-1.2637500000000001E-5</v>
      </c>
      <c r="E4" s="54">
        <v>5.5872599999999995E-4</v>
      </c>
      <c r="F4" s="54">
        <v>0.98195500000000002</v>
      </c>
      <c r="G4" s="56">
        <v>61</v>
      </c>
    </row>
    <row r="5" spans="2:7" ht="30" customHeight="1" thickBot="1" x14ac:dyDescent="0.25">
      <c r="B5" s="57" t="s">
        <v>22</v>
      </c>
      <c r="C5" s="58" t="s">
        <v>5</v>
      </c>
      <c r="D5" s="58">
        <v>-0.45802599999999999</v>
      </c>
      <c r="E5" s="58">
        <v>0.166268</v>
      </c>
      <c r="F5" s="58">
        <v>5.8739500000000002E-3</v>
      </c>
      <c r="G5" s="59">
        <v>21</v>
      </c>
    </row>
    <row r="6" spans="2:7" ht="30" customHeight="1" x14ac:dyDescent="0.2">
      <c r="B6" s="53" t="s">
        <v>6</v>
      </c>
      <c r="C6" s="54" t="s">
        <v>22</v>
      </c>
      <c r="D6" s="54">
        <v>5.7189299999999997E-3</v>
      </c>
      <c r="E6" s="54">
        <v>3.9871899999999998E-3</v>
      </c>
      <c r="F6" s="54">
        <v>0.15148</v>
      </c>
      <c r="G6" s="56">
        <v>67</v>
      </c>
    </row>
    <row r="7" spans="2:7" ht="30" customHeight="1" thickBot="1" x14ac:dyDescent="0.25">
      <c r="B7" s="28" t="s">
        <v>22</v>
      </c>
      <c r="C7" s="30" t="s">
        <v>6</v>
      </c>
      <c r="D7" s="30">
        <v>-7.7270699999999998E-2</v>
      </c>
      <c r="E7" s="30">
        <v>5.51139E-2</v>
      </c>
      <c r="F7" s="30">
        <v>0.16091</v>
      </c>
      <c r="G7" s="32">
        <v>18</v>
      </c>
    </row>
    <row r="8" spans="2:7" ht="30" customHeight="1" x14ac:dyDescent="0.2">
      <c r="B8" s="53" t="s">
        <v>7</v>
      </c>
      <c r="C8" s="54" t="s">
        <v>22</v>
      </c>
      <c r="D8" s="54">
        <v>3.34586E-3</v>
      </c>
      <c r="E8" s="54">
        <v>3.4966200000000002E-3</v>
      </c>
      <c r="F8" s="54">
        <v>0.33862700000000001</v>
      </c>
      <c r="G8" s="56">
        <v>30</v>
      </c>
    </row>
    <row r="9" spans="2:7" ht="30" customHeight="1" thickBot="1" x14ac:dyDescent="0.25">
      <c r="B9" s="28" t="s">
        <v>22</v>
      </c>
      <c r="C9" s="30" t="s">
        <v>7</v>
      </c>
      <c r="D9" s="30">
        <v>8.9918700000000004E-2</v>
      </c>
      <c r="E9" s="30">
        <v>0.111626</v>
      </c>
      <c r="F9" s="30">
        <v>0.420512</v>
      </c>
      <c r="G9" s="32">
        <v>25</v>
      </c>
    </row>
    <row r="10" spans="2:7" ht="30" customHeight="1" x14ac:dyDescent="0.2">
      <c r="B10" s="53" t="s">
        <v>8</v>
      </c>
      <c r="C10" s="54" t="s">
        <v>22</v>
      </c>
      <c r="D10" s="54">
        <v>-5.7153400000000002E-3</v>
      </c>
      <c r="E10" s="54">
        <v>3.9444700000000003E-3</v>
      </c>
      <c r="F10" s="54">
        <v>0.14735100000000001</v>
      </c>
      <c r="G10" s="56">
        <v>68</v>
      </c>
    </row>
    <row r="11" spans="2:7" ht="30" customHeight="1" thickBot="1" x14ac:dyDescent="0.25">
      <c r="B11" s="28" t="s">
        <v>22</v>
      </c>
      <c r="C11" s="30" t="s">
        <v>8</v>
      </c>
      <c r="D11" s="30">
        <v>-8.0676200000000003E-2</v>
      </c>
      <c r="E11" s="30">
        <v>4.7257399999999998E-2</v>
      </c>
      <c r="F11" s="60">
        <v>8.77912E-2</v>
      </c>
      <c r="G11" s="18">
        <v>23</v>
      </c>
    </row>
    <row r="12" spans="2:7" ht="30" customHeight="1" x14ac:dyDescent="0.2">
      <c r="B12" s="53" t="s">
        <v>9</v>
      </c>
      <c r="C12" s="54" t="s">
        <v>22</v>
      </c>
      <c r="D12" s="54" t="s">
        <v>1</v>
      </c>
      <c r="E12" s="54" t="s">
        <v>1</v>
      </c>
      <c r="F12" s="54" t="s">
        <v>1</v>
      </c>
      <c r="G12" s="61" t="s">
        <v>1</v>
      </c>
    </row>
    <row r="13" spans="2:7" ht="30" customHeight="1" thickBot="1" x14ac:dyDescent="0.25">
      <c r="B13" s="28" t="s">
        <v>22</v>
      </c>
      <c r="C13" s="30" t="s">
        <v>9</v>
      </c>
      <c r="D13" s="30">
        <v>-2.5629300000000001E-2</v>
      </c>
      <c r="E13" s="30">
        <v>0.15748699999999999</v>
      </c>
      <c r="F13" s="30">
        <v>0.87072400000000005</v>
      </c>
      <c r="G13" s="32">
        <v>20</v>
      </c>
    </row>
    <row r="14" spans="2:7" ht="30" customHeight="1" x14ac:dyDescent="0.2">
      <c r="B14" s="53" t="s">
        <v>10</v>
      </c>
      <c r="C14" s="54" t="s">
        <v>22</v>
      </c>
      <c r="D14" s="55">
        <v>-1.1843E-5</v>
      </c>
      <c r="E14" s="54">
        <v>5.1730500000000002E-4</v>
      </c>
      <c r="F14" s="54">
        <v>0.98173500000000002</v>
      </c>
      <c r="G14" s="56">
        <v>73</v>
      </c>
    </row>
    <row r="15" spans="2:7" ht="30" customHeight="1" thickBot="1" x14ac:dyDescent="0.25">
      <c r="B15" s="62" t="s">
        <v>22</v>
      </c>
      <c r="C15" s="63" t="s">
        <v>10</v>
      </c>
      <c r="D15" s="63">
        <v>0.12961</v>
      </c>
      <c r="E15" s="63">
        <v>4.0262199999999998E-2</v>
      </c>
      <c r="F15" s="63">
        <v>1.2857599999999999E-3</v>
      </c>
      <c r="G15" s="64">
        <v>21</v>
      </c>
    </row>
    <row r="16" spans="2:7" ht="30" customHeight="1" x14ac:dyDescent="0.2">
      <c r="B16" s="53" t="s">
        <v>11</v>
      </c>
      <c r="C16" s="54" t="s">
        <v>22</v>
      </c>
      <c r="D16" s="54" t="s">
        <v>1</v>
      </c>
      <c r="E16" s="54" t="s">
        <v>1</v>
      </c>
      <c r="F16" s="54" t="s">
        <v>1</v>
      </c>
      <c r="G16" s="56" t="s">
        <v>1</v>
      </c>
    </row>
    <row r="17" spans="2:7" ht="30" customHeight="1" thickBot="1" x14ac:dyDescent="0.25">
      <c r="B17" s="28" t="s">
        <v>22</v>
      </c>
      <c r="C17" s="30" t="s">
        <v>11</v>
      </c>
      <c r="D17" s="30" t="s">
        <v>1</v>
      </c>
      <c r="E17" s="30" t="s">
        <v>1</v>
      </c>
      <c r="F17" s="30" t="s">
        <v>1</v>
      </c>
      <c r="G17" s="32" t="s">
        <v>1</v>
      </c>
    </row>
    <row r="18" spans="2:7" ht="30" customHeight="1" x14ac:dyDescent="0.2">
      <c r="B18" s="53" t="s">
        <v>12</v>
      </c>
      <c r="C18" s="54" t="s">
        <v>22</v>
      </c>
      <c r="D18" s="54" t="s">
        <v>1</v>
      </c>
      <c r="E18" s="54" t="s">
        <v>1</v>
      </c>
      <c r="F18" s="54" t="s">
        <v>1</v>
      </c>
      <c r="G18" s="56" t="s">
        <v>1</v>
      </c>
    </row>
    <row r="19" spans="2:7" ht="30" customHeight="1" thickBot="1" x14ac:dyDescent="0.25">
      <c r="B19" s="28" t="s">
        <v>22</v>
      </c>
      <c r="C19" s="30" t="s">
        <v>12</v>
      </c>
      <c r="D19" s="30" t="s">
        <v>1</v>
      </c>
      <c r="E19" s="30" t="s">
        <v>1</v>
      </c>
      <c r="F19" s="30" t="s">
        <v>1</v>
      </c>
      <c r="G19" s="32" t="s">
        <v>1</v>
      </c>
    </row>
    <row r="20" spans="2:7" ht="30" customHeight="1" x14ac:dyDescent="0.2">
      <c r="B20" s="53" t="s">
        <v>13</v>
      </c>
      <c r="C20" s="54" t="s">
        <v>22</v>
      </c>
      <c r="D20" s="54">
        <v>1.93312E-3</v>
      </c>
      <c r="E20" s="54">
        <v>1.1591600000000001E-2</v>
      </c>
      <c r="F20" s="54">
        <v>0.86755199999999999</v>
      </c>
      <c r="G20" s="56">
        <v>6</v>
      </c>
    </row>
    <row r="21" spans="2:7" ht="30" customHeight="1" thickBot="1" x14ac:dyDescent="0.25">
      <c r="B21" s="28" t="s">
        <v>22</v>
      </c>
      <c r="C21" s="30" t="s">
        <v>13</v>
      </c>
      <c r="D21" s="30">
        <v>5.5371200000000002E-2</v>
      </c>
      <c r="E21" s="30">
        <v>0.17849999999999999</v>
      </c>
      <c r="F21" s="30">
        <v>0.75640700000000005</v>
      </c>
      <c r="G21" s="32">
        <v>25</v>
      </c>
    </row>
    <row r="22" spans="2:7" ht="30" customHeight="1" x14ac:dyDescent="0.2">
      <c r="B22" s="53" t="s">
        <v>14</v>
      </c>
      <c r="C22" s="54" t="s">
        <v>22</v>
      </c>
      <c r="D22" s="54">
        <v>-6.2183699999999998E-4</v>
      </c>
      <c r="E22" s="54">
        <v>9.5793799999999998E-4</v>
      </c>
      <c r="F22" s="54">
        <v>0.51624700000000001</v>
      </c>
      <c r="G22" s="56">
        <v>75</v>
      </c>
    </row>
    <row r="23" spans="2:7" ht="30" customHeight="1" thickBot="1" x14ac:dyDescent="0.25">
      <c r="B23" s="28" t="s">
        <v>22</v>
      </c>
      <c r="C23" s="30" t="s">
        <v>14</v>
      </c>
      <c r="D23" s="30">
        <v>-7.1002899999999994E-2</v>
      </c>
      <c r="E23" s="30">
        <v>3.8333899999999997E-2</v>
      </c>
      <c r="F23" s="30">
        <v>6.3993800000000003E-2</v>
      </c>
      <c r="G23" s="32">
        <v>22</v>
      </c>
    </row>
    <row r="24" spans="2:7" ht="30" customHeight="1" x14ac:dyDescent="0.2">
      <c r="B24" s="53" t="s">
        <v>15</v>
      </c>
      <c r="C24" s="65" t="s">
        <v>22</v>
      </c>
      <c r="D24" s="1">
        <v>1.76344E-3</v>
      </c>
      <c r="E24" s="66">
        <v>1.23156E-3</v>
      </c>
      <c r="F24" s="54">
        <v>0.15217800000000001</v>
      </c>
      <c r="G24" s="56">
        <v>28</v>
      </c>
    </row>
    <row r="25" spans="2:7" ht="30" customHeight="1" thickBot="1" x14ac:dyDescent="0.25">
      <c r="B25" s="28" t="s">
        <v>22</v>
      </c>
      <c r="C25" s="30" t="s">
        <v>15</v>
      </c>
      <c r="D25" s="30">
        <v>0.181445</v>
      </c>
      <c r="E25" s="30">
        <v>0.20036200000000001</v>
      </c>
      <c r="F25" s="30">
        <v>0.36515500000000001</v>
      </c>
      <c r="G25" s="32">
        <v>24</v>
      </c>
    </row>
    <row r="26" spans="2:7" ht="30" customHeight="1" x14ac:dyDescent="0.2">
      <c r="B26" s="53" t="s">
        <v>32</v>
      </c>
      <c r="C26" s="54" t="s">
        <v>22</v>
      </c>
      <c r="D26" s="54">
        <v>-1.9191200000000001E-3</v>
      </c>
      <c r="E26" s="54">
        <v>4.6966999999999998E-3</v>
      </c>
      <c r="F26" s="54">
        <v>0.68282500000000002</v>
      </c>
      <c r="G26" s="56">
        <v>40</v>
      </c>
    </row>
    <row r="27" spans="2:7" ht="30" customHeight="1" thickBot="1" x14ac:dyDescent="0.25">
      <c r="B27" s="28" t="s">
        <v>22</v>
      </c>
      <c r="C27" s="30" t="s">
        <v>32</v>
      </c>
      <c r="D27" s="30">
        <v>-3.01528E-2</v>
      </c>
      <c r="E27" s="30">
        <v>5.8580100000000003E-2</v>
      </c>
      <c r="F27" s="30">
        <v>0.60674399999999995</v>
      </c>
      <c r="G27" s="32">
        <v>25</v>
      </c>
    </row>
    <row r="28" spans="2:7" ht="30" customHeight="1" x14ac:dyDescent="0.2">
      <c r="B28" s="53" t="s">
        <v>17</v>
      </c>
      <c r="C28" s="54" t="s">
        <v>22</v>
      </c>
      <c r="D28" s="54">
        <v>-9.6000399999999998E-4</v>
      </c>
      <c r="E28" s="54">
        <v>2.81278E-3</v>
      </c>
      <c r="F28" s="54">
        <v>0.732877</v>
      </c>
      <c r="G28" s="56">
        <v>66</v>
      </c>
    </row>
    <row r="29" spans="2:7" ht="30" customHeight="1" thickBot="1" x14ac:dyDescent="0.25">
      <c r="B29" s="28" t="s">
        <v>22</v>
      </c>
      <c r="C29" s="30" t="s">
        <v>17</v>
      </c>
      <c r="D29" s="30">
        <v>6.1340699999999998E-2</v>
      </c>
      <c r="E29" s="30">
        <v>5.0787100000000002E-2</v>
      </c>
      <c r="F29" s="30">
        <v>0.22712399999999999</v>
      </c>
      <c r="G29" s="32">
        <v>24</v>
      </c>
    </row>
    <row r="30" spans="2:7" ht="30" customHeight="1" x14ac:dyDescent="0.2">
      <c r="B30" s="53" t="s">
        <v>18</v>
      </c>
      <c r="C30" s="54" t="s">
        <v>22</v>
      </c>
      <c r="D30" s="54">
        <v>6.0096699999999999E-4</v>
      </c>
      <c r="E30" s="54">
        <v>5.4720099999999998E-4</v>
      </c>
      <c r="F30" s="54">
        <v>0.272092</v>
      </c>
      <c r="G30" s="56">
        <v>62</v>
      </c>
    </row>
    <row r="31" spans="2:7" ht="30" customHeight="1" thickBot="1" x14ac:dyDescent="0.25">
      <c r="B31" s="62" t="s">
        <v>22</v>
      </c>
      <c r="C31" s="63" t="s">
        <v>18</v>
      </c>
      <c r="D31" s="63">
        <v>-0.52056599999999997</v>
      </c>
      <c r="E31" s="63">
        <v>0.171593</v>
      </c>
      <c r="F31" s="63">
        <v>2.4154900000000002E-3</v>
      </c>
      <c r="G31" s="64">
        <v>23</v>
      </c>
    </row>
    <row r="32" spans="2:7" ht="30" customHeight="1" x14ac:dyDescent="0.2">
      <c r="B32" s="67" t="s">
        <v>19</v>
      </c>
      <c r="C32" s="68" t="s">
        <v>22</v>
      </c>
      <c r="D32" s="68">
        <v>7.4415599999999998E-2</v>
      </c>
      <c r="E32" s="68">
        <v>1.07364E-2</v>
      </c>
      <c r="F32" s="69">
        <v>4.1739600000000001E-12</v>
      </c>
      <c r="G32" s="61">
        <v>24</v>
      </c>
    </row>
    <row r="33" spans="2:7" ht="30" customHeight="1" x14ac:dyDescent="0.2">
      <c r="B33" s="60" t="s">
        <v>22</v>
      </c>
      <c r="C33" s="70" t="s">
        <v>19</v>
      </c>
      <c r="D33" s="70">
        <v>-2.3639500000000001E-2</v>
      </c>
      <c r="E33" s="70">
        <v>5.40746E-2</v>
      </c>
      <c r="F33" s="70">
        <v>0.66199300000000005</v>
      </c>
      <c r="G33" s="71">
        <v>23</v>
      </c>
    </row>
    <row r="34" spans="2:7" x14ac:dyDescent="0.2">
      <c r="B34" s="74" t="s">
        <v>34</v>
      </c>
      <c r="C34" s="74"/>
      <c r="D34" s="74"/>
      <c r="E34" s="74"/>
      <c r="F34" s="74"/>
      <c r="G34" s="74"/>
    </row>
    <row r="35" spans="2:7" x14ac:dyDescent="0.2">
      <c r="B35" s="74"/>
      <c r="C35" s="74"/>
      <c r="D35" s="74"/>
      <c r="E35" s="74"/>
      <c r="F35" s="74"/>
      <c r="G35" s="74"/>
    </row>
    <row r="36" spans="2:7" x14ac:dyDescent="0.2">
      <c r="B36" s="74"/>
      <c r="C36" s="74"/>
      <c r="D36" s="74"/>
      <c r="E36" s="74"/>
      <c r="F36" s="74"/>
      <c r="G36" s="74"/>
    </row>
    <row r="37" spans="2:7" x14ac:dyDescent="0.2">
      <c r="B37" s="74"/>
      <c r="C37" s="74"/>
      <c r="D37" s="74"/>
      <c r="E37" s="74"/>
      <c r="F37" s="74"/>
      <c r="G37" s="74"/>
    </row>
    <row r="38" spans="2:7" x14ac:dyDescent="0.2">
      <c r="B38" s="74"/>
      <c r="C38" s="74"/>
      <c r="D38" s="74"/>
      <c r="E38" s="74"/>
      <c r="F38" s="74"/>
      <c r="G38" s="74"/>
    </row>
  </sheetData>
  <mergeCells count="1">
    <mergeCell ref="B34:G38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Table S1 - Sample overlap</vt:lpstr>
      <vt:lpstr>Table S2</vt:lpstr>
      <vt:lpstr>Table 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2023-05-11T12:29:10Z</cp:lastPrinted>
  <dcterms:created xsi:type="dcterms:W3CDTF">2023-02-14T16:21:19Z</dcterms:created>
  <dcterms:modified xsi:type="dcterms:W3CDTF">2023-05-31T08:59:32Z</dcterms:modified>
</cp:coreProperties>
</file>