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aurice\Documents\.L3 MIAGE\Projets\JAVA\projetJavaS6\src\main\resources\org\csvFiles\"/>
    </mc:Choice>
  </mc:AlternateContent>
  <xr:revisionPtr revIDLastSave="0" documentId="13_ncr:1_{4E9E7590-C2F8-49D5-B788-FBA7589086E4}" xr6:coauthVersionLast="45" xr6:coauthVersionMax="45" xr10:uidLastSave="{00000000-0000-0000-0000-000000000000}"/>
  <bookViews>
    <workbookView xWindow="-120" yWindow="-120" windowWidth="28020" windowHeight="16440" activeTab="4" xr2:uid="{E6EF465A-3CC2-4B80-96FC-17C2950822CB}"/>
  </bookViews>
  <sheets>
    <sheet name="chaines" sheetId="1" r:id="rId1"/>
    <sheet name="elements" sheetId="2" r:id="rId2"/>
    <sheet name="prix" sheetId="3" r:id="rId3"/>
    <sheet name="personnels" sheetId="4" r:id="rId4"/>
    <sheet name="resultat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5" l="1"/>
  <c r="M60" i="5"/>
  <c r="M36" i="5"/>
  <c r="M38" i="5"/>
  <c r="M40" i="5"/>
  <c r="M42" i="5"/>
  <c r="M44" i="5"/>
  <c r="M46" i="5"/>
  <c r="M48" i="5"/>
  <c r="M50" i="5"/>
  <c r="M52" i="5"/>
  <c r="M54" i="5"/>
  <c r="M56" i="5"/>
  <c r="M58" i="5"/>
  <c r="M4" i="5"/>
  <c r="M6" i="5"/>
  <c r="M8" i="5"/>
  <c r="M10" i="5"/>
  <c r="M12" i="5"/>
  <c r="M14" i="5"/>
  <c r="M16" i="5"/>
  <c r="M18" i="5"/>
  <c r="M20" i="5"/>
  <c r="M22" i="5"/>
  <c r="M24" i="5"/>
  <c r="M26" i="5"/>
  <c r="M28" i="5"/>
  <c r="M30" i="5"/>
  <c r="M32" i="5"/>
  <c r="M34" i="5"/>
  <c r="AC2" i="5"/>
  <c r="AD2" i="5"/>
  <c r="AC60" i="5"/>
  <c r="AC58" i="5"/>
  <c r="AC56" i="5"/>
  <c r="AC54" i="5"/>
  <c r="AC52" i="5"/>
  <c r="AC50" i="5"/>
  <c r="AC48" i="5"/>
  <c r="AC46" i="5"/>
  <c r="AC44" i="5"/>
  <c r="AC42" i="5"/>
  <c r="AC40" i="5"/>
  <c r="AC38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10" i="5"/>
  <c r="AC8" i="5"/>
  <c r="AC6" i="5"/>
  <c r="AC4" i="5"/>
  <c r="AD40" i="5"/>
  <c r="AD42" i="5"/>
  <c r="AD44" i="5"/>
  <c r="AD46" i="5"/>
  <c r="AD48" i="5"/>
  <c r="AD50" i="5"/>
  <c r="AD52" i="5"/>
  <c r="AD54" i="5"/>
  <c r="AD56" i="5"/>
  <c r="AD58" i="5"/>
  <c r="AD60" i="5"/>
  <c r="AD4" i="5"/>
  <c r="AD6" i="5"/>
  <c r="AD8" i="5"/>
  <c r="AD10" i="5"/>
  <c r="AD12" i="5"/>
  <c r="AD14" i="5"/>
  <c r="AD16" i="5"/>
  <c r="AD18" i="5"/>
  <c r="AD20" i="5"/>
  <c r="AD22" i="5"/>
  <c r="AD24" i="5"/>
  <c r="AD26" i="5"/>
  <c r="AD28" i="5"/>
  <c r="AD30" i="5"/>
  <c r="AD32" i="5"/>
  <c r="AD34" i="5"/>
  <c r="AD36" i="5"/>
  <c r="AD38" i="5"/>
  <c r="L60" i="5" l="1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30" i="5"/>
  <c r="K28" i="5"/>
  <c r="K26" i="5"/>
  <c r="K24" i="5"/>
  <c r="K22" i="5"/>
  <c r="K20" i="5"/>
  <c r="K18" i="5"/>
  <c r="K16" i="5"/>
  <c r="K14" i="5"/>
  <c r="K12" i="5"/>
  <c r="K10" i="5"/>
  <c r="K8" i="5"/>
  <c r="K6" i="5"/>
  <c r="K4" i="5"/>
  <c r="K2" i="5"/>
  <c r="L2" i="5"/>
  <c r="B2" i="5"/>
  <c r="A24" i="5"/>
  <c r="A4" i="5"/>
  <c r="A6" i="5"/>
  <c r="A8" i="5"/>
  <c r="A10" i="5"/>
  <c r="A12" i="5"/>
  <c r="A14" i="5"/>
  <c r="A16" i="5"/>
  <c r="A18" i="5"/>
  <c r="A20" i="5"/>
  <c r="A22" i="5"/>
  <c r="A26" i="5"/>
  <c r="A28" i="5"/>
  <c r="A30" i="5"/>
  <c r="A32" i="5"/>
  <c r="A34" i="5"/>
  <c r="A36" i="5"/>
  <c r="A38" i="5"/>
  <c r="A40" i="5"/>
  <c r="A42" i="5"/>
  <c r="A44" i="5"/>
  <c r="A46" i="5"/>
  <c r="A48" i="5"/>
  <c r="A50" i="5"/>
  <c r="A52" i="5"/>
  <c r="A54" i="5"/>
  <c r="A56" i="5"/>
  <c r="A58" i="5"/>
  <c r="A60" i="5"/>
  <c r="A2" i="5"/>
</calcChain>
</file>

<file path=xl/sharedStrings.xml><?xml version="1.0" encoding="utf-8"?>
<sst xmlns="http://schemas.openxmlformats.org/spreadsheetml/2006/main" count="708" uniqueCount="274">
  <si>
    <t>Code</t>
  </si>
  <si>
    <t>Nom</t>
  </si>
  <si>
    <t>Entree.(code,qte)</t>
  </si>
  <si>
    <t>Sortie.(code,qte)</t>
  </si>
  <si>
    <t>Temps</t>
  </si>
  <si>
    <t>Personnels.non.qualifies</t>
  </si>
  <si>
    <t>Personnels.qualifies</t>
  </si>
  <si>
    <t>C001</t>
  </si>
  <si>
    <t>Chocolat.30%</t>
  </si>
  <si>
    <t>(E012,3)/(E014,5)/(E011,2)/(E001,3)</t>
  </si>
  <si>
    <t>(E019,10)</t>
  </si>
  <si>
    <t>C002</t>
  </si>
  <si>
    <t>Chocolat.40%</t>
  </si>
  <si>
    <t>(E012,4)/(E014,4)/(E011,2)/(E001,2)</t>
  </si>
  <si>
    <t>(E020,10)</t>
  </si>
  <si>
    <t>C003</t>
  </si>
  <si>
    <t>Chocolat.50%</t>
  </si>
  <si>
    <t>(E012,5)/(E011,5)/(E001,2)</t>
  </si>
  <si>
    <t>(E021,10)</t>
  </si>
  <si>
    <t>C004</t>
  </si>
  <si>
    <t>Pate.biscuit.Q1</t>
  </si>
  <si>
    <t>(E002,5)/(E001,3)/(E008,2)/(E051,1)</t>
  </si>
  <si>
    <t>(E022,10)</t>
  </si>
  <si>
    <t>C005</t>
  </si>
  <si>
    <t>Pate.biscuit.Q2</t>
  </si>
  <si>
    <t>(E002,5)/(E001,3)/(E009,2)/(E015,1)/(E051,1)</t>
  </si>
  <si>
    <t>(E023,10)</t>
  </si>
  <si>
    <t>C006</t>
  </si>
  <si>
    <t>Pate.biscuit.Q3</t>
  </si>
  <si>
    <t>(E002,5)/(E001,3)/(E006,2)/(E051,1)</t>
  </si>
  <si>
    <t>(E024,10)</t>
  </si>
  <si>
    <t>C007</t>
  </si>
  <si>
    <t>Gateau.marque.A</t>
  </si>
  <si>
    <t>(E024,0.5)/(E021,0.1)</t>
  </si>
  <si>
    <t>(E025,5)</t>
  </si>
  <si>
    <t>C008</t>
  </si>
  <si>
    <t>Gateau.marque.B</t>
  </si>
  <si>
    <t>(E023,0.5)/(E020,0.1)</t>
  </si>
  <si>
    <t>(E026,5)</t>
  </si>
  <si>
    <t>C009</t>
  </si>
  <si>
    <t>Gateau.marque.C</t>
  </si>
  <si>
    <t>(E022,0.5)/(E019,0.1)</t>
  </si>
  <si>
    <t>(E027,5)</t>
  </si>
  <si>
    <t>C010</t>
  </si>
  <si>
    <t>Pate.levÃ©e.huile</t>
  </si>
  <si>
    <t>(E002,20)/(E009,5)/(E001,5)/(E016,2)</t>
  </si>
  <si>
    <t>(E028,25)</t>
  </si>
  <si>
    <t>C011</t>
  </si>
  <si>
    <t>Pate.levÃ©e.beurre</t>
  </si>
  <si>
    <t>(E002,20)/(E006,5)/(E001,5)/(E016,2)</t>
  </si>
  <si>
    <t>(E029,25)</t>
  </si>
  <si>
    <t>C012</t>
  </si>
  <si>
    <t>Brioche</t>
  </si>
  <si>
    <t>(E028,10)</t>
  </si>
  <si>
    <t>(E030,10)</t>
  </si>
  <si>
    <t>C013</t>
  </si>
  <si>
    <t>Brioche.beurre</t>
  </si>
  <si>
    <t>(E029,10)</t>
  </si>
  <si>
    <t>(E031,10)</t>
  </si>
  <si>
    <t>C014</t>
  </si>
  <si>
    <t>Pain.chocolat.A</t>
  </si>
  <si>
    <t>(E028,9)/(E020,3)</t>
  </si>
  <si>
    <t>(E032,10)</t>
  </si>
  <si>
    <t>C015</t>
  </si>
  <si>
    <t>Pain.chocolat.B</t>
  </si>
  <si>
    <t>(E028,9)/(E019,3)</t>
  </si>
  <si>
    <t>(E033,10)</t>
  </si>
  <si>
    <t>C016</t>
  </si>
  <si>
    <t>Biscuit.marque.A</t>
  </si>
  <si>
    <t>(E022,7)</t>
  </si>
  <si>
    <t>(E034,7)</t>
  </si>
  <si>
    <t>C017</t>
  </si>
  <si>
    <t>Biscuit.marque.B.et.C</t>
  </si>
  <si>
    <t>(E023,8)</t>
  </si>
  <si>
    <t>(E035,8)</t>
  </si>
  <si>
    <t>C018</t>
  </si>
  <si>
    <t>Pate.crepes</t>
  </si>
  <si>
    <t>(E002,10)/(E001,2)/(E014,5)/(E009,2)/(E015,1)</t>
  </si>
  <si>
    <t>(E036,12)</t>
  </si>
  <si>
    <t>C019</t>
  </si>
  <si>
    <t>Crepes.natures</t>
  </si>
  <si>
    <t>(E036,10)</t>
  </si>
  <si>
    <t>(E037,5)</t>
  </si>
  <si>
    <t>C020</t>
  </si>
  <si>
    <t>Crepes.fourrees.choc</t>
  </si>
  <si>
    <t>(E036,10)/(E019,3)</t>
  </si>
  <si>
    <t>(E038,5)</t>
  </si>
  <si>
    <t>C021</t>
  </si>
  <si>
    <t>Crepes.fourres.abricot</t>
  </si>
  <si>
    <t>(E036,10)/(E017,3)</t>
  </si>
  <si>
    <t>(E039,5)</t>
  </si>
  <si>
    <t>C022</t>
  </si>
  <si>
    <t>Brownies.marque.A</t>
  </si>
  <si>
    <t>(E023,0.5)/(E005,0.2)/(E021,2)/(E018,1)</t>
  </si>
  <si>
    <t>(E040,6)</t>
  </si>
  <si>
    <t>C023</t>
  </si>
  <si>
    <t>Brownies.marque.B</t>
  </si>
  <si>
    <t>(E024,0.5)/(E005,0.2)/(E020,2)/(E018,1)</t>
  </si>
  <si>
    <t>C024</t>
  </si>
  <si>
    <t>Cookies.Choc</t>
  </si>
  <si>
    <t>(E024,4)/(E020,1)</t>
  </si>
  <si>
    <t>(E044,3)/(E045,2)</t>
  </si>
  <si>
    <t>C025</t>
  </si>
  <si>
    <t>Cookies.Choc/Noix</t>
  </si>
  <si>
    <t>(E024,4)/(E020,1)/(E018,1)</t>
  </si>
  <si>
    <t>(E046,3)/(E047,2)</t>
  </si>
  <si>
    <t>C026</t>
  </si>
  <si>
    <t>Pate.Madeleines.Q1</t>
  </si>
  <si>
    <t>(E002,5)/(E001,3)/(E006,1)/(E051,1)/(E004,1)/(E005,1)</t>
  </si>
  <si>
    <t>(E046,11)</t>
  </si>
  <si>
    <t>C027</t>
  </si>
  <si>
    <t>Pate.Madeleines.Q2</t>
  </si>
  <si>
    <t>(E002,5)/(E001,3)/(E008,1)/(E051,1)/(E004,1)/(E005,1)</t>
  </si>
  <si>
    <t>(E047,11)</t>
  </si>
  <si>
    <t>C028</t>
  </si>
  <si>
    <t>Madeleines.marque.A</t>
  </si>
  <si>
    <t>(E046,5)</t>
  </si>
  <si>
    <t>(E048,5)</t>
  </si>
  <si>
    <t>C029</t>
  </si>
  <si>
    <t>Madeleines.marque.B</t>
  </si>
  <si>
    <t>(E047,5)</t>
  </si>
  <si>
    <t>(E049,5)</t>
  </si>
  <si>
    <t>C030</t>
  </si>
  <si>
    <t>Madeleines.Choc</t>
  </si>
  <si>
    <t>(E047,5)/(E019,1)</t>
  </si>
  <si>
    <t>(E050,5)</t>
  </si>
  <si>
    <t>Quantite</t>
  </si>
  <si>
    <t>unite</t>
  </si>
  <si>
    <t>E001</t>
  </si>
  <si>
    <t>Sucre</t>
  </si>
  <si>
    <t>kg</t>
  </si>
  <si>
    <t>E002</t>
  </si>
  <si>
    <t>farine</t>
  </si>
  <si>
    <t>E003</t>
  </si>
  <si>
    <t>farine.complete</t>
  </si>
  <si>
    <t>E004</t>
  </si>
  <si>
    <t>blanc.oeuf</t>
  </si>
  <si>
    <t>litre</t>
  </si>
  <si>
    <t>E005</t>
  </si>
  <si>
    <t>jaune.oeuf</t>
  </si>
  <si>
    <t>E006</t>
  </si>
  <si>
    <t>beurre</t>
  </si>
  <si>
    <t>E007</t>
  </si>
  <si>
    <t>margarine</t>
  </si>
  <si>
    <t>E008</t>
  </si>
  <si>
    <t>huile.palme</t>
  </si>
  <si>
    <t>E009</t>
  </si>
  <si>
    <t>huile.colza</t>
  </si>
  <si>
    <t>E010</t>
  </si>
  <si>
    <t>poudre.a.lever</t>
  </si>
  <si>
    <t>E011</t>
  </si>
  <si>
    <t>beurre.cacao</t>
  </si>
  <si>
    <t>E012</t>
  </si>
  <si>
    <t>pate.cacao</t>
  </si>
  <si>
    <t>E013</t>
  </si>
  <si>
    <t>proteine.de.lait</t>
  </si>
  <si>
    <t>E014</t>
  </si>
  <si>
    <t>lait.en.poudre</t>
  </si>
  <si>
    <t>E015</t>
  </si>
  <si>
    <t>emulsifiant</t>
  </si>
  <si>
    <t>E016</t>
  </si>
  <si>
    <t>levure</t>
  </si>
  <si>
    <t>E017</t>
  </si>
  <si>
    <t>confiture.abricot</t>
  </si>
  <si>
    <t>E018</t>
  </si>
  <si>
    <t>noix</t>
  </si>
  <si>
    <t>E019</t>
  </si>
  <si>
    <t>E020</t>
  </si>
  <si>
    <t>E021</t>
  </si>
  <si>
    <t>E022</t>
  </si>
  <si>
    <t>E023</t>
  </si>
  <si>
    <t>E024</t>
  </si>
  <si>
    <t>E025</t>
  </si>
  <si>
    <t>carton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</si>
  <si>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</si>
  <si>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</si>
  <si>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</si>
  <si>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</si>
  <si>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</si>
  <si>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</si>
  <si>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</si>
  <si>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</si>
  <si>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</si>
  <si>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</si>
  <si>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</si>
  <si>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</si>
  <si>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</si>
  <si>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</si>
  <si>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</si>
  <si>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</si>
  <si>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</si>
  <si>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Cookies.Choc.marque.A</t>
  </si>
  <si>
    <t>E043</t>
  </si>
  <si>
    <t>Cookies.Choc.marque.B</t>
  </si>
  <si>
    <t>E044</t>
  </si>
  <si>
    <t>Cookies.Choc/Noix.marque.A</t>
  </si>
  <si>
    <t>E045</t>
  </si>
  <si>
    <t>Cookies.Choc/Noix.marque.B</t>
  </si>
  <si>
    <t>E046</t>
  </si>
  <si>
    <t>E047</t>
  </si>
  <si>
    <t>E048</t>
  </si>
  <si>
    <t>E049</t>
  </si>
  <si>
    <t>E050</t>
  </si>
  <si>
    <t>E051</t>
  </si>
  <si>
    <t>Poudre.a.lever</t>
  </si>
  <si>
    <t>achat</t>
  </si>
  <si>
    <t>vente</t>
  </si>
  <si>
    <t>Demande</t>
  </si>
  <si>
    <t>NA</t>
  </si>
  <si>
    <t>Identifiant</t>
  </si>
  <si>
    <t>Prenom</t>
  </si>
  <si>
    <t>Qualification</t>
  </si>
  <si>
    <t>HeuresDispo</t>
  </si>
  <si>
    <t>P001</t>
  </si>
  <si>
    <t>Thomsen</t>
  </si>
  <si>
    <t>Laura</t>
  </si>
  <si>
    <t>q</t>
  </si>
  <si>
    <t>P002</t>
  </si>
  <si>
    <t>Christensen</t>
  </si>
  <si>
    <t>Valdemar</t>
  </si>
  <si>
    <t>P003</t>
  </si>
  <si>
    <t>Hatlem</t>
  </si>
  <si>
    <t>Ingrid</t>
  </si>
  <si>
    <t>nq</t>
  </si>
  <si>
    <t>P004</t>
  </si>
  <si>
    <t>Medina</t>
  </si>
  <si>
    <t>Soledad</t>
  </si>
  <si>
    <t>P005</t>
  </si>
  <si>
    <t>Garrett</t>
  </si>
  <si>
    <t>Javier</t>
  </si>
  <si>
    <t>P006</t>
  </si>
  <si>
    <t>Rhodes</t>
  </si>
  <si>
    <t>Freddie</t>
  </si>
  <si>
    <t>P007</t>
  </si>
  <si>
    <t>Silva</t>
  </si>
  <si>
    <t>CarlÃºcia</t>
  </si>
  <si>
    <t>P008</t>
  </si>
  <si>
    <t>Omahony</t>
  </si>
  <si>
    <t>Lola</t>
  </si>
  <si>
    <t>P009</t>
  </si>
  <si>
    <t>Harvey</t>
  </si>
  <si>
    <t>Zoe</t>
  </si>
  <si>
    <t>P010</t>
  </si>
  <si>
    <t>Powell</t>
  </si>
  <si>
    <t>Olivia</t>
  </si>
  <si>
    <t>P011</t>
  </si>
  <si>
    <t>Robinson</t>
  </si>
  <si>
    <t>Maria</t>
  </si>
  <si>
    <t>P012</t>
  </si>
  <si>
    <t>Sales</t>
  </si>
  <si>
    <t>Orandino</t>
  </si>
  <si>
    <t>P013</t>
  </si>
  <si>
    <t>Brooks</t>
  </si>
  <si>
    <t>Michael</t>
  </si>
  <si>
    <t>P014</t>
  </si>
  <si>
    <t>Berger</t>
  </si>
  <si>
    <t>Willi</t>
  </si>
  <si>
    <t>chaine</t>
  </si>
  <si>
    <t>indicValeur</t>
  </si>
  <si>
    <t>entrées</t>
  </si>
  <si>
    <t>qte</t>
  </si>
  <si>
    <t>stock</t>
  </si>
  <si>
    <t>personnel</t>
  </si>
  <si>
    <t>indicPerso</t>
  </si>
  <si>
    <t>isOK</t>
  </si>
  <si>
    <t>dispo</t>
  </si>
  <si>
    <t>prix</t>
  </si>
  <si>
    <t>nbSemaines</t>
  </si>
  <si>
    <t>temps</t>
  </si>
  <si>
    <t>elements sortie</t>
  </si>
  <si>
    <t>prix vente</t>
  </si>
  <si>
    <t>valeurVente</t>
  </si>
  <si>
    <t>valeurAchat</t>
  </si>
  <si>
    <t xml:space="preserve">somme ventes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</si>
</sst>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/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2" borderId="10" xfId="0" applyFill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ED7B-8DDD-44F4-9C5D-46B4D7A072D7}">
  <dimension ref="A1:G31"/>
  <sheetViews>
    <sheetView workbookViewId="0">
      <selection activeCell="C20" sqref="C20"/>
    </sheetView>
  </sheetViews>
  <sheetFormatPr baseColWidth="10" defaultRowHeight="15" x14ac:dyDescent="0.25"/>
  <cols>
    <col min="3" max="3" width="4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</v>
      </c>
      <c r="G2">
        <v>0</v>
      </c>
    </row>
    <row r="3" spans="1:7" x14ac:dyDescent="0.25">
      <c r="A3" t="s">
        <v>11</v>
      </c>
      <c r="B3" t="s">
        <v>12</v>
      </c>
      <c r="C3" t="s">
        <v>13</v>
      </c>
      <c r="D3" t="s">
        <v>14</v>
      </c>
      <c r="E3">
        <v>1</v>
      </c>
      <c r="F3">
        <v>2</v>
      </c>
      <c r="G3">
        <v>0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>
        <v>1</v>
      </c>
      <c r="F4">
        <v>1</v>
      </c>
      <c r="G4">
        <v>1</v>
      </c>
    </row>
    <row r="5" spans="1:7" x14ac:dyDescent="0.25">
      <c r="A5" t="s">
        <v>19</v>
      </c>
      <c r="B5" t="s">
        <v>20</v>
      </c>
      <c r="C5" t="s">
        <v>21</v>
      </c>
      <c r="D5" t="s">
        <v>22</v>
      </c>
      <c r="E5">
        <v>3</v>
      </c>
      <c r="F5">
        <v>2</v>
      </c>
      <c r="G5">
        <v>1</v>
      </c>
    </row>
    <row r="6" spans="1:7" x14ac:dyDescent="0.25">
      <c r="A6" t="s">
        <v>23</v>
      </c>
      <c r="B6" t="s">
        <v>24</v>
      </c>
      <c r="C6" t="s">
        <v>25</v>
      </c>
      <c r="D6" t="s">
        <v>26</v>
      </c>
      <c r="E6">
        <v>2</v>
      </c>
      <c r="F6">
        <v>1</v>
      </c>
      <c r="G6">
        <v>1</v>
      </c>
    </row>
    <row r="7" spans="1:7" x14ac:dyDescent="0.25">
      <c r="A7" t="s">
        <v>27</v>
      </c>
      <c r="B7" t="s">
        <v>28</v>
      </c>
      <c r="C7" t="s">
        <v>29</v>
      </c>
      <c r="D7" t="s">
        <v>30</v>
      </c>
      <c r="E7">
        <v>2</v>
      </c>
      <c r="F7">
        <v>1</v>
      </c>
      <c r="G7">
        <v>1</v>
      </c>
    </row>
    <row r="8" spans="1:7" x14ac:dyDescent="0.25">
      <c r="A8" t="s">
        <v>31</v>
      </c>
      <c r="B8" t="s">
        <v>32</v>
      </c>
      <c r="C8" t="s">
        <v>33</v>
      </c>
      <c r="D8" t="s">
        <v>34</v>
      </c>
      <c r="E8">
        <v>2</v>
      </c>
      <c r="F8">
        <v>1</v>
      </c>
      <c r="G8">
        <v>2</v>
      </c>
    </row>
    <row r="9" spans="1:7" x14ac:dyDescent="0.25">
      <c r="A9" t="s">
        <v>35</v>
      </c>
      <c r="B9" t="s">
        <v>36</v>
      </c>
      <c r="C9" t="s">
        <v>37</v>
      </c>
      <c r="D9" t="s">
        <v>38</v>
      </c>
      <c r="E9">
        <v>2</v>
      </c>
      <c r="F9">
        <v>1</v>
      </c>
      <c r="G9">
        <v>2</v>
      </c>
    </row>
    <row r="10" spans="1:7" x14ac:dyDescent="0.25">
      <c r="A10" t="s">
        <v>39</v>
      </c>
      <c r="B10" t="s">
        <v>40</v>
      </c>
      <c r="C10" t="s">
        <v>41</v>
      </c>
      <c r="D10" t="s">
        <v>42</v>
      </c>
      <c r="E10">
        <v>2</v>
      </c>
      <c r="F10">
        <v>1</v>
      </c>
      <c r="G10">
        <v>1</v>
      </c>
    </row>
    <row r="11" spans="1:7" x14ac:dyDescent="0.25">
      <c r="A11" t="s">
        <v>43</v>
      </c>
      <c r="B11" t="s">
        <v>44</v>
      </c>
      <c r="C11" t="s">
        <v>45</v>
      </c>
      <c r="D11" t="s">
        <v>46</v>
      </c>
      <c r="E11">
        <v>3</v>
      </c>
      <c r="F11">
        <v>2</v>
      </c>
      <c r="G11">
        <v>2</v>
      </c>
    </row>
    <row r="12" spans="1:7" x14ac:dyDescent="0.25">
      <c r="A12" t="s">
        <v>47</v>
      </c>
      <c r="B12" t="s">
        <v>48</v>
      </c>
      <c r="C12" t="s">
        <v>49</v>
      </c>
      <c r="D12" t="s">
        <v>50</v>
      </c>
      <c r="E12">
        <v>3</v>
      </c>
      <c r="F12">
        <v>2</v>
      </c>
      <c r="G12">
        <v>2</v>
      </c>
    </row>
    <row r="13" spans="1:7" x14ac:dyDescent="0.25">
      <c r="A13" t="s">
        <v>51</v>
      </c>
      <c r="B13" t="s">
        <v>52</v>
      </c>
      <c r="C13" t="s">
        <v>53</v>
      </c>
      <c r="D13" t="s">
        <v>54</v>
      </c>
      <c r="E13">
        <v>2</v>
      </c>
      <c r="F13">
        <v>1</v>
      </c>
      <c r="G13">
        <v>1</v>
      </c>
    </row>
    <row r="14" spans="1:7" x14ac:dyDescent="0.25">
      <c r="A14" t="s">
        <v>55</v>
      </c>
      <c r="B14" t="s">
        <v>56</v>
      </c>
      <c r="C14" t="s">
        <v>57</v>
      </c>
      <c r="D14" t="s">
        <v>58</v>
      </c>
      <c r="E14">
        <v>2</v>
      </c>
      <c r="F14">
        <v>0</v>
      </c>
      <c r="G14">
        <v>2</v>
      </c>
    </row>
    <row r="15" spans="1:7" x14ac:dyDescent="0.25">
      <c r="A15" t="s">
        <v>59</v>
      </c>
      <c r="B15" t="s">
        <v>60</v>
      </c>
      <c r="C15" t="s">
        <v>61</v>
      </c>
      <c r="D15" t="s">
        <v>62</v>
      </c>
      <c r="E15">
        <v>2</v>
      </c>
      <c r="F15">
        <v>1</v>
      </c>
      <c r="G15">
        <v>1</v>
      </c>
    </row>
    <row r="16" spans="1:7" x14ac:dyDescent="0.25">
      <c r="A16" t="s">
        <v>63</v>
      </c>
      <c r="B16" t="s">
        <v>64</v>
      </c>
      <c r="C16" t="s">
        <v>65</v>
      </c>
      <c r="D16" t="s">
        <v>66</v>
      </c>
      <c r="E16">
        <v>2</v>
      </c>
      <c r="F16">
        <v>1</v>
      </c>
      <c r="G16">
        <v>1</v>
      </c>
    </row>
    <row r="17" spans="1:7" x14ac:dyDescent="0.25">
      <c r="A17" t="s">
        <v>67</v>
      </c>
      <c r="B17" t="s">
        <v>68</v>
      </c>
      <c r="C17" t="s">
        <v>69</v>
      </c>
      <c r="D17" t="s">
        <v>70</v>
      </c>
      <c r="E17">
        <v>1</v>
      </c>
      <c r="F17">
        <v>3</v>
      </c>
      <c r="G17">
        <v>0</v>
      </c>
    </row>
    <row r="18" spans="1:7" x14ac:dyDescent="0.25">
      <c r="A18" t="s">
        <v>71</v>
      </c>
      <c r="B18" t="s">
        <v>72</v>
      </c>
      <c r="C18" t="s">
        <v>73</v>
      </c>
      <c r="D18" t="s">
        <v>74</v>
      </c>
      <c r="E18">
        <v>1</v>
      </c>
      <c r="F18">
        <v>2</v>
      </c>
      <c r="G18">
        <v>0</v>
      </c>
    </row>
    <row r="19" spans="1:7" x14ac:dyDescent="0.25">
      <c r="A19" t="s">
        <v>75</v>
      </c>
      <c r="B19" t="s">
        <v>76</v>
      </c>
      <c r="C19" t="s">
        <v>77</v>
      </c>
      <c r="D19" t="s">
        <v>78</v>
      </c>
      <c r="E19">
        <v>2</v>
      </c>
      <c r="F19">
        <v>0</v>
      </c>
      <c r="G19">
        <v>1</v>
      </c>
    </row>
    <row r="20" spans="1:7" x14ac:dyDescent="0.25">
      <c r="A20" t="s">
        <v>79</v>
      </c>
      <c r="B20" t="s">
        <v>80</v>
      </c>
      <c r="C20" t="s">
        <v>81</v>
      </c>
      <c r="D20" t="s">
        <v>82</v>
      </c>
      <c r="E20">
        <v>4</v>
      </c>
      <c r="F20">
        <v>2</v>
      </c>
      <c r="G20">
        <v>1</v>
      </c>
    </row>
    <row r="21" spans="1:7" x14ac:dyDescent="0.25">
      <c r="A21" t="s">
        <v>83</v>
      </c>
      <c r="B21" t="s">
        <v>84</v>
      </c>
      <c r="C21" t="s">
        <v>85</v>
      </c>
      <c r="D21" t="s">
        <v>86</v>
      </c>
      <c r="E21">
        <v>5</v>
      </c>
      <c r="F21">
        <v>2</v>
      </c>
      <c r="G21">
        <v>2</v>
      </c>
    </row>
    <row r="22" spans="1:7" x14ac:dyDescent="0.25">
      <c r="A22" t="s">
        <v>87</v>
      </c>
      <c r="B22" t="s">
        <v>88</v>
      </c>
      <c r="C22" t="s">
        <v>89</v>
      </c>
      <c r="D22" t="s">
        <v>90</v>
      </c>
      <c r="E22">
        <v>5</v>
      </c>
      <c r="F22">
        <v>1</v>
      </c>
      <c r="G22">
        <v>2</v>
      </c>
    </row>
    <row r="23" spans="1:7" x14ac:dyDescent="0.25">
      <c r="A23" t="s">
        <v>91</v>
      </c>
      <c r="B23" t="s">
        <v>92</v>
      </c>
      <c r="C23" t="s">
        <v>93</v>
      </c>
      <c r="D23" t="s">
        <v>94</v>
      </c>
      <c r="E23">
        <v>2</v>
      </c>
      <c r="F23">
        <v>1</v>
      </c>
      <c r="G23">
        <v>1</v>
      </c>
    </row>
    <row r="24" spans="1:7" x14ac:dyDescent="0.25">
      <c r="A24" t="s">
        <v>95</v>
      </c>
      <c r="B24" t="s">
        <v>96</v>
      </c>
      <c r="C24" t="s">
        <v>97</v>
      </c>
      <c r="D24" t="s">
        <v>94</v>
      </c>
      <c r="E24">
        <v>2</v>
      </c>
      <c r="F24">
        <v>2</v>
      </c>
      <c r="G24">
        <v>0</v>
      </c>
    </row>
    <row r="25" spans="1:7" x14ac:dyDescent="0.25">
      <c r="A25" t="s">
        <v>98</v>
      </c>
      <c r="B25" t="s">
        <v>99</v>
      </c>
      <c r="C25" t="s">
        <v>100</v>
      </c>
      <c r="D25" t="s">
        <v>101</v>
      </c>
      <c r="E25">
        <v>1</v>
      </c>
      <c r="F25">
        <v>2</v>
      </c>
      <c r="G25">
        <v>1</v>
      </c>
    </row>
    <row r="26" spans="1:7" x14ac:dyDescent="0.25">
      <c r="A26" t="s">
        <v>102</v>
      </c>
      <c r="B26" t="s">
        <v>103</v>
      </c>
      <c r="C26" t="s">
        <v>104</v>
      </c>
      <c r="D26" t="s">
        <v>105</v>
      </c>
      <c r="E26">
        <v>1</v>
      </c>
      <c r="F26">
        <v>2</v>
      </c>
      <c r="G26">
        <v>1</v>
      </c>
    </row>
    <row r="27" spans="1:7" x14ac:dyDescent="0.25">
      <c r="A27" t="s">
        <v>106</v>
      </c>
      <c r="B27" t="s">
        <v>107</v>
      </c>
      <c r="C27" t="s">
        <v>108</v>
      </c>
      <c r="D27" t="s">
        <v>109</v>
      </c>
      <c r="E27">
        <v>1</v>
      </c>
      <c r="F27">
        <v>3</v>
      </c>
      <c r="G27">
        <v>2</v>
      </c>
    </row>
    <row r="28" spans="1:7" x14ac:dyDescent="0.25">
      <c r="A28" t="s">
        <v>110</v>
      </c>
      <c r="B28" t="s">
        <v>111</v>
      </c>
      <c r="C28" t="s">
        <v>112</v>
      </c>
      <c r="D28" t="s">
        <v>113</v>
      </c>
      <c r="E28">
        <v>1</v>
      </c>
      <c r="F28">
        <v>4</v>
      </c>
      <c r="G28">
        <v>1</v>
      </c>
    </row>
    <row r="29" spans="1:7" x14ac:dyDescent="0.25">
      <c r="A29" t="s">
        <v>114</v>
      </c>
      <c r="B29" t="s">
        <v>115</v>
      </c>
      <c r="C29" t="s">
        <v>116</v>
      </c>
      <c r="D29" t="s">
        <v>117</v>
      </c>
      <c r="E29">
        <v>2</v>
      </c>
      <c r="F29">
        <v>1</v>
      </c>
      <c r="G29">
        <v>1</v>
      </c>
    </row>
    <row r="30" spans="1:7" x14ac:dyDescent="0.25">
      <c r="A30" t="s">
        <v>118</v>
      </c>
      <c r="B30" t="s">
        <v>119</v>
      </c>
      <c r="C30" t="s">
        <v>120</v>
      </c>
      <c r="D30" t="s">
        <v>121</v>
      </c>
      <c r="E30">
        <v>2</v>
      </c>
      <c r="F30">
        <v>1</v>
      </c>
      <c r="G30">
        <v>1</v>
      </c>
    </row>
    <row r="31" spans="1:7" x14ac:dyDescent="0.25">
      <c r="A31" t="s">
        <v>122</v>
      </c>
      <c r="B31" t="s">
        <v>123</v>
      </c>
      <c r="C31" t="s">
        <v>124</v>
      </c>
      <c r="D31" t="s">
        <v>125</v>
      </c>
      <c r="E31">
        <v>2</v>
      </c>
      <c r="F31">
        <v>2</v>
      </c>
      <c r="G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EECC-7F76-400F-BD48-F46C877F4B8F}">
  <dimension ref="A1:D52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126</v>
      </c>
      <c r="D1" t="s">
        <v>127</v>
      </c>
    </row>
    <row r="2" spans="1:4" x14ac:dyDescent="0.25">
      <c r="A2" t="s">
        <v>128</v>
      </c>
      <c r="B2" t="s">
        <v>129</v>
      </c>
      <c r="C2">
        <v>500</v>
      </c>
      <c r="D2" t="s">
        <v>130</v>
      </c>
    </row>
    <row r="3" spans="1:4" x14ac:dyDescent="0.25">
      <c r="A3" t="s">
        <v>131</v>
      </c>
      <c r="B3" t="s">
        <v>132</v>
      </c>
      <c r="C3">
        <v>1500</v>
      </c>
      <c r="D3" t="s">
        <v>130</v>
      </c>
    </row>
    <row r="4" spans="1:4" x14ac:dyDescent="0.25">
      <c r="A4" t="s">
        <v>133</v>
      </c>
      <c r="B4" t="s">
        <v>134</v>
      </c>
      <c r="C4">
        <v>0</v>
      </c>
      <c r="D4" t="s">
        <v>130</v>
      </c>
    </row>
    <row r="5" spans="1:4" x14ac:dyDescent="0.25">
      <c r="A5" t="s">
        <v>135</v>
      </c>
      <c r="B5" t="s">
        <v>136</v>
      </c>
      <c r="C5">
        <v>200</v>
      </c>
      <c r="D5" t="s">
        <v>137</v>
      </c>
    </row>
    <row r="6" spans="1:4" x14ac:dyDescent="0.25">
      <c r="A6" t="s">
        <v>138</v>
      </c>
      <c r="B6" t="s">
        <v>139</v>
      </c>
      <c r="C6">
        <v>400</v>
      </c>
      <c r="D6" t="s">
        <v>137</v>
      </c>
    </row>
    <row r="7" spans="1:4" x14ac:dyDescent="0.25">
      <c r="A7" t="s">
        <v>140</v>
      </c>
      <c r="B7" t="s">
        <v>141</v>
      </c>
      <c r="C7">
        <v>2500</v>
      </c>
      <c r="D7" t="s">
        <v>130</v>
      </c>
    </row>
    <row r="8" spans="1:4" x14ac:dyDescent="0.25">
      <c r="A8" t="s">
        <v>142</v>
      </c>
      <c r="B8" t="s">
        <v>143</v>
      </c>
      <c r="C8">
        <v>0</v>
      </c>
      <c r="D8" t="s">
        <v>130</v>
      </c>
    </row>
    <row r="9" spans="1:4" x14ac:dyDescent="0.25">
      <c r="A9" t="s">
        <v>144</v>
      </c>
      <c r="B9" t="s">
        <v>145</v>
      </c>
      <c r="C9">
        <v>5000</v>
      </c>
      <c r="D9" t="s">
        <v>137</v>
      </c>
    </row>
    <row r="10" spans="1:4" x14ac:dyDescent="0.25">
      <c r="A10" t="s">
        <v>146</v>
      </c>
      <c r="B10" t="s">
        <v>147</v>
      </c>
      <c r="C10">
        <v>1500</v>
      </c>
      <c r="D10" t="s">
        <v>137</v>
      </c>
    </row>
    <row r="11" spans="1:4" x14ac:dyDescent="0.25">
      <c r="A11" t="s">
        <v>148</v>
      </c>
      <c r="B11" t="s">
        <v>149</v>
      </c>
      <c r="C11">
        <v>50</v>
      </c>
      <c r="D11" t="s">
        <v>130</v>
      </c>
    </row>
    <row r="12" spans="1:4" x14ac:dyDescent="0.25">
      <c r="A12" t="s">
        <v>150</v>
      </c>
      <c r="B12" t="s">
        <v>151</v>
      </c>
      <c r="C12">
        <v>800</v>
      </c>
      <c r="D12" t="s">
        <v>130</v>
      </c>
    </row>
    <row r="13" spans="1:4" x14ac:dyDescent="0.25">
      <c r="A13" t="s">
        <v>152</v>
      </c>
      <c r="B13" t="s">
        <v>153</v>
      </c>
      <c r="C13">
        <v>150</v>
      </c>
      <c r="D13" t="s">
        <v>130</v>
      </c>
    </row>
    <row r="14" spans="1:4" x14ac:dyDescent="0.25">
      <c r="A14" t="s">
        <v>154</v>
      </c>
      <c r="B14" t="s">
        <v>155</v>
      </c>
      <c r="C14">
        <v>0</v>
      </c>
      <c r="D14" t="s">
        <v>130</v>
      </c>
    </row>
    <row r="15" spans="1:4" x14ac:dyDescent="0.25">
      <c r="A15" t="s">
        <v>156</v>
      </c>
      <c r="B15" t="s">
        <v>157</v>
      </c>
      <c r="C15">
        <v>500</v>
      </c>
      <c r="D15" t="s">
        <v>130</v>
      </c>
    </row>
    <row r="16" spans="1:4" x14ac:dyDescent="0.25">
      <c r="A16" t="s">
        <v>158</v>
      </c>
      <c r="B16" t="s">
        <v>159</v>
      </c>
      <c r="C16">
        <v>10</v>
      </c>
      <c r="D16" t="s">
        <v>137</v>
      </c>
    </row>
    <row r="17" spans="1:4" x14ac:dyDescent="0.25">
      <c r="A17" t="s">
        <v>160</v>
      </c>
      <c r="B17" t="s">
        <v>161</v>
      </c>
      <c r="C17">
        <v>89</v>
      </c>
      <c r="D17" t="s">
        <v>137</v>
      </c>
    </row>
    <row r="18" spans="1:4" x14ac:dyDescent="0.25">
      <c r="A18" t="s">
        <v>162</v>
      </c>
      <c r="B18" t="s">
        <v>163</v>
      </c>
      <c r="C18">
        <v>50</v>
      </c>
      <c r="D18" t="s">
        <v>137</v>
      </c>
    </row>
    <row r="19" spans="1:4" x14ac:dyDescent="0.25">
      <c r="A19" t="s">
        <v>164</v>
      </c>
      <c r="B19" t="s">
        <v>165</v>
      </c>
      <c r="C19">
        <v>50</v>
      </c>
      <c r="D19" t="s">
        <v>130</v>
      </c>
    </row>
    <row r="20" spans="1:4" x14ac:dyDescent="0.25">
      <c r="A20" t="s">
        <v>166</v>
      </c>
      <c r="B20" t="s">
        <v>8</v>
      </c>
      <c r="C20">
        <v>20</v>
      </c>
      <c r="D20" t="s">
        <v>137</v>
      </c>
    </row>
    <row r="21" spans="1:4" x14ac:dyDescent="0.25">
      <c r="A21" t="s">
        <v>167</v>
      </c>
      <c r="B21" t="s">
        <v>12</v>
      </c>
      <c r="C21">
        <v>12</v>
      </c>
      <c r="D21" t="s">
        <v>137</v>
      </c>
    </row>
    <row r="22" spans="1:4" x14ac:dyDescent="0.25">
      <c r="A22" t="s">
        <v>168</v>
      </c>
      <c r="B22" t="s">
        <v>16</v>
      </c>
      <c r="C22">
        <v>30</v>
      </c>
      <c r="D22" t="s">
        <v>137</v>
      </c>
    </row>
    <row r="23" spans="1:4" x14ac:dyDescent="0.25">
      <c r="A23" t="s">
        <v>169</v>
      </c>
      <c r="B23" t="s">
        <v>20</v>
      </c>
      <c r="C23">
        <v>0</v>
      </c>
      <c r="D23" t="s">
        <v>137</v>
      </c>
    </row>
    <row r="24" spans="1:4" x14ac:dyDescent="0.25">
      <c r="A24" t="s">
        <v>170</v>
      </c>
      <c r="B24" t="s">
        <v>24</v>
      </c>
      <c r="C24">
        <v>0</v>
      </c>
      <c r="D24" t="s">
        <v>137</v>
      </c>
    </row>
    <row r="25" spans="1:4" x14ac:dyDescent="0.25">
      <c r="A25" t="s">
        <v>171</v>
      </c>
      <c r="B25" t="s">
        <v>28</v>
      </c>
      <c r="C25">
        <v>0</v>
      </c>
      <c r="D25" t="s">
        <v>137</v>
      </c>
    </row>
    <row r="26" spans="1:4" x14ac:dyDescent="0.25">
      <c r="A26" t="s">
        <v>172</v>
      </c>
      <c r="B26" t="s">
        <v>32</v>
      </c>
      <c r="C26">
        <v>0</v>
      </c>
      <c r="D26" t="s">
        <v>173</v>
      </c>
    </row>
    <row r="27" spans="1:4" x14ac:dyDescent="0.25">
      <c r="A27" t="s">
        <v>174</v>
      </c>
      <c r="B27" t="s">
        <v>36</v>
      </c>
      <c r="C27">
        <v>0</v>
      </c>
      <c r="D27" t="s">
        <v>173</v>
      </c>
    </row>
    <row r="28" spans="1:4" x14ac:dyDescent="0.25">
      <c r="A28" t="s">
        <v>175</v>
      </c>
      <c r="B28" t="s">
        <v>40</v>
      </c>
      <c r="C28">
        <v>0</v>
      </c>
      <c r="D28" t="s">
        <v>173</v>
      </c>
    </row>
    <row r="29" spans="1:4" x14ac:dyDescent="0.25">
      <c r="A29" t="s">
        <v>176</v>
      </c>
      <c r="B29" t="s">
        <v>44</v>
      </c>
      <c r="C29">
        <v>0</v>
      </c>
      <c r="D29" t="s">
        <v>130</v>
      </c>
    </row>
    <row r="30" spans="1:4" x14ac:dyDescent="0.25">
      <c r="A30" t="s">
        <v>177</v>
      </c>
      <c r="B30" t="s">
        <v>48</v>
      </c>
      <c r="C30">
        <v>0</v>
      </c>
      <c r="D30" t="s">
        <v>130</v>
      </c>
    </row>
    <row r="31" spans="1:4" x14ac:dyDescent="0.25">
      <c r="A31" t="s">
        <v>178</v>
      </c>
      <c r="B31" t="s">
        <v>52</v>
      </c>
      <c r="C31">
        <v>10</v>
      </c>
      <c r="D31" t="s">
        <v>173</v>
      </c>
    </row>
    <row r="32" spans="1:4" x14ac:dyDescent="0.25">
      <c r="A32" t="s">
        <v>179</v>
      </c>
      <c r="B32" t="s">
        <v>56</v>
      </c>
      <c r="C32">
        <v>0</v>
      </c>
      <c r="D32" t="s">
        <v>173</v>
      </c>
    </row>
    <row r="33" spans="1:4" x14ac:dyDescent="0.25">
      <c r="A33" t="s">
        <v>180</v>
      </c>
      <c r="B33" t="s">
        <v>60</v>
      </c>
      <c r="C33">
        <v>0</v>
      </c>
      <c r="D33" t="s">
        <v>173</v>
      </c>
    </row>
    <row r="34" spans="1:4" x14ac:dyDescent="0.25">
      <c r="A34" t="s">
        <v>181</v>
      </c>
      <c r="B34" t="s">
        <v>64</v>
      </c>
      <c r="C34">
        <v>0</v>
      </c>
      <c r="D34" t="s">
        <v>173</v>
      </c>
    </row>
    <row r="35" spans="1:4" x14ac:dyDescent="0.25">
      <c r="A35" t="s">
        <v>182</v>
      </c>
      <c r="B35" t="s">
        <v>68</v>
      </c>
      <c r="C35">
        <v>0</v>
      </c>
      <c r="D35" t="s">
        <v>173</v>
      </c>
    </row>
    <row r="36" spans="1:4" x14ac:dyDescent="0.25">
      <c r="A36" t="s">
        <v>183</v>
      </c>
      <c r="B36" t="s">
        <v>72</v>
      </c>
      <c r="C36">
        <v>0</v>
      </c>
      <c r="D36" t="s">
        <v>173</v>
      </c>
    </row>
    <row r="37" spans="1:4" x14ac:dyDescent="0.25">
      <c r="A37" t="s">
        <v>184</v>
      </c>
      <c r="B37" t="s">
        <v>76</v>
      </c>
      <c r="C37">
        <v>25</v>
      </c>
      <c r="D37" t="s">
        <v>137</v>
      </c>
    </row>
    <row r="38" spans="1:4" x14ac:dyDescent="0.25">
      <c r="A38" t="s">
        <v>185</v>
      </c>
      <c r="B38" t="s">
        <v>80</v>
      </c>
      <c r="C38">
        <v>0</v>
      </c>
      <c r="D38" t="s">
        <v>173</v>
      </c>
    </row>
    <row r="39" spans="1:4" x14ac:dyDescent="0.25">
      <c r="A39" t="s">
        <v>186</v>
      </c>
      <c r="B39" t="s">
        <v>84</v>
      </c>
      <c r="C39">
        <v>0</v>
      </c>
      <c r="D39" t="s">
        <v>173</v>
      </c>
    </row>
    <row r="40" spans="1:4" x14ac:dyDescent="0.25">
      <c r="A40" t="s">
        <v>187</v>
      </c>
      <c r="B40" t="s">
        <v>88</v>
      </c>
      <c r="C40">
        <v>0</v>
      </c>
      <c r="D40" t="s">
        <v>173</v>
      </c>
    </row>
    <row r="41" spans="1:4" x14ac:dyDescent="0.25">
      <c r="A41" t="s">
        <v>188</v>
      </c>
      <c r="B41" t="s">
        <v>92</v>
      </c>
      <c r="C41">
        <v>0</v>
      </c>
      <c r="D41" t="s">
        <v>173</v>
      </c>
    </row>
    <row r="42" spans="1:4" x14ac:dyDescent="0.25">
      <c r="A42" t="s">
        <v>189</v>
      </c>
      <c r="B42" t="s">
        <v>96</v>
      </c>
      <c r="C42">
        <v>0</v>
      </c>
      <c r="D42" t="s">
        <v>173</v>
      </c>
    </row>
    <row r="43" spans="1:4" x14ac:dyDescent="0.25">
      <c r="A43" t="s">
        <v>190</v>
      </c>
      <c r="B43" t="s">
        <v>191</v>
      </c>
      <c r="C43">
        <v>0</v>
      </c>
      <c r="D43" t="s">
        <v>173</v>
      </c>
    </row>
    <row r="44" spans="1:4" x14ac:dyDescent="0.25">
      <c r="A44" t="s">
        <v>192</v>
      </c>
      <c r="B44" t="s">
        <v>193</v>
      </c>
      <c r="C44">
        <v>0</v>
      </c>
      <c r="D44" t="s">
        <v>173</v>
      </c>
    </row>
    <row r="45" spans="1:4" x14ac:dyDescent="0.25">
      <c r="A45" t="s">
        <v>194</v>
      </c>
      <c r="B45" t="s">
        <v>195</v>
      </c>
      <c r="C45">
        <v>0</v>
      </c>
      <c r="D45" t="s">
        <v>173</v>
      </c>
    </row>
    <row r="46" spans="1:4" x14ac:dyDescent="0.25">
      <c r="A46" t="s">
        <v>196</v>
      </c>
      <c r="B46" t="s">
        <v>197</v>
      </c>
      <c r="C46">
        <v>0</v>
      </c>
      <c r="D46" t="s">
        <v>173</v>
      </c>
    </row>
    <row r="47" spans="1:4" x14ac:dyDescent="0.25">
      <c r="A47" t="s">
        <v>198</v>
      </c>
      <c r="B47" t="s">
        <v>107</v>
      </c>
      <c r="C47">
        <v>0</v>
      </c>
      <c r="D47" t="s">
        <v>137</v>
      </c>
    </row>
    <row r="48" spans="1:4" x14ac:dyDescent="0.25">
      <c r="A48" t="s">
        <v>199</v>
      </c>
      <c r="B48" t="s">
        <v>111</v>
      </c>
      <c r="C48">
        <v>0</v>
      </c>
      <c r="D48" t="s">
        <v>137</v>
      </c>
    </row>
    <row r="49" spans="1:4" x14ac:dyDescent="0.25">
      <c r="A49" t="s">
        <v>200</v>
      </c>
      <c r="B49" t="s">
        <v>115</v>
      </c>
      <c r="C49">
        <v>0</v>
      </c>
      <c r="D49" t="s">
        <v>173</v>
      </c>
    </row>
    <row r="50" spans="1:4" x14ac:dyDescent="0.25">
      <c r="A50" t="s">
        <v>201</v>
      </c>
      <c r="B50" t="s">
        <v>119</v>
      </c>
      <c r="C50">
        <v>0</v>
      </c>
      <c r="D50" t="s">
        <v>173</v>
      </c>
    </row>
    <row r="51" spans="1:4" x14ac:dyDescent="0.25">
      <c r="A51" t="s">
        <v>202</v>
      </c>
      <c r="B51" t="s">
        <v>123</v>
      </c>
      <c r="C51">
        <v>0</v>
      </c>
      <c r="D51" t="s">
        <v>173</v>
      </c>
    </row>
    <row r="52" spans="1:4" x14ac:dyDescent="0.25">
      <c r="A52" t="s">
        <v>203</v>
      </c>
      <c r="B52" t="s">
        <v>204</v>
      </c>
      <c r="C52">
        <v>28</v>
      </c>
      <c r="D5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C56-BB18-46F1-B833-2E9A67A7F014}">
  <dimension ref="A1:D52"/>
  <sheetViews>
    <sheetView workbookViewId="0">
      <selection sqref="A1:D52"/>
    </sheetView>
  </sheetViews>
  <sheetFormatPr baseColWidth="10" defaultRowHeight="15" x14ac:dyDescent="0.25"/>
  <sheetData>
    <row r="1" spans="1:4" x14ac:dyDescent="0.25">
      <c r="A1" t="s">
        <v>0</v>
      </c>
      <c r="B1" t="s">
        <v>205</v>
      </c>
      <c r="C1" t="s">
        <v>206</v>
      </c>
      <c r="D1" t="s">
        <v>207</v>
      </c>
    </row>
    <row r="2" spans="1:4" x14ac:dyDescent="0.25">
      <c r="A2" t="s">
        <v>128</v>
      </c>
      <c r="B2">
        <v>1</v>
      </c>
      <c r="C2" t="s">
        <v>208</v>
      </c>
      <c r="D2">
        <v>0</v>
      </c>
    </row>
    <row r="3" spans="1:4" x14ac:dyDescent="0.25">
      <c r="A3" t="s">
        <v>131</v>
      </c>
      <c r="B3">
        <v>1</v>
      </c>
      <c r="C3" t="s">
        <v>208</v>
      </c>
      <c r="D3">
        <v>0</v>
      </c>
    </row>
    <row r="4" spans="1:4" x14ac:dyDescent="0.25">
      <c r="A4" t="s">
        <v>133</v>
      </c>
      <c r="B4">
        <v>1</v>
      </c>
      <c r="C4" t="s">
        <v>208</v>
      </c>
      <c r="D4">
        <v>0</v>
      </c>
    </row>
    <row r="5" spans="1:4" x14ac:dyDescent="0.25">
      <c r="A5" t="s">
        <v>135</v>
      </c>
      <c r="B5">
        <v>2</v>
      </c>
      <c r="C5" t="s">
        <v>208</v>
      </c>
      <c r="D5">
        <v>0</v>
      </c>
    </row>
    <row r="6" spans="1:4" x14ac:dyDescent="0.25">
      <c r="A6" t="s">
        <v>138</v>
      </c>
      <c r="B6">
        <v>2</v>
      </c>
      <c r="C6" t="s">
        <v>208</v>
      </c>
      <c r="D6">
        <v>0</v>
      </c>
    </row>
    <row r="7" spans="1:4" x14ac:dyDescent="0.25">
      <c r="A7" t="s">
        <v>140</v>
      </c>
      <c r="B7">
        <v>3</v>
      </c>
      <c r="C7" t="s">
        <v>208</v>
      </c>
      <c r="D7">
        <v>0</v>
      </c>
    </row>
    <row r="8" spans="1:4" x14ac:dyDescent="0.25">
      <c r="A8" t="s">
        <v>142</v>
      </c>
      <c r="B8">
        <v>2</v>
      </c>
      <c r="C8" t="s">
        <v>208</v>
      </c>
      <c r="D8">
        <v>0</v>
      </c>
    </row>
    <row r="9" spans="1:4" x14ac:dyDescent="0.25">
      <c r="A9" t="s">
        <v>144</v>
      </c>
      <c r="B9">
        <v>1</v>
      </c>
      <c r="C9" t="s">
        <v>208</v>
      </c>
      <c r="D9">
        <v>0</v>
      </c>
    </row>
    <row r="10" spans="1:4" x14ac:dyDescent="0.25">
      <c r="A10" t="s">
        <v>146</v>
      </c>
      <c r="B10">
        <v>2</v>
      </c>
      <c r="C10" t="s">
        <v>208</v>
      </c>
      <c r="D10">
        <v>0</v>
      </c>
    </row>
    <row r="11" spans="1:4" x14ac:dyDescent="0.25">
      <c r="A11" t="s">
        <v>148</v>
      </c>
      <c r="B11">
        <v>2</v>
      </c>
      <c r="C11" t="s">
        <v>208</v>
      </c>
      <c r="D11">
        <v>0</v>
      </c>
    </row>
    <row r="12" spans="1:4" x14ac:dyDescent="0.25">
      <c r="A12" t="s">
        <v>150</v>
      </c>
      <c r="B12">
        <v>3</v>
      </c>
      <c r="C12" t="s">
        <v>208</v>
      </c>
      <c r="D12">
        <v>0</v>
      </c>
    </row>
    <row r="13" spans="1:4" x14ac:dyDescent="0.25">
      <c r="A13" t="s">
        <v>152</v>
      </c>
      <c r="B13">
        <v>12</v>
      </c>
      <c r="C13" t="s">
        <v>208</v>
      </c>
      <c r="D13">
        <v>0</v>
      </c>
    </row>
    <row r="14" spans="1:4" x14ac:dyDescent="0.25">
      <c r="A14" t="s">
        <v>154</v>
      </c>
      <c r="B14">
        <v>1</v>
      </c>
      <c r="C14" t="s">
        <v>208</v>
      </c>
      <c r="D14">
        <v>0</v>
      </c>
    </row>
    <row r="15" spans="1:4" x14ac:dyDescent="0.25">
      <c r="A15" t="s">
        <v>156</v>
      </c>
      <c r="B15">
        <v>1</v>
      </c>
      <c r="C15" t="s">
        <v>208</v>
      </c>
      <c r="D15">
        <v>0</v>
      </c>
    </row>
    <row r="16" spans="1:4" x14ac:dyDescent="0.25">
      <c r="A16" t="s">
        <v>158</v>
      </c>
      <c r="B16">
        <v>3</v>
      </c>
      <c r="C16" t="s">
        <v>208</v>
      </c>
      <c r="D16">
        <v>0</v>
      </c>
    </row>
    <row r="17" spans="1:4" x14ac:dyDescent="0.25">
      <c r="A17" t="s">
        <v>160</v>
      </c>
      <c r="B17">
        <v>3</v>
      </c>
      <c r="C17" t="s">
        <v>208</v>
      </c>
      <c r="D17">
        <v>0</v>
      </c>
    </row>
    <row r="18" spans="1:4" x14ac:dyDescent="0.25">
      <c r="A18" t="s">
        <v>162</v>
      </c>
      <c r="B18">
        <v>2</v>
      </c>
      <c r="C18" t="s">
        <v>208</v>
      </c>
      <c r="D18">
        <v>0</v>
      </c>
    </row>
    <row r="19" spans="1:4" x14ac:dyDescent="0.25">
      <c r="A19" t="s">
        <v>164</v>
      </c>
      <c r="B19">
        <v>5</v>
      </c>
      <c r="C19" t="s">
        <v>208</v>
      </c>
      <c r="D19">
        <v>0</v>
      </c>
    </row>
    <row r="20" spans="1:4" x14ac:dyDescent="0.25">
      <c r="A20" t="s">
        <v>166</v>
      </c>
      <c r="B20">
        <v>10</v>
      </c>
      <c r="C20">
        <v>8</v>
      </c>
      <c r="D20">
        <v>0</v>
      </c>
    </row>
    <row r="21" spans="1:4" x14ac:dyDescent="0.25">
      <c r="A21" t="s">
        <v>167</v>
      </c>
      <c r="B21">
        <v>12</v>
      </c>
      <c r="C21">
        <v>10</v>
      </c>
      <c r="D21">
        <v>0</v>
      </c>
    </row>
    <row r="22" spans="1:4" x14ac:dyDescent="0.25">
      <c r="A22" t="s">
        <v>168</v>
      </c>
      <c r="B22" t="s">
        <v>208</v>
      </c>
      <c r="C22">
        <v>16</v>
      </c>
      <c r="D22">
        <v>0</v>
      </c>
    </row>
    <row r="23" spans="1:4" x14ac:dyDescent="0.25">
      <c r="A23" t="s">
        <v>169</v>
      </c>
      <c r="B23" t="s">
        <v>208</v>
      </c>
      <c r="C23" t="s">
        <v>208</v>
      </c>
      <c r="D23">
        <v>0</v>
      </c>
    </row>
    <row r="24" spans="1:4" x14ac:dyDescent="0.25">
      <c r="A24" t="s">
        <v>170</v>
      </c>
      <c r="B24" t="s">
        <v>208</v>
      </c>
      <c r="C24" t="s">
        <v>208</v>
      </c>
      <c r="D24">
        <v>0</v>
      </c>
    </row>
    <row r="25" spans="1:4" x14ac:dyDescent="0.25">
      <c r="A25" t="s">
        <v>171</v>
      </c>
      <c r="B25" t="s">
        <v>208</v>
      </c>
      <c r="C25" t="s">
        <v>208</v>
      </c>
      <c r="D25">
        <v>0</v>
      </c>
    </row>
    <row r="26" spans="1:4" x14ac:dyDescent="0.25">
      <c r="A26" t="s">
        <v>172</v>
      </c>
      <c r="B26" t="s">
        <v>208</v>
      </c>
      <c r="C26">
        <v>10</v>
      </c>
      <c r="D26">
        <v>200</v>
      </c>
    </row>
    <row r="27" spans="1:4" x14ac:dyDescent="0.25">
      <c r="A27" t="s">
        <v>174</v>
      </c>
      <c r="B27" t="s">
        <v>208</v>
      </c>
      <c r="C27">
        <v>8</v>
      </c>
      <c r="D27">
        <v>300</v>
      </c>
    </row>
    <row r="28" spans="1:4" x14ac:dyDescent="0.25">
      <c r="A28" t="s">
        <v>175</v>
      </c>
      <c r="B28" t="s">
        <v>208</v>
      </c>
      <c r="C28">
        <v>7</v>
      </c>
      <c r="D28">
        <v>250</v>
      </c>
    </row>
    <row r="29" spans="1:4" x14ac:dyDescent="0.25">
      <c r="A29" t="s">
        <v>176</v>
      </c>
      <c r="B29" t="s">
        <v>208</v>
      </c>
      <c r="C29" t="s">
        <v>208</v>
      </c>
      <c r="D29">
        <v>0</v>
      </c>
    </row>
    <row r="30" spans="1:4" x14ac:dyDescent="0.25">
      <c r="A30" t="s">
        <v>177</v>
      </c>
      <c r="B30" t="s">
        <v>208</v>
      </c>
      <c r="C30" t="s">
        <v>208</v>
      </c>
      <c r="D30">
        <v>0</v>
      </c>
    </row>
    <row r="31" spans="1:4" x14ac:dyDescent="0.25">
      <c r="A31" t="s">
        <v>178</v>
      </c>
      <c r="B31" t="s">
        <v>208</v>
      </c>
      <c r="C31">
        <v>14</v>
      </c>
      <c r="D31">
        <v>300</v>
      </c>
    </row>
    <row r="32" spans="1:4" x14ac:dyDescent="0.25">
      <c r="A32" t="s">
        <v>179</v>
      </c>
      <c r="B32" t="s">
        <v>208</v>
      </c>
      <c r="C32">
        <v>16</v>
      </c>
      <c r="D32">
        <v>100</v>
      </c>
    </row>
    <row r="33" spans="1:4" x14ac:dyDescent="0.25">
      <c r="A33" t="s">
        <v>180</v>
      </c>
      <c r="B33" t="s">
        <v>208</v>
      </c>
      <c r="C33">
        <v>14</v>
      </c>
      <c r="D33">
        <v>50</v>
      </c>
    </row>
    <row r="34" spans="1:4" x14ac:dyDescent="0.25">
      <c r="A34" t="s">
        <v>181</v>
      </c>
      <c r="B34" t="s">
        <v>208</v>
      </c>
      <c r="C34">
        <v>12</v>
      </c>
      <c r="D34">
        <v>75</v>
      </c>
    </row>
    <row r="35" spans="1:4" x14ac:dyDescent="0.25">
      <c r="A35" t="s">
        <v>182</v>
      </c>
      <c r="B35" t="s">
        <v>208</v>
      </c>
      <c r="C35">
        <v>8</v>
      </c>
      <c r="D35">
        <v>400</v>
      </c>
    </row>
    <row r="36" spans="1:4" x14ac:dyDescent="0.25">
      <c r="A36" t="s">
        <v>183</v>
      </c>
      <c r="B36" t="s">
        <v>208</v>
      </c>
      <c r="C36">
        <v>7</v>
      </c>
      <c r="D36">
        <v>750</v>
      </c>
    </row>
    <row r="37" spans="1:4" x14ac:dyDescent="0.25">
      <c r="A37" t="s">
        <v>184</v>
      </c>
      <c r="B37">
        <v>9</v>
      </c>
      <c r="C37" t="s">
        <v>208</v>
      </c>
      <c r="D37">
        <v>0</v>
      </c>
    </row>
    <row r="38" spans="1:4" x14ac:dyDescent="0.25">
      <c r="A38" t="s">
        <v>185</v>
      </c>
      <c r="B38" t="s">
        <v>208</v>
      </c>
      <c r="C38">
        <v>7</v>
      </c>
      <c r="D38">
        <v>175</v>
      </c>
    </row>
    <row r="39" spans="1:4" x14ac:dyDescent="0.25">
      <c r="A39" t="s">
        <v>186</v>
      </c>
      <c r="B39" t="s">
        <v>208</v>
      </c>
      <c r="C39">
        <v>9</v>
      </c>
      <c r="D39">
        <v>100</v>
      </c>
    </row>
    <row r="40" spans="1:4" x14ac:dyDescent="0.25">
      <c r="A40" t="s">
        <v>187</v>
      </c>
      <c r="B40" t="s">
        <v>208</v>
      </c>
      <c r="C40">
        <v>8</v>
      </c>
      <c r="D40">
        <v>75</v>
      </c>
    </row>
    <row r="41" spans="1:4" x14ac:dyDescent="0.25">
      <c r="A41" t="s">
        <v>188</v>
      </c>
      <c r="B41" t="s">
        <v>208</v>
      </c>
      <c r="C41">
        <v>10</v>
      </c>
      <c r="D41">
        <v>250</v>
      </c>
    </row>
    <row r="42" spans="1:4" x14ac:dyDescent="0.25">
      <c r="A42" t="s">
        <v>189</v>
      </c>
      <c r="B42" t="s">
        <v>208</v>
      </c>
      <c r="C42">
        <v>8</v>
      </c>
      <c r="D42">
        <v>275</v>
      </c>
    </row>
    <row r="43" spans="1:4" x14ac:dyDescent="0.25">
      <c r="A43" t="s">
        <v>190</v>
      </c>
      <c r="B43" t="s">
        <v>208</v>
      </c>
      <c r="C43">
        <v>9</v>
      </c>
      <c r="D43">
        <v>300</v>
      </c>
    </row>
    <row r="44" spans="1:4" x14ac:dyDescent="0.25">
      <c r="A44" t="s">
        <v>192</v>
      </c>
      <c r="B44" t="s">
        <v>208</v>
      </c>
      <c r="C44">
        <v>8</v>
      </c>
      <c r="D44">
        <v>400</v>
      </c>
    </row>
    <row r="45" spans="1:4" x14ac:dyDescent="0.25">
      <c r="A45" t="s">
        <v>194</v>
      </c>
      <c r="B45" t="s">
        <v>208</v>
      </c>
      <c r="C45">
        <v>9</v>
      </c>
      <c r="D45">
        <v>150</v>
      </c>
    </row>
    <row r="46" spans="1:4" x14ac:dyDescent="0.25">
      <c r="A46" t="s">
        <v>196</v>
      </c>
      <c r="B46" t="s">
        <v>208</v>
      </c>
      <c r="C46">
        <v>8</v>
      </c>
      <c r="D46">
        <v>300</v>
      </c>
    </row>
    <row r="47" spans="1:4" x14ac:dyDescent="0.25">
      <c r="A47" t="s">
        <v>198</v>
      </c>
      <c r="B47" t="s">
        <v>208</v>
      </c>
      <c r="C47" t="s">
        <v>208</v>
      </c>
      <c r="D47">
        <v>0</v>
      </c>
    </row>
    <row r="48" spans="1:4" x14ac:dyDescent="0.25">
      <c r="A48" t="s">
        <v>199</v>
      </c>
      <c r="B48" t="s">
        <v>208</v>
      </c>
      <c r="C48" t="s">
        <v>208</v>
      </c>
      <c r="D48">
        <v>0</v>
      </c>
    </row>
    <row r="49" spans="1:4" x14ac:dyDescent="0.25">
      <c r="A49" t="s">
        <v>200</v>
      </c>
      <c r="B49" t="s">
        <v>208</v>
      </c>
      <c r="C49">
        <v>8</v>
      </c>
      <c r="D49">
        <v>200</v>
      </c>
    </row>
    <row r="50" spans="1:4" x14ac:dyDescent="0.25">
      <c r="A50" t="s">
        <v>201</v>
      </c>
      <c r="B50" t="s">
        <v>208</v>
      </c>
      <c r="C50">
        <v>7</v>
      </c>
      <c r="D50">
        <v>150</v>
      </c>
    </row>
    <row r="51" spans="1:4" x14ac:dyDescent="0.25">
      <c r="A51" t="s">
        <v>202</v>
      </c>
      <c r="B51" t="s">
        <v>208</v>
      </c>
      <c r="C51">
        <v>8</v>
      </c>
      <c r="D51">
        <v>100</v>
      </c>
    </row>
    <row r="52" spans="1:4" x14ac:dyDescent="0.25">
      <c r="A52" t="s">
        <v>203</v>
      </c>
      <c r="B52">
        <v>2</v>
      </c>
      <c r="C52" t="s">
        <v>208</v>
      </c>
      <c r="D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B50C-0652-4063-AA06-7B67902A7ACB}">
  <dimension ref="A1:E15"/>
  <sheetViews>
    <sheetView workbookViewId="0">
      <selection activeCell="G10" sqref="G10"/>
    </sheetView>
  </sheetViews>
  <sheetFormatPr baseColWidth="10" defaultRowHeight="15" x14ac:dyDescent="0.25"/>
  <sheetData>
    <row r="1" spans="1:5" x14ac:dyDescent="0.25">
      <c r="A1" t="s">
        <v>209</v>
      </c>
      <c r="B1" t="s">
        <v>1</v>
      </c>
      <c r="C1" t="s">
        <v>210</v>
      </c>
      <c r="D1" t="s">
        <v>211</v>
      </c>
      <c r="E1" t="s">
        <v>212</v>
      </c>
    </row>
    <row r="2" spans="1:5" x14ac:dyDescent="0.25">
      <c r="A2" t="s">
        <v>213</v>
      </c>
      <c r="B2" t="s">
        <v>214</v>
      </c>
      <c r="C2" t="s">
        <v>215</v>
      </c>
      <c r="D2" t="s">
        <v>216</v>
      </c>
      <c r="E2">
        <v>20</v>
      </c>
    </row>
    <row r="3" spans="1:5" x14ac:dyDescent="0.25">
      <c r="A3" t="s">
        <v>217</v>
      </c>
      <c r="B3" t="s">
        <v>218</v>
      </c>
      <c r="C3" t="s">
        <v>219</v>
      </c>
      <c r="D3" t="s">
        <v>216</v>
      </c>
      <c r="E3">
        <v>15</v>
      </c>
    </row>
    <row r="4" spans="1:5" x14ac:dyDescent="0.25">
      <c r="A4" t="s">
        <v>220</v>
      </c>
      <c r="B4" t="s">
        <v>221</v>
      </c>
      <c r="C4" t="s">
        <v>222</v>
      </c>
      <c r="D4" t="s">
        <v>223</v>
      </c>
      <c r="E4">
        <v>10</v>
      </c>
    </row>
    <row r="5" spans="1:5" x14ac:dyDescent="0.25">
      <c r="A5" t="s">
        <v>224</v>
      </c>
      <c r="B5" t="s">
        <v>225</v>
      </c>
      <c r="C5" t="s">
        <v>226</v>
      </c>
      <c r="D5" t="s">
        <v>223</v>
      </c>
      <c r="E5">
        <v>34</v>
      </c>
    </row>
    <row r="6" spans="1:5" x14ac:dyDescent="0.25">
      <c r="A6" t="s">
        <v>227</v>
      </c>
      <c r="B6" t="s">
        <v>228</v>
      </c>
      <c r="C6" t="s">
        <v>229</v>
      </c>
      <c r="D6" t="s">
        <v>216</v>
      </c>
      <c r="E6">
        <v>35</v>
      </c>
    </row>
    <row r="7" spans="1:5" x14ac:dyDescent="0.25">
      <c r="A7" t="s">
        <v>230</v>
      </c>
      <c r="B7" t="s">
        <v>231</v>
      </c>
      <c r="C7" t="s">
        <v>232</v>
      </c>
      <c r="D7" t="s">
        <v>223</v>
      </c>
      <c r="E7">
        <v>35</v>
      </c>
    </row>
    <row r="8" spans="1:5" x14ac:dyDescent="0.25">
      <c r="A8" t="s">
        <v>233</v>
      </c>
      <c r="B8" t="s">
        <v>234</v>
      </c>
      <c r="C8" t="s">
        <v>235</v>
      </c>
      <c r="D8" t="s">
        <v>223</v>
      </c>
      <c r="E8">
        <v>35</v>
      </c>
    </row>
    <row r="9" spans="1:5" x14ac:dyDescent="0.25">
      <c r="A9" t="s">
        <v>236</v>
      </c>
      <c r="B9" t="s">
        <v>237</v>
      </c>
      <c r="C9" t="s">
        <v>238</v>
      </c>
      <c r="D9" t="s">
        <v>223</v>
      </c>
      <c r="E9">
        <v>23</v>
      </c>
    </row>
    <row r="10" spans="1:5" x14ac:dyDescent="0.25">
      <c r="A10" t="s">
        <v>239</v>
      </c>
      <c r="B10" t="s">
        <v>240</v>
      </c>
      <c r="C10" t="s">
        <v>241</v>
      </c>
      <c r="D10" t="s">
        <v>223</v>
      </c>
      <c r="E10">
        <v>54</v>
      </c>
    </row>
    <row r="11" spans="1:5" x14ac:dyDescent="0.25">
      <c r="A11" t="s">
        <v>242</v>
      </c>
      <c r="B11" t="s">
        <v>243</v>
      </c>
      <c r="C11" t="s">
        <v>244</v>
      </c>
      <c r="D11" t="s">
        <v>223</v>
      </c>
      <c r="E11">
        <v>23</v>
      </c>
    </row>
    <row r="12" spans="1:5" x14ac:dyDescent="0.25">
      <c r="A12" t="s">
        <v>245</v>
      </c>
      <c r="B12" t="s">
        <v>246</v>
      </c>
      <c r="C12" t="s">
        <v>247</v>
      </c>
      <c r="D12" t="s">
        <v>216</v>
      </c>
      <c r="E12">
        <v>16</v>
      </c>
    </row>
    <row r="13" spans="1:5" x14ac:dyDescent="0.25">
      <c r="A13" t="s">
        <v>248</v>
      </c>
      <c r="B13" t="s">
        <v>249</v>
      </c>
      <c r="C13" t="s">
        <v>250</v>
      </c>
      <c r="D13" t="s">
        <v>216</v>
      </c>
      <c r="E13">
        <v>12</v>
      </c>
    </row>
    <row r="14" spans="1:5" x14ac:dyDescent="0.25">
      <c r="A14" t="s">
        <v>251</v>
      </c>
      <c r="B14" t="s">
        <v>252</v>
      </c>
      <c r="C14" t="s">
        <v>253</v>
      </c>
      <c r="D14" t="s">
        <v>223</v>
      </c>
      <c r="E14">
        <v>15</v>
      </c>
    </row>
    <row r="15" spans="1:5" x14ac:dyDescent="0.25">
      <c r="A15" t="s">
        <v>254</v>
      </c>
      <c r="B15" t="s">
        <v>255</v>
      </c>
      <c r="C15" t="s">
        <v>256</v>
      </c>
      <c r="D15" t="s">
        <v>216</v>
      </c>
      <c r="E15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5AA8-4B14-4E8F-AF6E-7C1F23BF54D4}">
  <dimension ref="A1:AF61"/>
  <sheetViews>
    <sheetView tabSelected="1" topLeftCell="C1" workbookViewId="0">
      <selection activeCell="W4" sqref="W4:W5"/>
    </sheetView>
  </sheetViews>
  <sheetFormatPr baseColWidth="10" defaultRowHeight="15" x14ac:dyDescent="0.25"/>
  <cols>
    <col min="1" max="1" width="11.42578125" style="18"/>
    <col min="2" max="2" width="49.140625" style="19" customWidth="1"/>
    <col min="3" max="4" width="11.42578125" style="22"/>
    <col min="5" max="8" width="11.42578125" style="24"/>
    <col min="9" max="9" width="11.42578125" style="25"/>
    <col min="10" max="10" width="11.42578125" style="18"/>
    <col min="11" max="12" width="11.42578125" style="2"/>
    <col min="13" max="15" width="11.42578125" style="18"/>
    <col min="16" max="16" width="13" style="22" customWidth="1"/>
    <col min="17" max="17" width="11.42578125" style="18"/>
    <col min="18" max="23" width="11.42578125" style="2"/>
    <col min="24" max="25" width="11.42578125" style="28"/>
    <col min="26" max="26" width="10.42578125" style="22" customWidth="1"/>
    <col min="27" max="28" width="11.42578125" style="18"/>
    <col min="29" max="29" width="11.42578125" style="41"/>
    <col min="30" max="30" width="11.42578125" style="28"/>
    <col min="31" max="31" width="14.85546875" customWidth="1"/>
  </cols>
  <sheetData>
    <row r="1" spans="1:32" s="1" customFormat="1" x14ac:dyDescent="0.25">
      <c r="A1" s="16" t="s">
        <v>257</v>
      </c>
      <c r="B1" s="35" t="s">
        <v>259</v>
      </c>
      <c r="C1" s="36"/>
      <c r="D1" s="36"/>
      <c r="E1" s="36"/>
      <c r="F1" s="36"/>
      <c r="G1" s="36"/>
      <c r="H1" s="36"/>
      <c r="I1" s="37"/>
      <c r="J1" s="35" t="s">
        <v>262</v>
      </c>
      <c r="K1" s="36"/>
      <c r="L1" s="37"/>
      <c r="M1" s="17" t="s">
        <v>258</v>
      </c>
      <c r="N1" s="17" t="s">
        <v>263</v>
      </c>
      <c r="O1" s="17" t="s">
        <v>264</v>
      </c>
      <c r="P1" s="49" t="s">
        <v>266</v>
      </c>
      <c r="Q1" s="50"/>
      <c r="R1" s="50"/>
      <c r="S1" s="50"/>
      <c r="T1" s="50"/>
      <c r="U1" s="50"/>
      <c r="V1" s="50"/>
      <c r="W1" s="50"/>
      <c r="X1" s="17" t="s">
        <v>267</v>
      </c>
      <c r="Y1" s="17" t="s">
        <v>268</v>
      </c>
      <c r="Z1" s="31" t="s">
        <v>269</v>
      </c>
      <c r="AA1" s="32"/>
      <c r="AB1" s="32"/>
      <c r="AC1" s="2" t="s">
        <v>271</v>
      </c>
      <c r="AD1" s="17" t="s">
        <v>272</v>
      </c>
      <c r="AE1" s="1" t="s">
        <v>273</v>
      </c>
    </row>
    <row r="2" spans="1:32" s="13" customFormat="1" x14ac:dyDescent="0.25">
      <c r="A2" s="33" t="str">
        <f>chaines!A2</f>
        <v>C001</v>
      </c>
      <c r="B2" s="38" t="str">
        <f>chaines!C2</f>
        <v>(E012,3)/(E014,5)/(E011,2)/(E001,3)</v>
      </c>
      <c r="C2" s="3" t="s">
        <v>260</v>
      </c>
      <c r="D2" s="3">
        <v>3</v>
      </c>
      <c r="E2" s="4">
        <v>5</v>
      </c>
      <c r="F2" s="4">
        <v>2</v>
      </c>
      <c r="G2" s="4">
        <v>3</v>
      </c>
      <c r="H2" s="4"/>
      <c r="I2" s="5"/>
      <c r="J2" s="46" t="s">
        <v>260</v>
      </c>
      <c r="K2" s="26">
        <f>chaines!G2</f>
        <v>0</v>
      </c>
      <c r="L2" s="27">
        <f>chaines!F2</f>
        <v>2</v>
      </c>
      <c r="M2" s="33">
        <f>IF(AND(D3&gt;0),(AC2-AD2)*5*X2,"Nstock")</f>
        <v>150</v>
      </c>
      <c r="N2" s="33"/>
      <c r="O2" s="33"/>
      <c r="P2" s="42" t="s">
        <v>205</v>
      </c>
      <c r="Q2" s="47">
        <v>12</v>
      </c>
      <c r="R2" s="47">
        <v>1</v>
      </c>
      <c r="S2" s="47">
        <v>3</v>
      </c>
      <c r="T2" s="47">
        <v>1</v>
      </c>
      <c r="U2" s="47"/>
      <c r="V2" s="47"/>
      <c r="W2" s="47"/>
      <c r="X2" s="29">
        <v>1</v>
      </c>
      <c r="Y2" s="29">
        <v>1</v>
      </c>
      <c r="Z2" s="52" t="s">
        <v>260</v>
      </c>
      <c r="AA2" s="51">
        <v>10</v>
      </c>
      <c r="AB2" s="51"/>
      <c r="AC2" s="57">
        <f>IF(AND(AA3&gt;0,AND(AND((F3-F2*Y2&gt;0),(G3-G2*Y2&gt;0)),AND(D3-D2*Y2&gt;0,(E3-E2*Y2&gt;0)))),(AA2*AA3)+AB2*AB3,-1)</f>
        <v>80</v>
      </c>
      <c r="AD2" s="33">
        <f>(IF(((D3-(D2*Y2)) &gt; 0),Q2*D2,-1))+((IF(((E3-(E2*Y2)) &gt; 0),R2*E2,-1))+(IF(((F3-(F2*Y2)) &gt; 0),S2*F2,-1))+(IF(((G3-(G2*Y2)) &gt; 0),T2*G2,-1)))</f>
        <v>50</v>
      </c>
      <c r="AE2" s="56"/>
    </row>
    <row r="3" spans="1:32" s="14" customFormat="1" x14ac:dyDescent="0.25">
      <c r="A3" s="34"/>
      <c r="B3" s="39"/>
      <c r="C3" s="6" t="s">
        <v>261</v>
      </c>
      <c r="D3" s="6">
        <v>150</v>
      </c>
      <c r="E3" s="7">
        <v>500</v>
      </c>
      <c r="F3" s="7">
        <v>800</v>
      </c>
      <c r="G3" s="7">
        <v>500</v>
      </c>
      <c r="H3" s="7"/>
      <c r="I3" s="8"/>
      <c r="J3" s="44" t="s">
        <v>265</v>
      </c>
      <c r="K3" s="45"/>
      <c r="L3" s="45"/>
      <c r="M3" s="34"/>
      <c r="N3" s="34"/>
      <c r="O3" s="34"/>
      <c r="P3" s="43"/>
      <c r="Q3" s="48"/>
      <c r="R3" s="48"/>
      <c r="S3" s="48"/>
      <c r="T3" s="48"/>
      <c r="U3" s="48"/>
      <c r="V3" s="48"/>
      <c r="W3" s="48"/>
      <c r="X3" s="30"/>
      <c r="Y3" s="30"/>
      <c r="Z3" s="54" t="s">
        <v>270</v>
      </c>
      <c r="AA3" s="55">
        <v>8</v>
      </c>
      <c r="AB3" s="55"/>
      <c r="AC3" s="58"/>
      <c r="AD3" s="34"/>
      <c r="AE3" s="53"/>
    </row>
    <row r="4" spans="1:32" s="13" customFormat="1" x14ac:dyDescent="0.25">
      <c r="A4" s="33" t="str">
        <f>chaines!A3</f>
        <v>C002</v>
      </c>
      <c r="B4" s="38" t="s">
        <v>13</v>
      </c>
      <c r="C4" s="3" t="s">
        <v>260</v>
      </c>
      <c r="D4" s="3">
        <v>4</v>
      </c>
      <c r="E4" s="4">
        <v>4</v>
      </c>
      <c r="F4" s="4">
        <v>2</v>
      </c>
      <c r="G4" s="4">
        <v>2</v>
      </c>
      <c r="H4" s="4"/>
      <c r="I4" s="5"/>
      <c r="J4" s="46" t="s">
        <v>260</v>
      </c>
      <c r="K4" s="26">
        <f>chaines!G3</f>
        <v>0</v>
      </c>
      <c r="L4" s="27">
        <f>chaines!F3</f>
        <v>2</v>
      </c>
      <c r="M4" s="33">
        <f t="shared" ref="M4:M35" si="0">IF(D5&gt;0,(AC4-AD4)*5*X4,"Nstock")</f>
        <v>200</v>
      </c>
      <c r="N4" s="33"/>
      <c r="O4" s="33"/>
      <c r="P4" s="42" t="s">
        <v>205</v>
      </c>
      <c r="Q4" s="47">
        <v>12</v>
      </c>
      <c r="R4" s="47">
        <v>1</v>
      </c>
      <c r="S4" s="47">
        <v>3</v>
      </c>
      <c r="T4" s="47">
        <v>1</v>
      </c>
      <c r="U4" s="47"/>
      <c r="V4" s="47"/>
      <c r="W4" s="47"/>
      <c r="X4" s="29">
        <v>1</v>
      </c>
      <c r="Y4" s="29">
        <v>1</v>
      </c>
      <c r="Z4" s="52" t="s">
        <v>260</v>
      </c>
      <c r="AA4" s="51">
        <v>10</v>
      </c>
      <c r="AB4" s="51"/>
      <c r="AC4" s="57">
        <f t="shared" ref="AC4" si="1">IF(AND(AA5&gt;0,AND(AND((F5-F4*Y4&gt;0),(G5-G4*Y4&gt;0)),AND(D5-D4*Y4&gt;0,(E5-E4*Y4&gt;0)))),(AA4*AA5)+AB4*AB5,-1)</f>
        <v>100</v>
      </c>
      <c r="AD4" s="33">
        <f>(IF(((D5-(D4*Y4)) &gt; 0),Q4*D4,-1))+((IF(((E5-(E4*Y4)) &gt; 0),R4*E4,-1))+(IF(((F5-(F4*Y4)) &gt; 0),S4*F4,-1))+(IF(((G5-(G4*Y4)) &gt; 0),T4*G4,-1)))</f>
        <v>60</v>
      </c>
    </row>
    <row r="5" spans="1:32" s="14" customFormat="1" x14ac:dyDescent="0.25">
      <c r="A5" s="34"/>
      <c r="B5" s="39"/>
      <c r="C5" s="6" t="s">
        <v>261</v>
      </c>
      <c r="D5" s="6">
        <v>150</v>
      </c>
      <c r="E5" s="7">
        <v>500</v>
      </c>
      <c r="F5" s="7">
        <v>800</v>
      </c>
      <c r="G5" s="7">
        <v>500</v>
      </c>
      <c r="H5" s="7"/>
      <c r="I5" s="9"/>
      <c r="J5" s="44" t="s">
        <v>265</v>
      </c>
      <c r="K5" s="45"/>
      <c r="L5" s="45"/>
      <c r="M5" s="34"/>
      <c r="N5" s="34"/>
      <c r="O5" s="34"/>
      <c r="P5" s="43"/>
      <c r="Q5" s="48"/>
      <c r="R5" s="48"/>
      <c r="S5" s="48"/>
      <c r="T5" s="48"/>
      <c r="U5" s="48"/>
      <c r="V5" s="48"/>
      <c r="W5" s="48"/>
      <c r="X5" s="30"/>
      <c r="Y5" s="30"/>
      <c r="Z5" s="54" t="s">
        <v>270</v>
      </c>
      <c r="AA5" s="55">
        <v>10</v>
      </c>
      <c r="AB5" s="55"/>
      <c r="AC5" s="58"/>
      <c r="AD5" s="34"/>
      <c r="AF5" s="40"/>
    </row>
    <row r="6" spans="1:32" s="13" customFormat="1" x14ac:dyDescent="0.25">
      <c r="A6" s="33" t="str">
        <f>chaines!A4</f>
        <v>C003</v>
      </c>
      <c r="B6" s="38" t="s">
        <v>17</v>
      </c>
      <c r="C6" s="3" t="s">
        <v>260</v>
      </c>
      <c r="D6" s="3">
        <v>5</v>
      </c>
      <c r="E6" s="4">
        <v>5</v>
      </c>
      <c r="F6" s="4">
        <v>2</v>
      </c>
      <c r="G6" s="4"/>
      <c r="H6" s="4"/>
      <c r="I6" s="5"/>
      <c r="J6" s="46" t="s">
        <v>260</v>
      </c>
      <c r="K6" s="26">
        <f>chaines!G4</f>
        <v>1</v>
      </c>
      <c r="L6" s="27">
        <f>chaines!F4</f>
        <v>1</v>
      </c>
      <c r="M6" s="33">
        <f t="shared" ref="M6:M35" si="2">IF(D7&gt;0,(AC6-AD6)*5*X6,"Nstock")</f>
        <v>-335</v>
      </c>
      <c r="N6" s="33"/>
      <c r="O6" s="33"/>
      <c r="P6" s="42" t="s">
        <v>205</v>
      </c>
      <c r="Q6" s="47">
        <v>12</v>
      </c>
      <c r="R6" s="47">
        <v>1</v>
      </c>
      <c r="S6" s="47">
        <v>1</v>
      </c>
      <c r="T6" s="47"/>
      <c r="U6" s="47"/>
      <c r="V6" s="47"/>
      <c r="W6" s="47"/>
      <c r="X6" s="29">
        <v>1</v>
      </c>
      <c r="Y6" s="29">
        <v>1</v>
      </c>
      <c r="Z6" s="52" t="s">
        <v>260</v>
      </c>
      <c r="AA6" s="51">
        <v>10</v>
      </c>
      <c r="AB6" s="51"/>
      <c r="AC6" s="57">
        <f t="shared" ref="AC6" si="3">IF(AND(AA7&gt;0,AND(AND((F7-F6*Y6&gt;0),(G7-G6*Y6&gt;0)),AND(D7-D6*Y6&gt;0,(E7-E6*Y6&gt;0)))),(AA6*AA7)+AB6*AB7,-1)</f>
        <v>-1</v>
      </c>
      <c r="AD6" s="33">
        <f>(IF(((D7-(D6*Y6)) &gt; 0),Q6*D6,-1))+((IF(((E7-(E6*Y6)) &gt; 0),R6*E6,-1))+(IF(((F7-(F6*Y6)) &gt; 0),S6*F6,-1))+(IF(((G7-(G6*Y6)) &gt; 0),T6*G6,-1)))</f>
        <v>66</v>
      </c>
    </row>
    <row r="7" spans="1:32" s="14" customFormat="1" x14ac:dyDescent="0.25">
      <c r="A7" s="34"/>
      <c r="B7" s="39"/>
      <c r="C7" s="6" t="s">
        <v>261</v>
      </c>
      <c r="D7" s="6">
        <v>150</v>
      </c>
      <c r="E7" s="7">
        <v>800</v>
      </c>
      <c r="F7" s="7">
        <v>500</v>
      </c>
      <c r="G7" s="7"/>
      <c r="H7" s="7"/>
      <c r="I7" s="9"/>
      <c r="J7" s="44" t="s">
        <v>265</v>
      </c>
      <c r="K7" s="45"/>
      <c r="L7" s="45"/>
      <c r="M7" s="34"/>
      <c r="N7" s="34"/>
      <c r="O7" s="34"/>
      <c r="P7" s="43"/>
      <c r="Q7" s="48"/>
      <c r="R7" s="48"/>
      <c r="S7" s="48"/>
      <c r="T7" s="48"/>
      <c r="U7" s="48"/>
      <c r="V7" s="48"/>
      <c r="W7" s="48"/>
      <c r="X7" s="30"/>
      <c r="Y7" s="30"/>
      <c r="Z7" s="54" t="s">
        <v>270</v>
      </c>
      <c r="AA7" s="55">
        <v>16</v>
      </c>
      <c r="AB7" s="55"/>
      <c r="AC7" s="58"/>
      <c r="AD7" s="34"/>
    </row>
    <row r="8" spans="1:32" s="13" customFormat="1" x14ac:dyDescent="0.25">
      <c r="A8" s="33" t="str">
        <f>chaines!A5</f>
        <v>C004</v>
      </c>
      <c r="B8" s="38" t="s">
        <v>21</v>
      </c>
      <c r="C8" s="3" t="s">
        <v>260</v>
      </c>
      <c r="D8" s="3">
        <v>2</v>
      </c>
      <c r="E8" s="4">
        <v>3</v>
      </c>
      <c r="F8" s="4">
        <v>2</v>
      </c>
      <c r="G8" s="4">
        <v>1</v>
      </c>
      <c r="H8" s="4"/>
      <c r="I8" s="5"/>
      <c r="J8" s="46" t="s">
        <v>260</v>
      </c>
      <c r="K8" s="26">
        <f>chaines!G5</f>
        <v>1</v>
      </c>
      <c r="L8" s="27">
        <f>chaines!F5</f>
        <v>2</v>
      </c>
      <c r="M8" s="33">
        <f t="shared" ref="M8:M35" si="4">IF(D9&gt;0,(AC8-AD8)*5*X8,"Nstock")</f>
        <v>-50</v>
      </c>
      <c r="N8" s="33"/>
      <c r="O8" s="33"/>
      <c r="P8" s="42" t="s">
        <v>205</v>
      </c>
      <c r="Q8" s="47">
        <v>1</v>
      </c>
      <c r="R8" s="47">
        <v>1</v>
      </c>
      <c r="S8" s="47">
        <v>1</v>
      </c>
      <c r="T8" s="47">
        <v>2</v>
      </c>
      <c r="U8" s="47"/>
      <c r="V8" s="47"/>
      <c r="W8" s="47"/>
      <c r="X8" s="29">
        <v>1</v>
      </c>
      <c r="Y8" s="29">
        <v>1</v>
      </c>
      <c r="Z8" s="52" t="s">
        <v>260</v>
      </c>
      <c r="AA8" s="51">
        <v>10</v>
      </c>
      <c r="AB8" s="51"/>
      <c r="AC8" s="57">
        <f t="shared" ref="AC8" si="5">IF(AND(AA9&gt;0,AND(AND((F9-F8*Y8&gt;0),(G9-G8*Y8&gt;0)),AND(D9-D8*Y8&gt;0,(E9-E8*Y8&gt;0)))),(AA8*AA9)+AB8*AB9,-1)</f>
        <v>-1</v>
      </c>
      <c r="AD8" s="33">
        <f>(IF(((D9-(D8*Y8)) &gt; 0),Q8*D8,-1))+((IF(((E9-(E8*Y8)) &gt; 0),R8*E8,-1))+(IF(((F9-(F8*Y8)) &gt; 0),S8*F8,-1))+(IF(((G9-(G8*Y8)) &gt; 0),T8*G8,-1)))</f>
        <v>9</v>
      </c>
    </row>
    <row r="9" spans="1:32" s="14" customFormat="1" x14ac:dyDescent="0.25">
      <c r="A9" s="34"/>
      <c r="B9" s="39"/>
      <c r="C9" s="6" t="s">
        <v>261</v>
      </c>
      <c r="D9" s="6">
        <v>1500</v>
      </c>
      <c r="E9" s="7">
        <v>500</v>
      </c>
      <c r="F9" s="7">
        <v>5000</v>
      </c>
      <c r="G9" s="7">
        <v>28</v>
      </c>
      <c r="H9" s="7"/>
      <c r="I9" s="9"/>
      <c r="J9" s="44" t="s">
        <v>265</v>
      </c>
      <c r="K9" s="45"/>
      <c r="L9" s="45"/>
      <c r="M9" s="34"/>
      <c r="N9" s="34"/>
      <c r="O9" s="34"/>
      <c r="P9" s="43"/>
      <c r="Q9" s="48"/>
      <c r="R9" s="48"/>
      <c r="S9" s="48"/>
      <c r="T9" s="48"/>
      <c r="U9" s="48"/>
      <c r="V9" s="48"/>
      <c r="W9" s="48"/>
      <c r="X9" s="30"/>
      <c r="Y9" s="30"/>
      <c r="Z9" s="54" t="s">
        <v>270</v>
      </c>
      <c r="AA9" s="55">
        <v>-1</v>
      </c>
      <c r="AB9" s="55"/>
      <c r="AC9" s="58"/>
      <c r="AD9" s="34"/>
    </row>
    <row r="10" spans="1:32" s="13" customFormat="1" x14ac:dyDescent="0.25">
      <c r="A10" s="33" t="str">
        <f>chaines!A6</f>
        <v>C005</v>
      </c>
      <c r="B10" s="38" t="s">
        <v>25</v>
      </c>
      <c r="C10" s="3" t="s">
        <v>260</v>
      </c>
      <c r="D10" s="3">
        <v>5</v>
      </c>
      <c r="E10" s="4">
        <v>3</v>
      </c>
      <c r="F10" s="4">
        <v>2</v>
      </c>
      <c r="G10" s="4">
        <v>1</v>
      </c>
      <c r="H10" s="4">
        <v>1</v>
      </c>
      <c r="I10" s="5"/>
      <c r="J10" s="46" t="s">
        <v>260</v>
      </c>
      <c r="K10" s="26">
        <f>chaines!G6</f>
        <v>1</v>
      </c>
      <c r="L10" s="27">
        <f>chaines!F6</f>
        <v>1</v>
      </c>
      <c r="M10" s="33">
        <f t="shared" ref="M10:M35" si="6">IF(D11&gt;0,(AC10-AD10)*5*X10,"Nstock")</f>
        <v>-80</v>
      </c>
      <c r="N10" s="33"/>
      <c r="O10" s="33"/>
      <c r="P10" s="42" t="s">
        <v>205</v>
      </c>
      <c r="Q10" s="47">
        <v>1</v>
      </c>
      <c r="R10" s="47">
        <v>1</v>
      </c>
      <c r="S10" s="47">
        <v>2</v>
      </c>
      <c r="T10" s="47">
        <v>3</v>
      </c>
      <c r="U10" s="47">
        <v>2</v>
      </c>
      <c r="V10" s="47"/>
      <c r="W10" s="47"/>
      <c r="X10" s="29">
        <v>1</v>
      </c>
      <c r="Y10" s="29">
        <v>1</v>
      </c>
      <c r="Z10" s="52" t="s">
        <v>260</v>
      </c>
      <c r="AA10" s="51">
        <v>10</v>
      </c>
      <c r="AB10" s="51"/>
      <c r="AC10" s="57">
        <f t="shared" ref="AC10" si="7">IF(AND(AA11&gt;0,AND(AND((F11-F10*Y10&gt;0),(G11-G10*Y10&gt;0)),AND(D11-D10*Y10&gt;0,(E11-E10*Y10&gt;0)))),(AA10*AA11)+AB10*AB11,-1)</f>
        <v>-1</v>
      </c>
      <c r="AD10" s="33">
        <f>(IF(((D11-(D10*Y10)) &gt; 0),Q10*D10,-1))+((IF(((E11-(E10*Y10)) &gt; 0),R10*E10,-1))+(IF(((F11-(F10*Y10)) &gt; 0),S10*F10,-1))+(IF(((G11-(G10*Y10)) &gt; 0),T10*G10,-1)))</f>
        <v>15</v>
      </c>
    </row>
    <row r="11" spans="1:32" s="14" customFormat="1" x14ac:dyDescent="0.25">
      <c r="A11" s="34"/>
      <c r="B11" s="39"/>
      <c r="C11" s="6" t="s">
        <v>261</v>
      </c>
      <c r="D11" s="6">
        <v>1500</v>
      </c>
      <c r="E11" s="7">
        <v>500</v>
      </c>
      <c r="F11" s="7">
        <v>1500</v>
      </c>
      <c r="G11" s="7">
        <v>10</v>
      </c>
      <c r="H11" s="7">
        <v>28</v>
      </c>
      <c r="I11" s="9"/>
      <c r="J11" s="44" t="s">
        <v>265</v>
      </c>
      <c r="K11" s="45"/>
      <c r="L11" s="45"/>
      <c r="M11" s="34"/>
      <c r="N11" s="34"/>
      <c r="O11" s="34"/>
      <c r="P11" s="43"/>
      <c r="Q11" s="48"/>
      <c r="R11" s="48"/>
      <c r="S11" s="48"/>
      <c r="T11" s="48"/>
      <c r="U11" s="48"/>
      <c r="V11" s="48"/>
      <c r="W11" s="48"/>
      <c r="X11" s="30"/>
      <c r="Y11" s="30"/>
      <c r="Z11" s="54" t="s">
        <v>270</v>
      </c>
      <c r="AA11" s="55">
        <v>-1</v>
      </c>
      <c r="AB11" s="55"/>
      <c r="AC11" s="58"/>
      <c r="AD11" s="34"/>
    </row>
    <row r="12" spans="1:32" s="13" customFormat="1" x14ac:dyDescent="0.25">
      <c r="A12" s="33" t="str">
        <f>chaines!A7</f>
        <v>C006</v>
      </c>
      <c r="B12" s="38" t="s">
        <v>29</v>
      </c>
      <c r="C12" s="3" t="s">
        <v>260</v>
      </c>
      <c r="D12" s="3">
        <v>5</v>
      </c>
      <c r="E12" s="4">
        <v>3</v>
      </c>
      <c r="F12" s="4">
        <v>2</v>
      </c>
      <c r="G12" s="4">
        <v>1</v>
      </c>
      <c r="H12" s="4"/>
      <c r="I12" s="5"/>
      <c r="J12" s="46" t="s">
        <v>260</v>
      </c>
      <c r="K12" s="26">
        <f>chaines!G7</f>
        <v>1</v>
      </c>
      <c r="L12" s="27">
        <f>chaines!F7</f>
        <v>1</v>
      </c>
      <c r="M12" s="33">
        <f t="shared" ref="M12:M35" si="8">IF(D13&gt;0,(AC12-AD12)*5*X12,"Nstock")</f>
        <v>-85</v>
      </c>
      <c r="N12" s="33"/>
      <c r="O12" s="33"/>
      <c r="P12" s="42" t="s">
        <v>205</v>
      </c>
      <c r="Q12" s="47">
        <v>1</v>
      </c>
      <c r="R12" s="47">
        <v>1</v>
      </c>
      <c r="S12" s="47">
        <v>3</v>
      </c>
      <c r="T12" s="47">
        <v>2</v>
      </c>
      <c r="U12" s="47"/>
      <c r="V12" s="47"/>
      <c r="W12" s="47"/>
      <c r="X12" s="29">
        <v>1</v>
      </c>
      <c r="Y12" s="29">
        <v>1</v>
      </c>
      <c r="Z12" s="52" t="s">
        <v>260</v>
      </c>
      <c r="AA12" s="51">
        <v>10</v>
      </c>
      <c r="AB12" s="51"/>
      <c r="AC12" s="57">
        <f t="shared" ref="AC12" si="9">IF(AND(AA13&gt;0,AND(AND((F13-F12*Y12&gt;0),(G13-G12*Y12&gt;0)),AND(D13-D12*Y12&gt;0,(E13-E12*Y12&gt;0)))),(AA12*AA13)+AB12*AB13,-1)</f>
        <v>-1</v>
      </c>
      <c r="AD12" s="33">
        <f>(IF(((D13-(D12*Y12)) &gt; 0),Q12*D12,-1))+((IF(((E13-(E12*Y12)) &gt; 0),R12*E12,-1))+(IF(((F13-(F12*Y12)) &gt; 0),S12*F12,-1))+(IF(((G13-(G12*Y12)) &gt; 0),T12*G12,-1)))</f>
        <v>16</v>
      </c>
    </row>
    <row r="13" spans="1:32" s="14" customFormat="1" x14ac:dyDescent="0.25">
      <c r="A13" s="34"/>
      <c r="B13" s="39"/>
      <c r="C13" s="6" t="s">
        <v>261</v>
      </c>
      <c r="D13" s="6">
        <v>1500</v>
      </c>
      <c r="E13" s="7">
        <v>500</v>
      </c>
      <c r="F13" s="7">
        <v>2500</v>
      </c>
      <c r="G13" s="7">
        <v>28</v>
      </c>
      <c r="H13" s="7"/>
      <c r="I13" s="9"/>
      <c r="J13" s="44" t="s">
        <v>265</v>
      </c>
      <c r="K13" s="45"/>
      <c r="L13" s="45"/>
      <c r="M13" s="34"/>
      <c r="N13" s="34"/>
      <c r="O13" s="34"/>
      <c r="P13" s="43"/>
      <c r="Q13" s="48"/>
      <c r="R13" s="48"/>
      <c r="S13" s="48"/>
      <c r="T13" s="48"/>
      <c r="U13" s="48"/>
      <c r="V13" s="48"/>
      <c r="W13" s="48"/>
      <c r="X13" s="30"/>
      <c r="Y13" s="30"/>
      <c r="Z13" s="54" t="s">
        <v>270</v>
      </c>
      <c r="AA13" s="55">
        <v>-1</v>
      </c>
      <c r="AB13" s="55"/>
      <c r="AC13" s="58"/>
      <c r="AD13" s="34"/>
    </row>
    <row r="14" spans="1:32" s="13" customFormat="1" x14ac:dyDescent="0.25">
      <c r="A14" s="33" t="str">
        <f>chaines!A8</f>
        <v>C007</v>
      </c>
      <c r="B14" s="38" t="s">
        <v>33</v>
      </c>
      <c r="C14" s="3" t="s">
        <v>260</v>
      </c>
      <c r="D14" s="3">
        <v>0.5</v>
      </c>
      <c r="E14" s="4">
        <v>0.1</v>
      </c>
      <c r="F14" s="4"/>
      <c r="G14" s="4"/>
      <c r="H14" s="4"/>
      <c r="I14" s="5"/>
      <c r="J14" s="46" t="s">
        <v>260</v>
      </c>
      <c r="K14" s="26">
        <f>chaines!G8</f>
        <v>2</v>
      </c>
      <c r="L14" s="27">
        <f>chaines!F8</f>
        <v>1</v>
      </c>
      <c r="M14" s="33" t="str">
        <f t="shared" ref="M14:M35" si="10">IF(D15&gt;0,(AC14-AD14)*5*X14,"Nstock")</f>
        <v>Nstock</v>
      </c>
      <c r="N14" s="33"/>
      <c r="O14" s="33"/>
      <c r="P14" s="42" t="s">
        <v>205</v>
      </c>
      <c r="Q14" s="47">
        <v>-1</v>
      </c>
      <c r="R14" s="47">
        <v>-1</v>
      </c>
      <c r="S14" s="47"/>
      <c r="T14" s="47"/>
      <c r="U14" s="47"/>
      <c r="V14" s="47"/>
      <c r="W14" s="47"/>
      <c r="X14" s="29">
        <v>1</v>
      </c>
      <c r="Y14" s="29">
        <v>1</v>
      </c>
      <c r="Z14" s="52" t="s">
        <v>260</v>
      </c>
      <c r="AA14" s="51">
        <v>5</v>
      </c>
      <c r="AB14" s="51"/>
      <c r="AC14" s="57">
        <f t="shared" ref="AC14" si="11">IF(AND(AA15&gt;0,AND(AND((F15-F14*Y14&gt;0),(G15-G14*Y14&gt;0)),AND(D15-D14*Y14&gt;0,(E15-E14*Y14&gt;0)))),(AA14*AA15)+AB14*AB15,-1)</f>
        <v>-1</v>
      </c>
      <c r="AD14" s="33">
        <f>(IF(((D15-(D14*Y14)) &gt; 0),Q14*D14,-1))+((IF(((E15-(E14*Y14)) &gt; 0),R14*E14,-1))+(IF(((F15-(F14*Y14)) &gt; 0),S14*F14,-1))+(IF(((G15-(G14*Y14)) &gt; 0),T14*G14,-1)))</f>
        <v>-3.1</v>
      </c>
    </row>
    <row r="15" spans="1:32" s="14" customFormat="1" x14ac:dyDescent="0.25">
      <c r="A15" s="34"/>
      <c r="B15" s="39"/>
      <c r="C15" s="6" t="s">
        <v>261</v>
      </c>
      <c r="D15" s="6">
        <v>0</v>
      </c>
      <c r="E15" s="7">
        <v>30</v>
      </c>
      <c r="F15" s="7"/>
      <c r="G15" s="7"/>
      <c r="H15" s="7"/>
      <c r="I15" s="9"/>
      <c r="J15" s="44" t="s">
        <v>265</v>
      </c>
      <c r="K15" s="45"/>
      <c r="L15" s="45"/>
      <c r="M15" s="34"/>
      <c r="N15" s="34"/>
      <c r="O15" s="34"/>
      <c r="P15" s="43"/>
      <c r="Q15" s="48"/>
      <c r="R15" s="48"/>
      <c r="S15" s="48"/>
      <c r="T15" s="48"/>
      <c r="U15" s="48"/>
      <c r="V15" s="48"/>
      <c r="W15" s="48"/>
      <c r="X15" s="30"/>
      <c r="Y15" s="30"/>
      <c r="Z15" s="54" t="s">
        <v>270</v>
      </c>
      <c r="AA15" s="55">
        <v>10</v>
      </c>
      <c r="AB15" s="55"/>
      <c r="AC15" s="58"/>
      <c r="AD15" s="34"/>
    </row>
    <row r="16" spans="1:32" s="13" customFormat="1" x14ac:dyDescent="0.25">
      <c r="A16" s="33" t="str">
        <f>chaines!A9</f>
        <v>C008</v>
      </c>
      <c r="B16" s="38" t="s">
        <v>37</v>
      </c>
      <c r="C16" s="3" t="s">
        <v>260</v>
      </c>
      <c r="D16" s="3">
        <v>0.5</v>
      </c>
      <c r="E16" s="4">
        <v>0.1</v>
      </c>
      <c r="F16" s="4"/>
      <c r="G16" s="4"/>
      <c r="H16" s="4"/>
      <c r="I16" s="5"/>
      <c r="J16" s="46" t="s">
        <v>260</v>
      </c>
      <c r="K16" s="26">
        <f>chaines!G9</f>
        <v>2</v>
      </c>
      <c r="L16" s="27">
        <f>chaines!F9</f>
        <v>1</v>
      </c>
      <c r="M16" s="33" t="str">
        <f t="shared" ref="M16:M35" si="12">IF(D17&gt;0,(AC16-AD16)*5*X16,"Nstock")</f>
        <v>Nstock</v>
      </c>
      <c r="N16" s="33"/>
      <c r="O16" s="33"/>
      <c r="P16" s="42" t="s">
        <v>205</v>
      </c>
      <c r="Q16" s="47">
        <v>-1</v>
      </c>
      <c r="R16" s="47">
        <v>12</v>
      </c>
      <c r="S16" s="47"/>
      <c r="T16" s="47"/>
      <c r="U16" s="47"/>
      <c r="V16" s="47"/>
      <c r="W16" s="47"/>
      <c r="X16" s="29">
        <v>1</v>
      </c>
      <c r="Y16" s="29">
        <v>1</v>
      </c>
      <c r="Z16" s="52" t="s">
        <v>260</v>
      </c>
      <c r="AA16" s="51">
        <v>5</v>
      </c>
      <c r="AB16" s="51"/>
      <c r="AC16" s="57">
        <f t="shared" ref="AC16" si="13">IF(AND(AA17&gt;0,AND(AND((F17-F16*Y16&gt;0),(G17-G16*Y16&gt;0)),AND(D17-D16*Y16&gt;0,(E17-E16*Y16&gt;0)))),(AA16*AA17)+AB16*AB17,-1)</f>
        <v>-1</v>
      </c>
      <c r="AD16" s="33">
        <f>(IF(((D17-(D16*Y16)) &gt; 0),Q16*D16,-1))+((IF(((E17-(E16*Y16)) &gt; 0),R16*E16,-1))+(IF(((F17-(F16*Y16)) &gt; 0),S16*F16,-1))+(IF(((G17-(G16*Y16)) &gt; 0),T16*G16,-1)))</f>
        <v>-1.7999999999999998</v>
      </c>
    </row>
    <row r="17" spans="1:30" s="14" customFormat="1" x14ac:dyDescent="0.25">
      <c r="A17" s="34"/>
      <c r="B17" s="39"/>
      <c r="C17" s="6" t="s">
        <v>261</v>
      </c>
      <c r="D17" s="6">
        <v>0</v>
      </c>
      <c r="E17" s="7">
        <v>12</v>
      </c>
      <c r="F17" s="7"/>
      <c r="G17" s="7"/>
      <c r="H17" s="7"/>
      <c r="I17" s="9"/>
      <c r="J17" s="44" t="s">
        <v>265</v>
      </c>
      <c r="K17" s="45"/>
      <c r="L17" s="45"/>
      <c r="M17" s="34"/>
      <c r="N17" s="34"/>
      <c r="O17" s="34"/>
      <c r="P17" s="43"/>
      <c r="Q17" s="48"/>
      <c r="R17" s="48"/>
      <c r="S17" s="48"/>
      <c r="T17" s="48"/>
      <c r="U17" s="48"/>
      <c r="V17" s="48"/>
      <c r="W17" s="48"/>
      <c r="X17" s="30"/>
      <c r="Y17" s="30"/>
      <c r="Z17" s="54" t="s">
        <v>270</v>
      </c>
      <c r="AA17" s="55">
        <v>8</v>
      </c>
      <c r="AB17" s="55"/>
      <c r="AC17" s="58"/>
      <c r="AD17" s="34"/>
    </row>
    <row r="18" spans="1:30" s="13" customFormat="1" x14ac:dyDescent="0.25">
      <c r="A18" s="33" t="str">
        <f>chaines!A10</f>
        <v>C009</v>
      </c>
      <c r="B18" s="38" t="s">
        <v>41</v>
      </c>
      <c r="C18" s="3" t="s">
        <v>260</v>
      </c>
      <c r="D18" s="3">
        <v>0.5</v>
      </c>
      <c r="E18" s="4">
        <v>0.1</v>
      </c>
      <c r="F18" s="4"/>
      <c r="G18" s="4"/>
      <c r="H18" s="4"/>
      <c r="I18" s="5"/>
      <c r="J18" s="46" t="s">
        <v>260</v>
      </c>
      <c r="K18" s="26">
        <f>chaines!G10</f>
        <v>1</v>
      </c>
      <c r="L18" s="27">
        <f>chaines!F10</f>
        <v>1</v>
      </c>
      <c r="M18" s="33" t="str">
        <f t="shared" ref="M18:M35" si="14">IF(D19&gt;0,(AC18-AD18)*5*X18,"Nstock")</f>
        <v>Nstock</v>
      </c>
      <c r="N18" s="33"/>
      <c r="O18" s="33"/>
      <c r="P18" s="42" t="s">
        <v>205</v>
      </c>
      <c r="Q18" s="47">
        <v>-1</v>
      </c>
      <c r="R18" s="47">
        <v>10</v>
      </c>
      <c r="S18" s="47"/>
      <c r="T18" s="47"/>
      <c r="U18" s="47"/>
      <c r="V18" s="47"/>
      <c r="W18" s="47"/>
      <c r="X18" s="29">
        <v>1</v>
      </c>
      <c r="Y18" s="29">
        <v>1</v>
      </c>
      <c r="Z18" s="52" t="s">
        <v>260</v>
      </c>
      <c r="AA18" s="51">
        <v>5</v>
      </c>
      <c r="AB18" s="51"/>
      <c r="AC18" s="57">
        <f t="shared" ref="AC18" si="15">IF(AND(AA19&gt;0,AND(AND((F19-F18*Y18&gt;0),(G19-G18*Y18&gt;0)),AND(D19-D18*Y18&gt;0,(E19-E18*Y18&gt;0)))),(AA18*AA19)+AB18*AB19,-1)</f>
        <v>-1</v>
      </c>
      <c r="AD18" s="33">
        <f>(IF(((D19-(D18*Y18)) &gt; 0),Q18*D18,-1))+((IF(((E19-(E18*Y18)) &gt; 0),R18*E18,-1))+(IF(((F19-(F18*Y18)) &gt; 0),S18*F18,-1))+(IF(((G19-(G18*Y18)) &gt; 0),T18*G18,-1)))</f>
        <v>-2</v>
      </c>
    </row>
    <row r="19" spans="1:30" s="14" customFormat="1" x14ac:dyDescent="0.25">
      <c r="A19" s="34"/>
      <c r="B19" s="39"/>
      <c r="C19" s="6" t="s">
        <v>261</v>
      </c>
      <c r="D19" s="6">
        <v>0</v>
      </c>
      <c r="E19" s="7">
        <v>20</v>
      </c>
      <c r="F19" s="7"/>
      <c r="G19" s="7"/>
      <c r="H19" s="7"/>
      <c r="I19" s="9"/>
      <c r="J19" s="44" t="s">
        <v>265</v>
      </c>
      <c r="K19" s="45"/>
      <c r="L19" s="45"/>
      <c r="M19" s="34"/>
      <c r="N19" s="34"/>
      <c r="O19" s="34"/>
      <c r="P19" s="43"/>
      <c r="Q19" s="48"/>
      <c r="R19" s="48"/>
      <c r="S19" s="48"/>
      <c r="T19" s="48"/>
      <c r="U19" s="48"/>
      <c r="V19" s="48"/>
      <c r="W19" s="48"/>
      <c r="X19" s="30"/>
      <c r="Y19" s="30"/>
      <c r="Z19" s="54" t="s">
        <v>270</v>
      </c>
      <c r="AA19" s="55">
        <v>7</v>
      </c>
      <c r="AB19" s="55"/>
      <c r="AC19" s="58"/>
      <c r="AD19" s="34"/>
    </row>
    <row r="20" spans="1:30" x14ac:dyDescent="0.25">
      <c r="A20" s="33" t="str">
        <f>chaines!A11</f>
        <v>C010</v>
      </c>
      <c r="B20" s="38" t="s">
        <v>45</v>
      </c>
      <c r="C20" s="20" t="s">
        <v>260</v>
      </c>
      <c r="D20" s="20">
        <v>20</v>
      </c>
      <c r="E20" s="10">
        <v>5</v>
      </c>
      <c r="F20" s="10">
        <v>5</v>
      </c>
      <c r="G20" s="10">
        <v>2</v>
      </c>
      <c r="H20" s="10"/>
      <c r="I20" s="11"/>
      <c r="J20" s="46" t="s">
        <v>260</v>
      </c>
      <c r="K20" s="26">
        <f>chaines!G11</f>
        <v>2</v>
      </c>
      <c r="L20" s="27">
        <f>chaines!F11</f>
        <v>2</v>
      </c>
      <c r="M20" s="33">
        <f t="shared" ref="M20:M35" si="16">IF(D21&gt;0,(AC20-AD20)*5*X20,"Nstock")</f>
        <v>-210</v>
      </c>
      <c r="N20" s="33"/>
      <c r="O20" s="33"/>
      <c r="P20" s="42" t="s">
        <v>205</v>
      </c>
      <c r="Q20" s="47">
        <v>1</v>
      </c>
      <c r="R20" s="47">
        <v>2</v>
      </c>
      <c r="S20" s="47">
        <v>1</v>
      </c>
      <c r="T20" s="47">
        <v>3</v>
      </c>
      <c r="U20" s="47"/>
      <c r="V20" s="47"/>
      <c r="W20" s="47"/>
      <c r="X20" s="29">
        <v>1</v>
      </c>
      <c r="Y20" s="29">
        <v>1</v>
      </c>
      <c r="Z20" s="52" t="s">
        <v>260</v>
      </c>
      <c r="AA20" s="51">
        <v>25</v>
      </c>
      <c r="AB20" s="51"/>
      <c r="AC20" s="57">
        <f t="shared" ref="AC20" si="17">IF(AND(AA21&gt;0,AND(AND((F21-F20*Y20&gt;0),(G21-G20*Y20&gt;0)),AND(D21-D20*Y20&gt;0,(E21-E20*Y20&gt;0)))),(AA20*AA21)+AB20*AB21,-1)</f>
        <v>-1</v>
      </c>
      <c r="AD20" s="33">
        <f>(IF(((D21-(D20*Y20)) &gt; 0),Q20*D20,-1))+((IF(((E21-(E20*Y20)) &gt; 0),R20*E20,-1))+(IF(((F21-(F20*Y20)) &gt; 0),S20*F20,-1))+(IF(((G21-(G20*Y20)) &gt; 0),T20*G20,-1)))</f>
        <v>41</v>
      </c>
    </row>
    <row r="21" spans="1:30" x14ac:dyDescent="0.25">
      <c r="A21" s="34"/>
      <c r="B21" s="39"/>
      <c r="C21" s="21" t="s">
        <v>261</v>
      </c>
      <c r="D21" s="21">
        <v>1500</v>
      </c>
      <c r="E21" s="12">
        <v>1500</v>
      </c>
      <c r="F21" s="12">
        <v>500</v>
      </c>
      <c r="G21" s="12">
        <v>89</v>
      </c>
      <c r="H21" s="12"/>
      <c r="I21" s="15"/>
      <c r="J21" s="44" t="s">
        <v>265</v>
      </c>
      <c r="K21" s="45"/>
      <c r="L21" s="45"/>
      <c r="M21" s="34"/>
      <c r="N21" s="34"/>
      <c r="O21" s="34"/>
      <c r="P21" s="43"/>
      <c r="Q21" s="48"/>
      <c r="R21" s="48"/>
      <c r="S21" s="48"/>
      <c r="T21" s="48"/>
      <c r="U21" s="48"/>
      <c r="V21" s="48"/>
      <c r="W21" s="48"/>
      <c r="X21" s="30"/>
      <c r="Y21" s="30"/>
      <c r="Z21" s="54" t="s">
        <v>270</v>
      </c>
      <c r="AA21" s="55">
        <v>-1</v>
      </c>
      <c r="AB21" s="55"/>
      <c r="AC21" s="58"/>
      <c r="AD21" s="34"/>
    </row>
    <row r="22" spans="1:30" s="13" customFormat="1" x14ac:dyDescent="0.25">
      <c r="A22" s="33" t="str">
        <f>chaines!A12</f>
        <v>C011</v>
      </c>
      <c r="B22" s="38" t="s">
        <v>49</v>
      </c>
      <c r="C22" s="3" t="s">
        <v>260</v>
      </c>
      <c r="D22" s="3">
        <v>20</v>
      </c>
      <c r="E22" s="4">
        <v>5</v>
      </c>
      <c r="F22" s="4">
        <v>5</v>
      </c>
      <c r="G22" s="4">
        <v>2</v>
      </c>
      <c r="H22" s="4"/>
      <c r="I22" s="5"/>
      <c r="J22" s="46" t="s">
        <v>260</v>
      </c>
      <c r="K22" s="26">
        <f>chaines!G12</f>
        <v>2</v>
      </c>
      <c r="L22" s="27">
        <f>chaines!F12</f>
        <v>2</v>
      </c>
      <c r="M22" s="33">
        <f t="shared" ref="M22:M35" si="18">IF(D23&gt;0,(AC22-AD22)*5*X22,"Nstock")</f>
        <v>-235</v>
      </c>
      <c r="N22" s="33"/>
      <c r="O22" s="33"/>
      <c r="P22" s="42" t="s">
        <v>205</v>
      </c>
      <c r="Q22" s="47">
        <v>1</v>
      </c>
      <c r="R22" s="47">
        <v>3</v>
      </c>
      <c r="S22" s="47">
        <v>1</v>
      </c>
      <c r="T22" s="47">
        <v>3</v>
      </c>
      <c r="U22" s="47"/>
      <c r="V22" s="47"/>
      <c r="W22" s="47"/>
      <c r="X22" s="29">
        <v>1</v>
      </c>
      <c r="Y22" s="29">
        <v>1</v>
      </c>
      <c r="Z22" s="52" t="s">
        <v>260</v>
      </c>
      <c r="AA22" s="51">
        <v>25</v>
      </c>
      <c r="AB22" s="51"/>
      <c r="AC22" s="57">
        <f t="shared" ref="AC22" si="19">IF(AND(AA23&gt;0,AND(AND((F23-F22*Y22&gt;0),(G23-G22*Y22&gt;0)),AND(D23-D22*Y22&gt;0,(E23-E22*Y22&gt;0)))),(AA22*AA23)+AB22*AB23,-1)</f>
        <v>-1</v>
      </c>
      <c r="AD22" s="33">
        <f>(IF(((D23-(D22*Y22)) &gt; 0),Q22*D22,-1))+((IF(((E23-(E22*Y22)) &gt; 0),R22*E22,-1))+(IF(((F23-(F22*Y22)) &gt; 0),S22*F22,-1))+(IF(((G23-(G22*Y22)) &gt; 0),T22*G22,-1)))</f>
        <v>46</v>
      </c>
    </row>
    <row r="23" spans="1:30" s="14" customFormat="1" x14ac:dyDescent="0.25">
      <c r="A23" s="34"/>
      <c r="B23" s="39"/>
      <c r="C23" s="6" t="s">
        <v>261</v>
      </c>
      <c r="D23" s="6">
        <v>1500</v>
      </c>
      <c r="E23" s="7">
        <v>2500</v>
      </c>
      <c r="F23" s="7">
        <v>500</v>
      </c>
      <c r="G23" s="7">
        <v>89</v>
      </c>
      <c r="H23" s="7"/>
      <c r="I23" s="9"/>
      <c r="J23" s="44" t="s">
        <v>265</v>
      </c>
      <c r="K23" s="45"/>
      <c r="L23" s="45"/>
      <c r="M23" s="34"/>
      <c r="N23" s="34"/>
      <c r="O23" s="34"/>
      <c r="P23" s="43"/>
      <c r="Q23" s="48"/>
      <c r="R23" s="48"/>
      <c r="S23" s="48"/>
      <c r="T23" s="48"/>
      <c r="U23" s="48"/>
      <c r="V23" s="48"/>
      <c r="W23" s="48"/>
      <c r="X23" s="30"/>
      <c r="Y23" s="30"/>
      <c r="Z23" s="54" t="s">
        <v>270</v>
      </c>
      <c r="AA23" s="55">
        <v>-1</v>
      </c>
      <c r="AB23" s="55"/>
      <c r="AC23" s="58"/>
      <c r="AD23" s="34"/>
    </row>
    <row r="24" spans="1:30" s="13" customFormat="1" x14ac:dyDescent="0.25">
      <c r="A24" s="33" t="str">
        <f>chaines!A13</f>
        <v>C012</v>
      </c>
      <c r="B24" s="38" t="s">
        <v>53</v>
      </c>
      <c r="C24" s="3" t="s">
        <v>260</v>
      </c>
      <c r="D24" s="3">
        <v>10</v>
      </c>
      <c r="E24" s="4"/>
      <c r="F24" s="4"/>
      <c r="G24" s="4"/>
      <c r="H24" s="4"/>
      <c r="I24" s="5"/>
      <c r="J24" s="46" t="s">
        <v>260</v>
      </c>
      <c r="K24" s="26">
        <f>chaines!G13</f>
        <v>1</v>
      </c>
      <c r="L24" s="27">
        <f>chaines!F13</f>
        <v>1</v>
      </c>
      <c r="M24" s="33" t="str">
        <f t="shared" ref="M24:M35" si="20">IF(D25&gt;0,(AC24-AD24)*5*X24,"Nstock")</f>
        <v>Nstock</v>
      </c>
      <c r="N24" s="33"/>
      <c r="O24" s="33"/>
      <c r="P24" s="42" t="s">
        <v>205</v>
      </c>
      <c r="Q24" s="47">
        <v>-1</v>
      </c>
      <c r="R24" s="47"/>
      <c r="S24" s="47"/>
      <c r="T24" s="47"/>
      <c r="U24" s="47"/>
      <c r="V24" s="47"/>
      <c r="W24" s="47"/>
      <c r="X24" s="29">
        <v>1</v>
      </c>
      <c r="Y24" s="29">
        <v>1</v>
      </c>
      <c r="Z24" s="52" t="s">
        <v>260</v>
      </c>
      <c r="AA24" s="51">
        <v>10</v>
      </c>
      <c r="AB24" s="51"/>
      <c r="AC24" s="57">
        <f t="shared" ref="AC24" si="21">IF(AND(AA25&gt;0,AND(AND((F25-F24*Y24&gt;0),(G25-G24*Y24&gt;0)),AND(D25-D24*Y24&gt;0,(E25-E24*Y24&gt;0)))),(AA24*AA25)+AB24*AB25,-1)</f>
        <v>-1</v>
      </c>
      <c r="AD24" s="33">
        <f>(IF(((D25-(D24*Y24)) &gt; 0),Q24*D24,-1))+((IF(((E25-(E24*Y24)) &gt; 0),R24*E24,-1))+(IF(((F25-(F24*Y24)) &gt; 0),S24*F24,-1))+(IF(((G25-(G24*Y24)) &gt; 0),T24*G24,-1)))</f>
        <v>-4</v>
      </c>
    </row>
    <row r="25" spans="1:30" s="14" customFormat="1" x14ac:dyDescent="0.25">
      <c r="A25" s="34"/>
      <c r="B25" s="39"/>
      <c r="C25" s="6" t="s">
        <v>261</v>
      </c>
      <c r="D25" s="6">
        <v>0</v>
      </c>
      <c r="E25" s="7"/>
      <c r="F25" s="7"/>
      <c r="G25" s="7"/>
      <c r="H25" s="7"/>
      <c r="I25" s="9"/>
      <c r="J25" s="44" t="s">
        <v>265</v>
      </c>
      <c r="K25" s="45"/>
      <c r="L25" s="45"/>
      <c r="M25" s="34"/>
      <c r="N25" s="34"/>
      <c r="O25" s="34"/>
      <c r="P25" s="43"/>
      <c r="Q25" s="48"/>
      <c r="R25" s="48"/>
      <c r="S25" s="48"/>
      <c r="T25" s="48"/>
      <c r="U25" s="48"/>
      <c r="V25" s="48"/>
      <c r="W25" s="48"/>
      <c r="X25" s="30"/>
      <c r="Y25" s="30"/>
      <c r="Z25" s="54" t="s">
        <v>270</v>
      </c>
      <c r="AA25" s="55">
        <v>14</v>
      </c>
      <c r="AB25" s="55"/>
      <c r="AC25" s="58"/>
      <c r="AD25" s="34"/>
    </row>
    <row r="26" spans="1:30" s="13" customFormat="1" x14ac:dyDescent="0.25">
      <c r="A26" s="33" t="str">
        <f>chaines!A14</f>
        <v>C013</v>
      </c>
      <c r="B26" s="38" t="s">
        <v>57</v>
      </c>
      <c r="C26" s="3" t="s">
        <v>260</v>
      </c>
      <c r="D26" s="3">
        <v>10</v>
      </c>
      <c r="E26" s="4"/>
      <c r="F26" s="4"/>
      <c r="G26" s="4"/>
      <c r="H26" s="4"/>
      <c r="I26" s="5"/>
      <c r="J26" s="46" t="s">
        <v>260</v>
      </c>
      <c r="K26" s="26">
        <f>chaines!G14</f>
        <v>2</v>
      </c>
      <c r="L26" s="27">
        <f>chaines!F14</f>
        <v>0</v>
      </c>
      <c r="M26" s="33" t="str">
        <f t="shared" ref="M26:M35" si="22">IF(D27&gt;0,(AC26-AD26)*5*X26,"Nstock")</f>
        <v>Nstock</v>
      </c>
      <c r="N26" s="33"/>
      <c r="O26" s="33"/>
      <c r="P26" s="42" t="s">
        <v>205</v>
      </c>
      <c r="Q26" s="47">
        <v>-1</v>
      </c>
      <c r="R26" s="47"/>
      <c r="S26" s="47"/>
      <c r="T26" s="47"/>
      <c r="U26" s="47"/>
      <c r="V26" s="47"/>
      <c r="W26" s="47"/>
      <c r="X26" s="29">
        <v>1</v>
      </c>
      <c r="Y26" s="29">
        <v>1</v>
      </c>
      <c r="Z26" s="52" t="s">
        <v>260</v>
      </c>
      <c r="AA26" s="51">
        <v>10</v>
      </c>
      <c r="AB26" s="51"/>
      <c r="AC26" s="57">
        <f t="shared" ref="AC26" si="23">IF(AND(AA27&gt;0,AND(AND((F27-F26*Y26&gt;0),(G27-G26*Y26&gt;0)),AND(D27-D26*Y26&gt;0,(E27-E26*Y26&gt;0)))),(AA26*AA27)+AB26*AB27,-1)</f>
        <v>-1</v>
      </c>
      <c r="AD26" s="33">
        <f>(IF(((D27-(D26*Y26)) &gt; 0),Q26*D26,-1))+((IF(((E27-(E26*Y26)) &gt; 0),R26*E26,-1))+(IF(((F27-(F26*Y26)) &gt; 0),S26*F26,-1))+(IF(((G27-(G26*Y26)) &gt; 0),T26*G26,-1)))</f>
        <v>-4</v>
      </c>
    </row>
    <row r="27" spans="1:30" s="14" customFormat="1" x14ac:dyDescent="0.25">
      <c r="A27" s="34"/>
      <c r="B27" s="39"/>
      <c r="C27" s="6" t="s">
        <v>261</v>
      </c>
      <c r="D27" s="6">
        <v>0</v>
      </c>
      <c r="E27" s="7"/>
      <c r="F27" s="7"/>
      <c r="G27" s="7"/>
      <c r="H27" s="7"/>
      <c r="I27" s="9"/>
      <c r="J27" s="44" t="s">
        <v>265</v>
      </c>
      <c r="K27" s="45"/>
      <c r="L27" s="45"/>
      <c r="M27" s="34"/>
      <c r="N27" s="34"/>
      <c r="O27" s="34"/>
      <c r="P27" s="43"/>
      <c r="Q27" s="48"/>
      <c r="R27" s="48"/>
      <c r="S27" s="48"/>
      <c r="T27" s="48"/>
      <c r="U27" s="48"/>
      <c r="V27" s="48"/>
      <c r="W27" s="48"/>
      <c r="X27" s="30"/>
      <c r="Y27" s="30"/>
      <c r="Z27" s="54" t="s">
        <v>270</v>
      </c>
      <c r="AA27" s="55">
        <v>16</v>
      </c>
      <c r="AB27" s="55"/>
      <c r="AC27" s="58"/>
      <c r="AD27" s="34"/>
    </row>
    <row r="28" spans="1:30" s="13" customFormat="1" x14ac:dyDescent="0.25">
      <c r="A28" s="33" t="str">
        <f>chaines!A15</f>
        <v>C014</v>
      </c>
      <c r="B28" s="38" t="s">
        <v>61</v>
      </c>
      <c r="C28" s="3" t="s">
        <v>260</v>
      </c>
      <c r="D28" s="3">
        <v>9</v>
      </c>
      <c r="E28" s="4">
        <v>3</v>
      </c>
      <c r="F28" s="4"/>
      <c r="G28" s="4"/>
      <c r="H28" s="4"/>
      <c r="I28" s="5"/>
      <c r="J28" s="46" t="s">
        <v>260</v>
      </c>
      <c r="K28" s="26">
        <f>chaines!G15</f>
        <v>1</v>
      </c>
      <c r="L28" s="27">
        <f>chaines!F15</f>
        <v>1</v>
      </c>
      <c r="M28" s="33" t="str">
        <f t="shared" ref="M28:M35" si="24">IF(D29&gt;0,(AC28-AD28)*5*X28,"Nstock")</f>
        <v>Nstock</v>
      </c>
      <c r="N28" s="33"/>
      <c r="O28" s="33"/>
      <c r="P28" s="42" t="s">
        <v>205</v>
      </c>
      <c r="Q28" s="47">
        <v>-1</v>
      </c>
      <c r="R28" s="47">
        <v>12</v>
      </c>
      <c r="S28" s="47"/>
      <c r="T28" s="47"/>
      <c r="U28" s="47"/>
      <c r="V28" s="47"/>
      <c r="W28" s="47"/>
      <c r="X28" s="29">
        <v>1</v>
      </c>
      <c r="Y28" s="29">
        <v>1</v>
      </c>
      <c r="Z28" s="52" t="s">
        <v>260</v>
      </c>
      <c r="AA28" s="51">
        <v>10</v>
      </c>
      <c r="AB28" s="51"/>
      <c r="AC28" s="57">
        <f t="shared" ref="AC28" si="25">IF(AND(AA29&gt;0,AND(AND((F29-F28*Y28&gt;0),(G29-G28*Y28&gt;0)),AND(D29-D28*Y28&gt;0,(E29-E28*Y28&gt;0)))),(AA28*AA29)+AB28*AB29,-1)</f>
        <v>-1</v>
      </c>
      <c r="AD28" s="33">
        <f>(IF(((D29-(D28*Y28)) &gt; 0),Q28*D28,-1))+((IF(((E29-(E28*Y28)) &gt; 0),R28*E28,-1))+(IF(((F29-(F28*Y28)) &gt; 0),S28*F28,-1))+(IF(((G29-(G28*Y28)) &gt; 0),T28*G28,-1)))</f>
        <v>33</v>
      </c>
    </row>
    <row r="29" spans="1:30" s="14" customFormat="1" x14ac:dyDescent="0.25">
      <c r="A29" s="34"/>
      <c r="B29" s="39"/>
      <c r="C29" s="6" t="s">
        <v>261</v>
      </c>
      <c r="D29" s="6">
        <v>0</v>
      </c>
      <c r="E29" s="7">
        <v>12</v>
      </c>
      <c r="F29" s="7"/>
      <c r="G29" s="7"/>
      <c r="H29" s="7"/>
      <c r="I29" s="8"/>
      <c r="J29" s="44" t="s">
        <v>265</v>
      </c>
      <c r="K29" s="45"/>
      <c r="L29" s="45"/>
      <c r="M29" s="34"/>
      <c r="N29" s="34"/>
      <c r="O29" s="34"/>
      <c r="P29" s="43"/>
      <c r="Q29" s="48"/>
      <c r="R29" s="48"/>
      <c r="S29" s="48"/>
      <c r="T29" s="48"/>
      <c r="U29" s="48"/>
      <c r="V29" s="48"/>
      <c r="W29" s="48"/>
      <c r="X29" s="30"/>
      <c r="Y29" s="30"/>
      <c r="Z29" s="54" t="s">
        <v>270</v>
      </c>
      <c r="AA29" s="55">
        <v>14</v>
      </c>
      <c r="AB29" s="55"/>
      <c r="AC29" s="58"/>
      <c r="AD29" s="34"/>
    </row>
    <row r="30" spans="1:30" s="13" customFormat="1" x14ac:dyDescent="0.25">
      <c r="A30" s="33" t="str">
        <f>chaines!A16</f>
        <v>C015</v>
      </c>
      <c r="B30" s="38" t="s">
        <v>65</v>
      </c>
      <c r="C30" s="3" t="s">
        <v>260</v>
      </c>
      <c r="D30" s="3">
        <v>9</v>
      </c>
      <c r="E30" s="4">
        <v>3</v>
      </c>
      <c r="F30" s="4"/>
      <c r="G30" s="4"/>
      <c r="H30" s="4"/>
      <c r="I30" s="5"/>
      <c r="J30" s="46" t="s">
        <v>260</v>
      </c>
      <c r="K30" s="26">
        <f>chaines!G16</f>
        <v>1</v>
      </c>
      <c r="L30" s="27">
        <f>chaines!F16</f>
        <v>1</v>
      </c>
      <c r="M30" s="33" t="str">
        <f t="shared" ref="M30:M35" si="26">IF(D31&gt;0,(AC30-AD30)*5*X30,"Nstock")</f>
        <v>Nstock</v>
      </c>
      <c r="N30" s="33"/>
      <c r="O30" s="33"/>
      <c r="P30" s="42" t="s">
        <v>205</v>
      </c>
      <c r="Q30" s="47">
        <v>-1</v>
      </c>
      <c r="R30" s="47">
        <v>10</v>
      </c>
      <c r="S30" s="47"/>
      <c r="T30" s="47"/>
      <c r="U30" s="47"/>
      <c r="V30" s="47"/>
      <c r="W30" s="47"/>
      <c r="X30" s="29">
        <v>1</v>
      </c>
      <c r="Y30" s="29">
        <v>1</v>
      </c>
      <c r="Z30" s="52" t="s">
        <v>260</v>
      </c>
      <c r="AA30" s="51">
        <v>10</v>
      </c>
      <c r="AB30" s="51"/>
      <c r="AC30" s="57">
        <f t="shared" ref="AC30" si="27">IF(AND(AA31&gt;0,AND(AND((F31-F30*Y30&gt;0),(G31-G30*Y30&gt;0)),AND(D31-D30*Y30&gt;0,(E31-E30*Y30&gt;0)))),(AA30*AA31)+AB30*AB31,-1)</f>
        <v>-1</v>
      </c>
      <c r="AD30" s="33">
        <f>(IF(((D31-(D30*Y30)) &gt; 0),Q30*D30,-1))+((IF(((E31-(E30*Y30)) &gt; 0),R30*E30,-1))+(IF(((F31-(F30*Y30)) &gt; 0),S30*F30,-1))+(IF(((G31-(G30*Y30)) &gt; 0),T30*G30,-1)))</f>
        <v>27</v>
      </c>
    </row>
    <row r="31" spans="1:30" s="14" customFormat="1" x14ac:dyDescent="0.25">
      <c r="A31" s="34"/>
      <c r="B31" s="39"/>
      <c r="C31" s="6" t="s">
        <v>261</v>
      </c>
      <c r="D31" s="6">
        <v>0</v>
      </c>
      <c r="E31" s="7">
        <v>20</v>
      </c>
      <c r="F31" s="7"/>
      <c r="G31" s="7"/>
      <c r="H31" s="7"/>
      <c r="I31" s="8"/>
      <c r="J31" s="44" t="s">
        <v>265</v>
      </c>
      <c r="K31" s="45"/>
      <c r="L31" s="45"/>
      <c r="M31" s="34"/>
      <c r="N31" s="34"/>
      <c r="O31" s="34"/>
      <c r="P31" s="43"/>
      <c r="Q31" s="48"/>
      <c r="R31" s="48"/>
      <c r="S31" s="48"/>
      <c r="T31" s="48"/>
      <c r="U31" s="48"/>
      <c r="V31" s="48"/>
      <c r="W31" s="48"/>
      <c r="X31" s="30"/>
      <c r="Y31" s="30"/>
      <c r="Z31" s="54" t="s">
        <v>270</v>
      </c>
      <c r="AA31" s="55">
        <v>12</v>
      </c>
      <c r="AB31" s="55"/>
      <c r="AC31" s="58"/>
      <c r="AD31" s="34"/>
    </row>
    <row r="32" spans="1:30" s="13" customFormat="1" x14ac:dyDescent="0.25">
      <c r="A32" s="33" t="str">
        <f>chaines!A17</f>
        <v>C016</v>
      </c>
      <c r="B32" s="38" t="s">
        <v>69</v>
      </c>
      <c r="C32" s="3" t="s">
        <v>260</v>
      </c>
      <c r="D32" s="3">
        <v>7</v>
      </c>
      <c r="E32" s="4"/>
      <c r="F32" s="4"/>
      <c r="G32" s="4"/>
      <c r="H32" s="4"/>
      <c r="I32" s="5"/>
      <c r="J32" s="46" t="s">
        <v>260</v>
      </c>
      <c r="K32" s="26">
        <f>chaines!G17</f>
        <v>0</v>
      </c>
      <c r="L32" s="27">
        <f>chaines!F17</f>
        <v>3</v>
      </c>
      <c r="M32" s="33" t="str">
        <f t="shared" ref="M32:M35" si="28">IF(D33&gt;0,(AC32-AD32)*5*X32,"Nstock")</f>
        <v>Nstock</v>
      </c>
      <c r="N32" s="33"/>
      <c r="O32" s="33"/>
      <c r="P32" s="42" t="s">
        <v>205</v>
      </c>
      <c r="Q32" s="47">
        <v>-1</v>
      </c>
      <c r="R32" s="47"/>
      <c r="S32" s="47"/>
      <c r="T32" s="47"/>
      <c r="U32" s="47"/>
      <c r="V32" s="47"/>
      <c r="W32" s="47"/>
      <c r="X32" s="29">
        <v>1</v>
      </c>
      <c r="Y32" s="29">
        <v>1</v>
      </c>
      <c r="Z32" s="52" t="s">
        <v>260</v>
      </c>
      <c r="AA32" s="51">
        <v>7</v>
      </c>
      <c r="AB32" s="51"/>
      <c r="AC32" s="57">
        <f t="shared" ref="AC32" si="29">IF(AND(AA33&gt;0,AND(AND((F33-F32*Y32&gt;0),(G33-G32*Y32&gt;0)),AND(D33-D32*Y32&gt;0,(E33-E32*Y32&gt;0)))),(AA32*AA33)+AB32*AB33,-1)</f>
        <v>-1</v>
      </c>
      <c r="AD32" s="33">
        <f>(IF(((D33-(D32*Y32)) &gt; 0),Q32*D32,-1))+((IF(((E33-(E32*Y32)) &gt; 0),R32*E32,-1))+(IF(((F33-(F32*Y32)) &gt; 0),S32*F32,-1))+(IF(((G33-(G32*Y32)) &gt; 0),T32*G32,-1)))</f>
        <v>-4</v>
      </c>
    </row>
    <row r="33" spans="1:30" s="14" customFormat="1" x14ac:dyDescent="0.25">
      <c r="A33" s="34"/>
      <c r="B33" s="39"/>
      <c r="C33" s="6" t="s">
        <v>261</v>
      </c>
      <c r="D33" s="6">
        <v>0</v>
      </c>
      <c r="E33" s="7"/>
      <c r="F33" s="7"/>
      <c r="G33" s="7"/>
      <c r="H33" s="7"/>
      <c r="I33" s="8"/>
      <c r="J33" s="44" t="s">
        <v>265</v>
      </c>
      <c r="K33" s="45"/>
      <c r="L33" s="45"/>
      <c r="M33" s="34"/>
      <c r="N33" s="34"/>
      <c r="O33" s="34"/>
      <c r="P33" s="43"/>
      <c r="Q33" s="48"/>
      <c r="R33" s="48"/>
      <c r="S33" s="48"/>
      <c r="T33" s="48"/>
      <c r="U33" s="48"/>
      <c r="V33" s="48"/>
      <c r="W33" s="48"/>
      <c r="X33" s="30"/>
      <c r="Y33" s="30"/>
      <c r="Z33" s="54" t="s">
        <v>270</v>
      </c>
      <c r="AA33" s="55">
        <v>8</v>
      </c>
      <c r="AB33" s="55"/>
      <c r="AC33" s="58"/>
      <c r="AD33" s="34"/>
    </row>
    <row r="34" spans="1:30" s="13" customFormat="1" x14ac:dyDescent="0.25">
      <c r="A34" s="33" t="str">
        <f>chaines!A18</f>
        <v>C017</v>
      </c>
      <c r="B34" s="38" t="s">
        <v>73</v>
      </c>
      <c r="C34" s="3" t="s">
        <v>260</v>
      </c>
      <c r="D34" s="3">
        <v>8</v>
      </c>
      <c r="E34" s="4"/>
      <c r="F34" s="4"/>
      <c r="G34" s="4"/>
      <c r="H34" s="4"/>
      <c r="I34" s="5"/>
      <c r="J34" s="46" t="s">
        <v>260</v>
      </c>
      <c r="K34" s="26">
        <f>chaines!G18</f>
        <v>0</v>
      </c>
      <c r="L34" s="27">
        <f>chaines!F18</f>
        <v>2</v>
      </c>
      <c r="M34" s="33" t="str">
        <f t="shared" ref="M34:M35" si="30">IF(D35&gt;0,(AC34-AD34)*5*X34,"Nstock")</f>
        <v>Nstock</v>
      </c>
      <c r="N34" s="33"/>
      <c r="O34" s="33"/>
      <c r="P34" s="42" t="s">
        <v>205</v>
      </c>
      <c r="Q34" s="47">
        <v>-1</v>
      </c>
      <c r="R34" s="47"/>
      <c r="S34" s="47"/>
      <c r="T34" s="47"/>
      <c r="U34" s="47"/>
      <c r="V34" s="47"/>
      <c r="W34" s="47"/>
      <c r="X34" s="29">
        <v>1</v>
      </c>
      <c r="Y34" s="29">
        <v>1</v>
      </c>
      <c r="Z34" s="52" t="s">
        <v>260</v>
      </c>
      <c r="AA34" s="51">
        <v>8</v>
      </c>
      <c r="AB34" s="51"/>
      <c r="AC34" s="57">
        <f t="shared" ref="AC34" si="31">IF(AND(AA35&gt;0,AND(AND((F35-F34*Y34&gt;0),(G35-G34*Y34&gt;0)),AND(D35-D34*Y34&gt;0,(E35-E34*Y34&gt;0)))),(AA34*AA35)+AB34*AB35,-1)</f>
        <v>-1</v>
      </c>
      <c r="AD34" s="33">
        <f>(IF(((D35-(D34*Y34)) &gt; 0),Q34*D34,-1))+((IF(((E35-(E34*Y34)) &gt; 0),R34*E34,-1))+(IF(((F35-(F34*Y34)) &gt; 0),S34*F34,-1))+(IF(((G35-(G34*Y34)) &gt; 0),T34*G34,-1)))</f>
        <v>-4</v>
      </c>
    </row>
    <row r="35" spans="1:30" s="14" customFormat="1" x14ac:dyDescent="0.25">
      <c r="A35" s="34"/>
      <c r="B35" s="39"/>
      <c r="C35" s="6" t="s">
        <v>261</v>
      </c>
      <c r="D35" s="6">
        <v>0</v>
      </c>
      <c r="E35" s="7"/>
      <c r="F35" s="7"/>
      <c r="G35" s="7"/>
      <c r="H35" s="7"/>
      <c r="I35" s="8"/>
      <c r="J35" s="44" t="s">
        <v>265</v>
      </c>
      <c r="K35" s="45"/>
      <c r="L35" s="45"/>
      <c r="M35" s="34"/>
      <c r="N35" s="34"/>
      <c r="O35" s="34"/>
      <c r="P35" s="43"/>
      <c r="Q35" s="48"/>
      <c r="R35" s="48"/>
      <c r="S35" s="48"/>
      <c r="T35" s="48"/>
      <c r="U35" s="48"/>
      <c r="V35" s="48"/>
      <c r="W35" s="48"/>
      <c r="X35" s="30"/>
      <c r="Y35" s="30"/>
      <c r="Z35" s="54" t="s">
        <v>270</v>
      </c>
      <c r="AA35" s="55">
        <v>7</v>
      </c>
      <c r="AB35" s="55"/>
      <c r="AC35" s="58"/>
      <c r="AD35" s="34"/>
    </row>
    <row r="36" spans="1:30" s="13" customFormat="1" x14ac:dyDescent="0.25">
      <c r="A36" s="33" t="str">
        <f>chaines!A19</f>
        <v>C018</v>
      </c>
      <c r="B36" s="38" t="s">
        <v>77</v>
      </c>
      <c r="C36" s="3" t="s">
        <v>260</v>
      </c>
      <c r="D36" s="3">
        <v>10</v>
      </c>
      <c r="E36" s="4">
        <v>2</v>
      </c>
      <c r="F36" s="4">
        <v>5</v>
      </c>
      <c r="G36" s="4">
        <v>2</v>
      </c>
      <c r="H36" s="4">
        <v>1</v>
      </c>
      <c r="I36" s="5"/>
      <c r="J36" s="46" t="s">
        <v>260</v>
      </c>
      <c r="K36" s="26">
        <f>chaines!G19</f>
        <v>1</v>
      </c>
      <c r="L36" s="27">
        <f>chaines!F19</f>
        <v>0</v>
      </c>
      <c r="M36" s="33">
        <f>IF(D37&gt;0,(AC36-AD36)*5*X36,"Nstock")</f>
        <v>-110</v>
      </c>
      <c r="N36" s="33"/>
      <c r="O36" s="33"/>
      <c r="P36" s="42" t="s">
        <v>205</v>
      </c>
      <c r="Q36" s="47">
        <v>1</v>
      </c>
      <c r="R36" s="47">
        <v>1</v>
      </c>
      <c r="S36" s="47">
        <v>1</v>
      </c>
      <c r="T36" s="47">
        <v>2</v>
      </c>
      <c r="U36" s="47">
        <v>3</v>
      </c>
      <c r="V36" s="47"/>
      <c r="W36" s="47"/>
      <c r="X36" s="29">
        <v>1</v>
      </c>
      <c r="Y36" s="29">
        <v>1</v>
      </c>
      <c r="Z36" s="52" t="s">
        <v>260</v>
      </c>
      <c r="AA36" s="51">
        <v>12</v>
      </c>
      <c r="AB36" s="51"/>
      <c r="AC36" s="57">
        <f t="shared" ref="AC36" si="32">IF(AND(AA37&gt;0,AND(AND((F37-F36*Y36&gt;0),(G37-G36*Y36&gt;0)),AND(D37-D36*Y36&gt;0,(E37-E36*Y36&gt;0)))),(AA36*AA37)+AB36*AB37,-1)</f>
        <v>-1</v>
      </c>
      <c r="AD36" s="33">
        <f>(IF(((D37-(D36*Y36)) &gt; 0),Q36*D36,-1))+((IF(((E37-(E36*Y36)) &gt; 0),R36*E36,-1))+(IF(((F37-(F36*Y36)) &gt; 0),S36*F36,-1))+(IF(((G37-(G36*Y36)) &gt; 0),T36*G36,-1)))</f>
        <v>21</v>
      </c>
    </row>
    <row r="37" spans="1:30" s="14" customFormat="1" x14ac:dyDescent="0.25">
      <c r="A37" s="34"/>
      <c r="B37" s="39"/>
      <c r="C37" s="6" t="s">
        <v>261</v>
      </c>
      <c r="D37" s="6">
        <v>1500</v>
      </c>
      <c r="E37" s="7">
        <v>500</v>
      </c>
      <c r="F37" s="7">
        <v>500</v>
      </c>
      <c r="G37" s="7">
        <v>1500</v>
      </c>
      <c r="H37" s="7">
        <v>10</v>
      </c>
      <c r="I37" s="8"/>
      <c r="J37" s="44" t="s">
        <v>265</v>
      </c>
      <c r="K37" s="45"/>
      <c r="L37" s="45"/>
      <c r="M37" s="34"/>
      <c r="N37" s="34"/>
      <c r="O37" s="34"/>
      <c r="P37" s="43"/>
      <c r="Q37" s="48"/>
      <c r="R37" s="48"/>
      <c r="S37" s="48"/>
      <c r="T37" s="48"/>
      <c r="U37" s="48"/>
      <c r="V37" s="48"/>
      <c r="W37" s="48"/>
      <c r="X37" s="30"/>
      <c r="Y37" s="30"/>
      <c r="Z37" s="54" t="s">
        <v>270</v>
      </c>
      <c r="AA37" s="55">
        <v>-1</v>
      </c>
      <c r="AB37" s="55"/>
      <c r="AC37" s="58"/>
      <c r="AD37" s="34"/>
    </row>
    <row r="38" spans="1:30" s="13" customFormat="1" x14ac:dyDescent="0.25">
      <c r="A38" s="33" t="str">
        <f>chaines!A20</f>
        <v>C019</v>
      </c>
      <c r="B38" s="38" t="s">
        <v>81</v>
      </c>
      <c r="C38" s="3" t="s">
        <v>260</v>
      </c>
      <c r="D38" s="3">
        <v>10</v>
      </c>
      <c r="E38" s="4"/>
      <c r="F38" s="4"/>
      <c r="G38" s="4"/>
      <c r="H38" s="4"/>
      <c r="I38" s="5"/>
      <c r="J38" s="46" t="s">
        <v>260</v>
      </c>
      <c r="K38" s="26">
        <f>chaines!G20</f>
        <v>1</v>
      </c>
      <c r="L38" s="27">
        <f>chaines!F20</f>
        <v>2</v>
      </c>
      <c r="M38" s="33">
        <f t="shared" ref="M38:M59" si="33">IF(D39&gt;0,(AC38-AD38)*5*X38,"Nstock")</f>
        <v>-440</v>
      </c>
      <c r="N38" s="33"/>
      <c r="O38" s="33"/>
      <c r="P38" s="42" t="s">
        <v>205</v>
      </c>
      <c r="Q38" s="47">
        <v>9</v>
      </c>
      <c r="R38" s="47"/>
      <c r="S38" s="47"/>
      <c r="T38" s="47"/>
      <c r="U38" s="47"/>
      <c r="V38" s="47"/>
      <c r="W38" s="47"/>
      <c r="X38" s="29">
        <v>1</v>
      </c>
      <c r="Y38" s="29">
        <v>1</v>
      </c>
      <c r="Z38" s="52" t="s">
        <v>260</v>
      </c>
      <c r="AA38" s="51">
        <v>5</v>
      </c>
      <c r="AB38" s="51"/>
      <c r="AC38" s="57">
        <f t="shared" ref="AC38" si="34">IF(AND(AA39&gt;0,AND(AND((F39-F38*Y38&gt;0),(G39-G38*Y38&gt;0)),AND(D39-D38*Y38&gt;0,(E39-E38*Y38&gt;0)))),(AA38*AA39)+AB38*AB39,-1)</f>
        <v>-1</v>
      </c>
      <c r="AD38" s="33">
        <f>(IF(((D39-(D38*Y38)) &gt; 0),Q38*D38,-1))+((IF(((E39-(E38*Y38)) &gt; 0),R38*E38,-1))+(IF(((F39-(F38*Y38)) &gt; 0),S38*F38,-1))+(IF(((G39-(G38*Y38)) &gt; 0),T38*G38,-1)))</f>
        <v>87</v>
      </c>
    </row>
    <row r="39" spans="1:30" s="14" customFormat="1" x14ac:dyDescent="0.25">
      <c r="A39" s="34"/>
      <c r="B39" s="39"/>
      <c r="C39" s="6" t="s">
        <v>261</v>
      </c>
      <c r="D39" s="6">
        <v>25</v>
      </c>
      <c r="E39" s="7"/>
      <c r="F39" s="7"/>
      <c r="G39" s="7"/>
      <c r="H39" s="7"/>
      <c r="I39" s="8"/>
      <c r="J39" s="44" t="s">
        <v>265</v>
      </c>
      <c r="K39" s="45"/>
      <c r="L39" s="45"/>
      <c r="M39" s="34"/>
      <c r="N39" s="34"/>
      <c r="O39" s="34"/>
      <c r="P39" s="43"/>
      <c r="Q39" s="48"/>
      <c r="R39" s="48"/>
      <c r="S39" s="48"/>
      <c r="T39" s="48"/>
      <c r="U39" s="48"/>
      <c r="V39" s="48"/>
      <c r="W39" s="48"/>
      <c r="X39" s="30"/>
      <c r="Y39" s="30"/>
      <c r="Z39" s="54" t="s">
        <v>270</v>
      </c>
      <c r="AA39" s="55">
        <v>7</v>
      </c>
      <c r="AB39" s="55"/>
      <c r="AC39" s="58"/>
      <c r="AD39" s="34"/>
    </row>
    <row r="40" spans="1:30" s="13" customFormat="1" x14ac:dyDescent="0.25">
      <c r="A40" s="33" t="str">
        <f>chaines!A21</f>
        <v>C020</v>
      </c>
      <c r="B40" s="38" t="s">
        <v>85</v>
      </c>
      <c r="C40" s="3" t="s">
        <v>260</v>
      </c>
      <c r="D40" s="3">
        <v>10</v>
      </c>
      <c r="E40" s="4">
        <v>3</v>
      </c>
      <c r="F40" s="4"/>
      <c r="G40" s="4"/>
      <c r="H40" s="4"/>
      <c r="I40" s="5"/>
      <c r="J40" s="46" t="s">
        <v>260</v>
      </c>
      <c r="K40" s="26">
        <f>chaines!G21</f>
        <v>2</v>
      </c>
      <c r="L40" s="27">
        <f>chaines!F21</f>
        <v>2</v>
      </c>
      <c r="M40" s="33">
        <f t="shared" ref="M40:M59" si="35">IF(D41&gt;0,(AC40-AD40)*5*X40,"Nstock")</f>
        <v>-595</v>
      </c>
      <c r="N40" s="33"/>
      <c r="O40" s="33"/>
      <c r="P40" s="42" t="s">
        <v>205</v>
      </c>
      <c r="Q40" s="47">
        <v>9</v>
      </c>
      <c r="R40" s="47">
        <v>10</v>
      </c>
      <c r="S40" s="47"/>
      <c r="T40" s="47"/>
      <c r="U40" s="47"/>
      <c r="V40" s="47"/>
      <c r="W40" s="47"/>
      <c r="X40" s="29">
        <v>1</v>
      </c>
      <c r="Y40" s="29">
        <v>1</v>
      </c>
      <c r="Z40" s="52" t="s">
        <v>260</v>
      </c>
      <c r="AA40" s="51">
        <v>5</v>
      </c>
      <c r="AB40" s="51"/>
      <c r="AC40" s="57">
        <f t="shared" ref="AC40" si="36">IF(AND(AA41&gt;0,AND(AND((F41-F40*Y40&gt;0),(G41-G40*Y40&gt;0)),AND(D41-D40*Y40&gt;0,(E41-E40*Y40&gt;0)))),(AA40*AA41)+AB40*AB41,-1)</f>
        <v>-1</v>
      </c>
      <c r="AD40" s="33">
        <f>(IF(((D41-(D40*Y40)) &gt; 0),Q40*D40,-1))+((IF(((E41-(E40*Y40)) &gt; 0),R40*E40,-1))+(IF(((F41-(F40*Y40)) &gt; 0),S40*F40,-1))+(IF(((G41-(G40*Y40)) &gt; 0),T40*G40,-1)))</f>
        <v>118</v>
      </c>
    </row>
    <row r="41" spans="1:30" s="14" customFormat="1" x14ac:dyDescent="0.25">
      <c r="A41" s="34"/>
      <c r="B41" s="39"/>
      <c r="C41" s="6" t="s">
        <v>261</v>
      </c>
      <c r="D41" s="6">
        <v>25</v>
      </c>
      <c r="E41" s="7">
        <v>20</v>
      </c>
      <c r="F41" s="7"/>
      <c r="G41" s="7"/>
      <c r="H41" s="7"/>
      <c r="I41" s="8"/>
      <c r="J41" s="44" t="s">
        <v>265</v>
      </c>
      <c r="K41" s="45"/>
      <c r="L41" s="45"/>
      <c r="M41" s="34"/>
      <c r="N41" s="34"/>
      <c r="O41" s="34"/>
      <c r="P41" s="43"/>
      <c r="Q41" s="48"/>
      <c r="R41" s="48"/>
      <c r="S41" s="48"/>
      <c r="T41" s="48"/>
      <c r="U41" s="48"/>
      <c r="V41" s="48"/>
      <c r="W41" s="48"/>
      <c r="X41" s="30"/>
      <c r="Y41" s="30"/>
      <c r="Z41" s="54" t="s">
        <v>270</v>
      </c>
      <c r="AA41" s="55">
        <v>9</v>
      </c>
      <c r="AB41" s="55"/>
      <c r="AC41" s="58"/>
      <c r="AD41" s="34"/>
    </row>
    <row r="42" spans="1:30" s="13" customFormat="1" x14ac:dyDescent="0.25">
      <c r="A42" s="33" t="str">
        <f>chaines!A22</f>
        <v>C021</v>
      </c>
      <c r="B42" s="38" t="s">
        <v>89</v>
      </c>
      <c r="C42" s="3" t="s">
        <v>260</v>
      </c>
      <c r="D42" s="3">
        <v>10</v>
      </c>
      <c r="E42" s="4">
        <v>3</v>
      </c>
      <c r="F42" s="4"/>
      <c r="G42" s="4"/>
      <c r="H42" s="4"/>
      <c r="I42" s="5"/>
      <c r="J42" s="46" t="s">
        <v>260</v>
      </c>
      <c r="K42" s="26">
        <f>chaines!G22</f>
        <v>2</v>
      </c>
      <c r="L42" s="27">
        <f>chaines!F22</f>
        <v>1</v>
      </c>
      <c r="M42" s="33">
        <f t="shared" ref="M42:M59" si="37">IF(D43&gt;0,(AC42-AD42)*5*X42,"Nstock")</f>
        <v>-475</v>
      </c>
      <c r="N42" s="33"/>
      <c r="O42" s="33"/>
      <c r="P42" s="42" t="s">
        <v>205</v>
      </c>
      <c r="Q42" s="47">
        <v>9</v>
      </c>
      <c r="R42" s="47">
        <v>2</v>
      </c>
      <c r="S42" s="47"/>
      <c r="T42" s="47"/>
      <c r="U42" s="47"/>
      <c r="V42" s="47"/>
      <c r="W42" s="47"/>
      <c r="X42" s="29">
        <v>1</v>
      </c>
      <c r="Y42" s="29">
        <v>1</v>
      </c>
      <c r="Z42" s="52" t="s">
        <v>260</v>
      </c>
      <c r="AA42" s="51">
        <v>5</v>
      </c>
      <c r="AB42" s="51"/>
      <c r="AC42" s="57">
        <f t="shared" ref="AC42" si="38">IF(AND(AA43&gt;0,AND(AND((F43-F42*Y42&gt;0),(G43-G42*Y42&gt;0)),AND(D43-D42*Y42&gt;0,(E43-E42*Y42&gt;0)))),(AA42*AA43)+AB42*AB43,-1)</f>
        <v>-1</v>
      </c>
      <c r="AD42" s="33">
        <f>(IF(((D43-(D42*Y42)) &gt; 0),Q42*D42,-1))+((IF(((E43-(E42*Y42)) &gt; 0),R42*E42,-1))+(IF(((F43-(F42*Y42)) &gt; 0),S42*F42,-1))+(IF(((G43-(G42*Y42)) &gt; 0),T42*G42,-1)))</f>
        <v>94</v>
      </c>
    </row>
    <row r="43" spans="1:30" s="14" customFormat="1" x14ac:dyDescent="0.25">
      <c r="A43" s="34"/>
      <c r="B43" s="39"/>
      <c r="C43" s="6" t="s">
        <v>261</v>
      </c>
      <c r="D43" s="6">
        <v>25</v>
      </c>
      <c r="E43" s="7">
        <v>50</v>
      </c>
      <c r="F43" s="7"/>
      <c r="G43" s="7"/>
      <c r="H43" s="7"/>
      <c r="I43" s="8"/>
      <c r="J43" s="44" t="s">
        <v>265</v>
      </c>
      <c r="K43" s="45"/>
      <c r="L43" s="45"/>
      <c r="M43" s="34"/>
      <c r="N43" s="34"/>
      <c r="O43" s="34"/>
      <c r="P43" s="43"/>
      <c r="Q43" s="48"/>
      <c r="R43" s="48"/>
      <c r="S43" s="48"/>
      <c r="T43" s="48"/>
      <c r="U43" s="48"/>
      <c r="V43" s="48"/>
      <c r="W43" s="48"/>
      <c r="X43" s="30"/>
      <c r="Y43" s="30"/>
      <c r="Z43" s="54" t="s">
        <v>270</v>
      </c>
      <c r="AA43" s="55">
        <v>8</v>
      </c>
      <c r="AB43" s="55"/>
      <c r="AC43" s="58"/>
      <c r="AD43" s="34"/>
    </row>
    <row r="44" spans="1:30" s="13" customFormat="1" x14ac:dyDescent="0.25">
      <c r="A44" s="33" t="str">
        <f>chaines!A23</f>
        <v>C022</v>
      </c>
      <c r="B44" s="38" t="s">
        <v>93</v>
      </c>
      <c r="C44" s="3" t="s">
        <v>260</v>
      </c>
      <c r="D44" s="3">
        <v>0.5</v>
      </c>
      <c r="E44" s="4">
        <v>0.2</v>
      </c>
      <c r="F44" s="4">
        <v>2</v>
      </c>
      <c r="G44" s="4">
        <v>1</v>
      </c>
      <c r="H44" s="4"/>
      <c r="I44" s="5"/>
      <c r="J44" s="46" t="s">
        <v>260</v>
      </c>
      <c r="K44" s="26">
        <f>chaines!G23</f>
        <v>1</v>
      </c>
      <c r="L44" s="27">
        <f>chaines!F23</f>
        <v>1</v>
      </c>
      <c r="M44" s="33" t="str">
        <f t="shared" ref="M44:M59" si="39">IF(D45&gt;0,(AC44-AD44)*5*X44,"Nstock")</f>
        <v>Nstock</v>
      </c>
      <c r="N44" s="33"/>
      <c r="O44" s="33"/>
      <c r="P44" s="42" t="s">
        <v>205</v>
      </c>
      <c r="Q44" s="47">
        <v>-1</v>
      </c>
      <c r="R44" s="47">
        <v>2</v>
      </c>
      <c r="S44" s="47">
        <v>-1</v>
      </c>
      <c r="T44" s="47">
        <v>5</v>
      </c>
      <c r="U44" s="47"/>
      <c r="V44" s="47"/>
      <c r="W44" s="47"/>
      <c r="X44" s="29">
        <v>1</v>
      </c>
      <c r="Y44" s="29">
        <v>1</v>
      </c>
      <c r="Z44" s="52" t="s">
        <v>260</v>
      </c>
      <c r="AA44" s="51">
        <v>6</v>
      </c>
      <c r="AB44" s="51"/>
      <c r="AC44" s="57">
        <f t="shared" ref="AC44" si="40">IF(AND(AA45&gt;0,AND(AND((F45-F44*Y44&gt;0),(G45-G44*Y44&gt;0)),AND(D45-D44*Y44&gt;0,(E45-E44*Y44&gt;0)))),(AA44*AA45)+AB44*AB45,-1)</f>
        <v>-1</v>
      </c>
      <c r="AD44" s="33">
        <f>(IF(((D45-(D44*Y44)) &gt; 0),Q44*D44,-1))+((IF(((E45-(E44*Y44)) &gt; 0),R44*E44,-1))+(IF(((F45-(F44*Y44)) &gt; 0),S44*F44,-1))+(IF(((G45-(G44*Y44)) &gt; 0),T44*G44,-1)))</f>
        <v>2.4</v>
      </c>
    </row>
    <row r="45" spans="1:30" s="14" customFormat="1" x14ac:dyDescent="0.25">
      <c r="A45" s="34"/>
      <c r="B45" s="39"/>
      <c r="C45" s="6" t="s">
        <v>261</v>
      </c>
      <c r="D45" s="6">
        <v>0</v>
      </c>
      <c r="E45" s="7">
        <v>400</v>
      </c>
      <c r="F45" s="7">
        <v>30</v>
      </c>
      <c r="G45" s="7">
        <v>50</v>
      </c>
      <c r="H45" s="7"/>
      <c r="I45" s="8"/>
      <c r="J45" s="44" t="s">
        <v>265</v>
      </c>
      <c r="K45" s="45"/>
      <c r="L45" s="45"/>
      <c r="M45" s="34"/>
      <c r="N45" s="34"/>
      <c r="O45" s="34"/>
      <c r="P45" s="43"/>
      <c r="Q45" s="48"/>
      <c r="R45" s="48"/>
      <c r="S45" s="48"/>
      <c r="T45" s="48"/>
      <c r="U45" s="48"/>
      <c r="V45" s="48"/>
      <c r="W45" s="48"/>
      <c r="X45" s="30"/>
      <c r="Y45" s="30"/>
      <c r="Z45" s="54" t="s">
        <v>270</v>
      </c>
      <c r="AA45" s="55">
        <v>10</v>
      </c>
      <c r="AB45" s="55"/>
      <c r="AC45" s="58"/>
      <c r="AD45" s="34"/>
    </row>
    <row r="46" spans="1:30" s="13" customFormat="1" x14ac:dyDescent="0.25">
      <c r="A46" s="33" t="str">
        <f>chaines!A24</f>
        <v>C023</v>
      </c>
      <c r="B46" s="38" t="s">
        <v>97</v>
      </c>
      <c r="C46" s="3" t="s">
        <v>260</v>
      </c>
      <c r="D46" s="3">
        <v>0.5</v>
      </c>
      <c r="E46" s="4">
        <v>0.2</v>
      </c>
      <c r="F46" s="4">
        <v>2</v>
      </c>
      <c r="G46" s="4">
        <v>1</v>
      </c>
      <c r="H46" s="4"/>
      <c r="I46" s="5"/>
      <c r="J46" s="46" t="s">
        <v>260</v>
      </c>
      <c r="K46" s="26">
        <f>chaines!G24</f>
        <v>0</v>
      </c>
      <c r="L46" s="27">
        <f>chaines!F24</f>
        <v>2</v>
      </c>
      <c r="M46" s="33" t="str">
        <f t="shared" ref="M46:M59" si="41">IF(D47&gt;0,(AC46-AD46)*5*X46,"Nstock")</f>
        <v>Nstock</v>
      </c>
      <c r="N46" s="33"/>
      <c r="O46" s="33"/>
      <c r="P46" s="42" t="s">
        <v>205</v>
      </c>
      <c r="Q46" s="47">
        <v>-1</v>
      </c>
      <c r="R46" s="47">
        <v>2</v>
      </c>
      <c r="S46" s="47">
        <v>12</v>
      </c>
      <c r="T46" s="47">
        <v>5</v>
      </c>
      <c r="U46" s="47"/>
      <c r="V46" s="47"/>
      <c r="W46" s="47"/>
      <c r="X46" s="29">
        <v>1</v>
      </c>
      <c r="Y46" s="29">
        <v>1</v>
      </c>
      <c r="Z46" s="52" t="s">
        <v>260</v>
      </c>
      <c r="AA46" s="51">
        <v>6</v>
      </c>
      <c r="AB46" s="51"/>
      <c r="AC46" s="57">
        <f t="shared" ref="AC46" si="42">IF(AND(AA47&gt;0,AND(AND((F47-F46*Y46&gt;0),(G47-G46*Y46&gt;0)),AND(D47-D46*Y46&gt;0,(E47-E46*Y46&gt;0)))),(AA46*AA47)+AB46*AB47,-1)</f>
        <v>-1</v>
      </c>
      <c r="AD46" s="33">
        <f>(IF(((D47-(D46*Y46)) &gt; 0),Q46*D46,-1))+((IF(((E47-(E46*Y46)) &gt; 0),R46*E46,-1))+(IF(((F47-(F46*Y46)) &gt; 0),S46*F46,-1))+(IF(((G47-(G46*Y46)) &gt; 0),T46*G46,-1)))</f>
        <v>28.4</v>
      </c>
    </row>
    <row r="47" spans="1:30" s="14" customFormat="1" x14ac:dyDescent="0.25">
      <c r="A47" s="34"/>
      <c r="B47" s="39"/>
      <c r="C47" s="6" t="s">
        <v>261</v>
      </c>
      <c r="D47" s="6">
        <v>0</v>
      </c>
      <c r="E47" s="7">
        <v>400</v>
      </c>
      <c r="F47" s="7">
        <v>12</v>
      </c>
      <c r="G47" s="7">
        <v>50</v>
      </c>
      <c r="H47" s="7"/>
      <c r="I47" s="8"/>
      <c r="J47" s="44" t="s">
        <v>265</v>
      </c>
      <c r="K47" s="45"/>
      <c r="L47" s="45"/>
      <c r="M47" s="34"/>
      <c r="N47" s="34"/>
      <c r="O47" s="34"/>
      <c r="P47" s="43"/>
      <c r="Q47" s="48"/>
      <c r="R47" s="48"/>
      <c r="S47" s="48"/>
      <c r="T47" s="48"/>
      <c r="U47" s="48"/>
      <c r="V47" s="48"/>
      <c r="W47" s="48"/>
      <c r="X47" s="30"/>
      <c r="Y47" s="30"/>
      <c r="Z47" s="54" t="s">
        <v>270</v>
      </c>
      <c r="AA47" s="55">
        <v>10</v>
      </c>
      <c r="AB47" s="55"/>
      <c r="AC47" s="58"/>
      <c r="AD47" s="34"/>
    </row>
    <row r="48" spans="1:30" s="13" customFormat="1" x14ac:dyDescent="0.25">
      <c r="A48" s="33" t="str">
        <f>chaines!A25</f>
        <v>C024</v>
      </c>
      <c r="B48" s="38" t="s">
        <v>100</v>
      </c>
      <c r="C48" s="3" t="s">
        <v>260</v>
      </c>
      <c r="D48" s="3">
        <v>4</v>
      </c>
      <c r="E48" s="4">
        <v>1</v>
      </c>
      <c r="F48" s="4"/>
      <c r="G48" s="4"/>
      <c r="H48" s="4"/>
      <c r="I48" s="5"/>
      <c r="J48" s="46" t="s">
        <v>260</v>
      </c>
      <c r="K48" s="26">
        <f>chaines!G25</f>
        <v>1</v>
      </c>
      <c r="L48" s="27">
        <f>chaines!F25</f>
        <v>2</v>
      </c>
      <c r="M48" s="33" t="str">
        <f t="shared" ref="M48:M59" si="43">IF(D49&gt;0,(AC48-AD48)*5*X48,"Nstock")</f>
        <v>Nstock</v>
      </c>
      <c r="N48" s="33"/>
      <c r="O48" s="33"/>
      <c r="P48" s="42" t="s">
        <v>205</v>
      </c>
      <c r="Q48" s="47">
        <v>-1</v>
      </c>
      <c r="R48" s="47">
        <v>12</v>
      </c>
      <c r="S48" s="47"/>
      <c r="T48" s="47"/>
      <c r="U48" s="47"/>
      <c r="V48" s="47"/>
      <c r="W48" s="47"/>
      <c r="X48" s="29">
        <v>1</v>
      </c>
      <c r="Y48" s="29">
        <v>1</v>
      </c>
      <c r="Z48" s="52" t="s">
        <v>260</v>
      </c>
      <c r="AA48" s="51">
        <v>3</v>
      </c>
      <c r="AB48" s="51">
        <v>2</v>
      </c>
      <c r="AC48" s="57">
        <f t="shared" ref="AC48" si="44">IF(AND(AA49&gt;0,AND(AND((F49-F48*Y48&gt;0),(G49-G48*Y48&gt;0)),AND(D49-D48*Y48&gt;0,(E49-E48*Y48&gt;0)))),(AA48*AA49)+AB48*AB49,-1)</f>
        <v>-1</v>
      </c>
      <c r="AD48" s="33">
        <f>(IF(((D49-(D48*Y48)) &gt; 0),Q48*D48,-1))+((IF(((E49-(E48*Y48)) &gt; 0),R48*E48,-1))+(IF(((F49-(F48*Y48)) &gt; 0),S48*F48,-1))+(IF(((G49-(G48*Y48)) &gt; 0),T48*G48,-1)))</f>
        <v>9</v>
      </c>
    </row>
    <row r="49" spans="1:30" s="14" customFormat="1" x14ac:dyDescent="0.25">
      <c r="A49" s="34"/>
      <c r="B49" s="39"/>
      <c r="C49" s="6" t="s">
        <v>261</v>
      </c>
      <c r="D49" s="6">
        <v>0</v>
      </c>
      <c r="E49" s="7">
        <v>12</v>
      </c>
      <c r="F49" s="7"/>
      <c r="G49" s="7"/>
      <c r="H49" s="7"/>
      <c r="I49" s="8"/>
      <c r="J49" s="44" t="s">
        <v>265</v>
      </c>
      <c r="K49" s="45"/>
      <c r="L49" s="45"/>
      <c r="M49" s="34"/>
      <c r="N49" s="34"/>
      <c r="O49" s="34"/>
      <c r="P49" s="43"/>
      <c r="Q49" s="48"/>
      <c r="R49" s="48"/>
      <c r="S49" s="48"/>
      <c r="T49" s="48"/>
      <c r="U49" s="48"/>
      <c r="V49" s="48"/>
      <c r="W49" s="48"/>
      <c r="X49" s="30"/>
      <c r="Y49" s="30"/>
      <c r="Z49" s="54" t="s">
        <v>270</v>
      </c>
      <c r="AA49" s="55">
        <v>9</v>
      </c>
      <c r="AB49" s="55">
        <v>8</v>
      </c>
      <c r="AC49" s="58"/>
      <c r="AD49" s="34"/>
    </row>
    <row r="50" spans="1:30" s="13" customFormat="1" x14ac:dyDescent="0.25">
      <c r="A50" s="33" t="str">
        <f>chaines!A26</f>
        <v>C025</v>
      </c>
      <c r="B50" s="38" t="s">
        <v>104</v>
      </c>
      <c r="C50" s="3" t="s">
        <v>260</v>
      </c>
      <c r="D50" s="3">
        <v>4</v>
      </c>
      <c r="E50" s="4">
        <v>1</v>
      </c>
      <c r="F50" s="4">
        <v>1</v>
      </c>
      <c r="G50" s="4"/>
      <c r="H50" s="4"/>
      <c r="I50" s="5"/>
      <c r="J50" s="46" t="s">
        <v>260</v>
      </c>
      <c r="K50" s="26">
        <f>chaines!G26</f>
        <v>1</v>
      </c>
      <c r="L50" s="27">
        <f>chaines!F26</f>
        <v>2</v>
      </c>
      <c r="M50" s="33" t="str">
        <f t="shared" ref="M50:M59" si="45">IF(D51&gt;0,(AC50-AD50)*5*X50,"Nstock")</f>
        <v>Nstock</v>
      </c>
      <c r="N50" s="33"/>
      <c r="O50" s="33"/>
      <c r="P50" s="42" t="s">
        <v>205</v>
      </c>
      <c r="Q50" s="47">
        <v>-1</v>
      </c>
      <c r="R50" s="47">
        <v>12</v>
      </c>
      <c r="S50" s="47">
        <v>5</v>
      </c>
      <c r="T50" s="47"/>
      <c r="U50" s="47"/>
      <c r="V50" s="47"/>
      <c r="W50" s="47"/>
      <c r="X50" s="29">
        <v>1</v>
      </c>
      <c r="Y50" s="29">
        <v>1</v>
      </c>
      <c r="Z50" s="52" t="s">
        <v>260</v>
      </c>
      <c r="AA50" s="51">
        <v>3</v>
      </c>
      <c r="AB50" s="51">
        <v>2</v>
      </c>
      <c r="AC50" s="57">
        <f t="shared" ref="AC50" si="46">IF(AND(AA51&gt;0,AND(AND((F51-F50*Y50&gt;0),(G51-G50*Y50&gt;0)),AND(D51-D50*Y50&gt;0,(E51-E50*Y50&gt;0)))),(AA50*AA51)+AB50*AB51,-1)</f>
        <v>-1</v>
      </c>
      <c r="AD50" s="33">
        <f>(IF(((D51-(D50*Y50)) &gt; 0),Q50*D50,-1))+((IF(((E51-(E50*Y50)) &gt; 0),R50*E50,-1))+(IF(((F51-(F50*Y50)) &gt; 0),S50*F50,-1))+(IF(((G51-(G50*Y50)) &gt; 0),T50*G50,-1)))</f>
        <v>15</v>
      </c>
    </row>
    <row r="51" spans="1:30" s="14" customFormat="1" x14ac:dyDescent="0.25">
      <c r="A51" s="34"/>
      <c r="B51" s="39"/>
      <c r="C51" s="6" t="s">
        <v>261</v>
      </c>
      <c r="D51" s="6">
        <v>0</v>
      </c>
      <c r="E51" s="7">
        <v>12</v>
      </c>
      <c r="F51" s="7">
        <v>50</v>
      </c>
      <c r="G51" s="7"/>
      <c r="H51" s="7"/>
      <c r="I51" s="8"/>
      <c r="J51" s="44" t="s">
        <v>265</v>
      </c>
      <c r="K51" s="45"/>
      <c r="L51" s="45"/>
      <c r="M51" s="34"/>
      <c r="N51" s="34"/>
      <c r="O51" s="34"/>
      <c r="P51" s="43"/>
      <c r="Q51" s="48"/>
      <c r="R51" s="48"/>
      <c r="S51" s="48"/>
      <c r="T51" s="48"/>
      <c r="U51" s="48"/>
      <c r="V51" s="48"/>
      <c r="W51" s="48"/>
      <c r="X51" s="30"/>
      <c r="Y51" s="30"/>
      <c r="Z51" s="54" t="s">
        <v>270</v>
      </c>
      <c r="AA51" s="55">
        <v>-1</v>
      </c>
      <c r="AB51" s="55"/>
      <c r="AC51" s="58"/>
      <c r="AD51" s="34"/>
    </row>
    <row r="52" spans="1:30" s="13" customFormat="1" x14ac:dyDescent="0.25">
      <c r="A52" s="33" t="str">
        <f>chaines!A27</f>
        <v>C026</v>
      </c>
      <c r="B52" s="38" t="s">
        <v>108</v>
      </c>
      <c r="C52" s="3" t="s">
        <v>260</v>
      </c>
      <c r="D52" s="3">
        <v>5</v>
      </c>
      <c r="E52" s="4">
        <v>3</v>
      </c>
      <c r="F52" s="4">
        <v>1</v>
      </c>
      <c r="G52" s="4">
        <v>1</v>
      </c>
      <c r="H52" s="4">
        <v>1</v>
      </c>
      <c r="I52" s="5">
        <v>1</v>
      </c>
      <c r="J52" s="46" t="s">
        <v>260</v>
      </c>
      <c r="K52" s="26">
        <f>chaines!G27</f>
        <v>2</v>
      </c>
      <c r="L52" s="27">
        <f>chaines!F27</f>
        <v>3</v>
      </c>
      <c r="M52" s="33">
        <f t="shared" ref="M52:M59" si="47">IF(D53&gt;0,(AC52-AD52)*5*X52,"Nstock")</f>
        <v>-70</v>
      </c>
      <c r="N52" s="33"/>
      <c r="O52" s="33"/>
      <c r="P52" s="42" t="s">
        <v>205</v>
      </c>
      <c r="Q52" s="47">
        <v>1</v>
      </c>
      <c r="R52" s="47">
        <v>1</v>
      </c>
      <c r="S52" s="47">
        <v>3</v>
      </c>
      <c r="T52" s="47">
        <v>2</v>
      </c>
      <c r="U52" s="47">
        <v>2</v>
      </c>
      <c r="V52" s="47">
        <v>2</v>
      </c>
      <c r="W52" s="47"/>
      <c r="X52" s="29">
        <v>1</v>
      </c>
      <c r="Y52" s="29">
        <v>1</v>
      </c>
      <c r="Z52" s="52" t="s">
        <v>260</v>
      </c>
      <c r="AA52" s="51">
        <v>11</v>
      </c>
      <c r="AB52" s="51"/>
      <c r="AC52" s="57">
        <f t="shared" ref="AC52" si="48">IF(AND(AA53&gt;0,AND(AND((F53-F52*Y52&gt;0),(G53-G52*Y52&gt;0)),AND(D53-D52*Y52&gt;0,(E53-E52*Y52&gt;0)))),(AA52*AA53)+AB52*AB53,-1)</f>
        <v>-1</v>
      </c>
      <c r="AD52" s="33">
        <f>(IF(((D53-(D52*Y52)) &gt; 0),Q52*D52,-1))+((IF(((E53-(E52*Y52)) &gt; 0),R52*E52,-1))+(IF(((F53-(F52*Y52)) &gt; 0),S52*F52,-1))+(IF(((G53-(G52*Y52)) &gt; 0),T52*G52,-1)))</f>
        <v>13</v>
      </c>
    </row>
    <row r="53" spans="1:30" s="14" customFormat="1" x14ac:dyDescent="0.25">
      <c r="A53" s="34"/>
      <c r="B53" s="39"/>
      <c r="C53" s="6" t="s">
        <v>261</v>
      </c>
      <c r="D53" s="6">
        <v>1500</v>
      </c>
      <c r="E53" s="7">
        <v>500</v>
      </c>
      <c r="F53" s="7">
        <v>2500</v>
      </c>
      <c r="G53" s="7">
        <v>28</v>
      </c>
      <c r="H53" s="7">
        <v>200</v>
      </c>
      <c r="I53" s="8">
        <v>400</v>
      </c>
      <c r="J53" s="44" t="s">
        <v>265</v>
      </c>
      <c r="K53" s="45"/>
      <c r="L53" s="45"/>
      <c r="M53" s="34"/>
      <c r="N53" s="34"/>
      <c r="O53" s="34"/>
      <c r="P53" s="43"/>
      <c r="Q53" s="48"/>
      <c r="R53" s="48"/>
      <c r="S53" s="48"/>
      <c r="T53" s="48"/>
      <c r="U53" s="48"/>
      <c r="V53" s="48"/>
      <c r="W53" s="48"/>
      <c r="X53" s="30"/>
      <c r="Y53" s="30"/>
      <c r="Z53" s="54" t="s">
        <v>270</v>
      </c>
      <c r="AA53" s="55">
        <v>-1</v>
      </c>
      <c r="AB53" s="55"/>
      <c r="AC53" s="58"/>
      <c r="AD53" s="34"/>
    </row>
    <row r="54" spans="1:30" s="13" customFormat="1" x14ac:dyDescent="0.25">
      <c r="A54" s="33" t="str">
        <f>chaines!A28</f>
        <v>C027</v>
      </c>
      <c r="B54" s="38" t="s">
        <v>112</v>
      </c>
      <c r="C54" s="3" t="s">
        <v>260</v>
      </c>
      <c r="D54" s="3">
        <v>5</v>
      </c>
      <c r="E54" s="4">
        <v>3</v>
      </c>
      <c r="F54" s="4">
        <v>1</v>
      </c>
      <c r="G54" s="4">
        <v>1</v>
      </c>
      <c r="H54" s="4">
        <v>1</v>
      </c>
      <c r="I54" s="5">
        <v>1</v>
      </c>
      <c r="J54" s="46" t="s">
        <v>260</v>
      </c>
      <c r="K54" s="26">
        <f>chaines!G28</f>
        <v>1</v>
      </c>
      <c r="L54" s="27">
        <f>chaines!F28</f>
        <v>4</v>
      </c>
      <c r="M54" s="33">
        <f t="shared" ref="M54:M59" si="49">IF(D55&gt;0,(AC54-AD54)*5*X54,"Nstock")</f>
        <v>-60</v>
      </c>
      <c r="N54" s="33"/>
      <c r="O54" s="33"/>
      <c r="P54" s="42" t="s">
        <v>205</v>
      </c>
      <c r="Q54" s="47">
        <v>1</v>
      </c>
      <c r="R54" s="47">
        <v>1</v>
      </c>
      <c r="S54" s="47">
        <v>1</v>
      </c>
      <c r="T54" s="47">
        <v>2</v>
      </c>
      <c r="U54" s="47">
        <v>2</v>
      </c>
      <c r="V54" s="47">
        <v>2</v>
      </c>
      <c r="W54" s="47"/>
      <c r="X54" s="29">
        <v>1</v>
      </c>
      <c r="Y54" s="29">
        <v>1</v>
      </c>
      <c r="Z54" s="52" t="s">
        <v>260</v>
      </c>
      <c r="AA54" s="51">
        <v>11</v>
      </c>
      <c r="AB54" s="51"/>
      <c r="AC54" s="57">
        <f t="shared" ref="AC54" si="50">IF(AND(AA55&gt;0,AND(AND((F55-F54*Y54&gt;0),(G55-G54*Y54&gt;0)),AND(D55-D54*Y54&gt;0,(E55-E54*Y54&gt;0)))),(AA54*AA55)+AB54*AB55,-1)</f>
        <v>-1</v>
      </c>
      <c r="AD54" s="33">
        <f>(IF(((D55-(D54*Y54)) &gt; 0),Q54*D54,-1))+((IF(((E55-(E54*Y54)) &gt; 0),R54*E54,-1))+(IF(((F55-(F54*Y54)) &gt; 0),S54*F54,-1))+(IF(((G55-(G54*Y54)) &gt; 0),T54*G54,-1)))</f>
        <v>11</v>
      </c>
    </row>
    <row r="55" spans="1:30" s="14" customFormat="1" x14ac:dyDescent="0.25">
      <c r="A55" s="34"/>
      <c r="B55" s="39"/>
      <c r="C55" s="6" t="s">
        <v>261</v>
      </c>
      <c r="D55" s="6">
        <v>1500</v>
      </c>
      <c r="E55" s="7">
        <v>500</v>
      </c>
      <c r="F55" s="7">
        <v>5000</v>
      </c>
      <c r="G55" s="7">
        <v>28</v>
      </c>
      <c r="H55" s="7">
        <v>200</v>
      </c>
      <c r="I55" s="8">
        <v>400</v>
      </c>
      <c r="J55" s="44" t="s">
        <v>265</v>
      </c>
      <c r="K55" s="45"/>
      <c r="L55" s="45"/>
      <c r="M55" s="34"/>
      <c r="N55" s="34"/>
      <c r="O55" s="34"/>
      <c r="P55" s="43"/>
      <c r="Q55" s="48"/>
      <c r="R55" s="48"/>
      <c r="S55" s="48"/>
      <c r="T55" s="48"/>
      <c r="U55" s="48"/>
      <c r="V55" s="48"/>
      <c r="W55" s="48"/>
      <c r="X55" s="30"/>
      <c r="Y55" s="30"/>
      <c r="Z55" s="54" t="s">
        <v>270</v>
      </c>
      <c r="AA55" s="55">
        <v>-1</v>
      </c>
      <c r="AB55" s="55"/>
      <c r="AC55" s="58"/>
      <c r="AD55" s="34"/>
    </row>
    <row r="56" spans="1:30" s="13" customFormat="1" x14ac:dyDescent="0.25">
      <c r="A56" s="33" t="str">
        <f>chaines!A29</f>
        <v>C028</v>
      </c>
      <c r="B56" s="38" t="s">
        <v>116</v>
      </c>
      <c r="C56" s="3" t="s">
        <v>260</v>
      </c>
      <c r="D56" s="3">
        <v>5</v>
      </c>
      <c r="E56" s="4"/>
      <c r="F56" s="4"/>
      <c r="G56" s="4"/>
      <c r="H56" s="4"/>
      <c r="I56" s="5"/>
      <c r="J56" s="46" t="s">
        <v>260</v>
      </c>
      <c r="K56" s="26">
        <f>chaines!G29</f>
        <v>1</v>
      </c>
      <c r="L56" s="27">
        <f>chaines!F29</f>
        <v>1</v>
      </c>
      <c r="M56" s="33" t="str">
        <f t="shared" ref="M56:M59" si="51">IF(D57&gt;0,(AC56-AD56)*5*X56,"Nstock")</f>
        <v>Nstock</v>
      </c>
      <c r="N56" s="33"/>
      <c r="O56" s="33"/>
      <c r="P56" s="42" t="s">
        <v>205</v>
      </c>
      <c r="Q56" s="47">
        <v>-1</v>
      </c>
      <c r="R56" s="47"/>
      <c r="S56" s="47"/>
      <c r="T56" s="47"/>
      <c r="U56" s="47"/>
      <c r="V56" s="47"/>
      <c r="W56" s="47"/>
      <c r="X56" s="29">
        <v>1</v>
      </c>
      <c r="Y56" s="29">
        <v>1</v>
      </c>
      <c r="Z56" s="52" t="s">
        <v>260</v>
      </c>
      <c r="AA56" s="51">
        <v>5</v>
      </c>
      <c r="AB56" s="51"/>
      <c r="AC56" s="57">
        <f t="shared" ref="AC56" si="52">IF(AND(AA57&gt;0,AND(AND((F57-F56*Y56&gt;0),(G57-G56*Y56&gt;0)),AND(D57-D56*Y56&gt;0,(E57-E56*Y56&gt;0)))),(AA56*AA57)+AB56*AB57,-1)</f>
        <v>-1</v>
      </c>
      <c r="AD56" s="33">
        <f>(IF(((D57-(D56*Y56)) &gt; 0),Q56*D56,-1))+((IF(((E57-(E56*Y56)) &gt; 0),R56*E56,-1))+(IF(((F57-(F56*Y56)) &gt; 0),S56*F56,-1))+(IF(((G57-(G56*Y56)) &gt; 0),T56*G56,-1)))</f>
        <v>-4</v>
      </c>
    </row>
    <row r="57" spans="1:30" s="14" customFormat="1" x14ac:dyDescent="0.25">
      <c r="A57" s="34"/>
      <c r="B57" s="39"/>
      <c r="C57" s="6" t="s">
        <v>261</v>
      </c>
      <c r="D57" s="6">
        <v>0</v>
      </c>
      <c r="E57" s="7"/>
      <c r="F57" s="7"/>
      <c r="G57" s="7"/>
      <c r="H57" s="7"/>
      <c r="I57" s="8"/>
      <c r="J57" s="44" t="s">
        <v>265</v>
      </c>
      <c r="K57" s="45"/>
      <c r="L57" s="45"/>
      <c r="M57" s="34"/>
      <c r="N57" s="34"/>
      <c r="O57" s="34"/>
      <c r="P57" s="43"/>
      <c r="Q57" s="48"/>
      <c r="R57" s="48"/>
      <c r="S57" s="48"/>
      <c r="T57" s="48"/>
      <c r="U57" s="48"/>
      <c r="V57" s="48"/>
      <c r="W57" s="48"/>
      <c r="X57" s="30"/>
      <c r="Y57" s="30"/>
      <c r="Z57" s="54" t="s">
        <v>270</v>
      </c>
      <c r="AA57" s="55">
        <v>8</v>
      </c>
      <c r="AB57" s="55"/>
      <c r="AC57" s="58"/>
      <c r="AD57" s="34"/>
    </row>
    <row r="58" spans="1:30" s="13" customFormat="1" x14ac:dyDescent="0.25">
      <c r="A58" s="33" t="str">
        <f>chaines!A30</f>
        <v>C029</v>
      </c>
      <c r="B58" s="38" t="s">
        <v>120</v>
      </c>
      <c r="C58" s="3" t="s">
        <v>260</v>
      </c>
      <c r="D58" s="3">
        <v>5</v>
      </c>
      <c r="E58" s="4"/>
      <c r="F58" s="4"/>
      <c r="G58" s="4"/>
      <c r="H58" s="4"/>
      <c r="I58" s="5"/>
      <c r="J58" s="46" t="s">
        <v>260</v>
      </c>
      <c r="K58" s="26">
        <f>chaines!G30</f>
        <v>1</v>
      </c>
      <c r="L58" s="27">
        <f>chaines!F30</f>
        <v>1</v>
      </c>
      <c r="M58" s="33" t="str">
        <f t="shared" ref="M58:M59" si="53">IF(D59&gt;0,(AC58-AD58)*5*X58,"Nstock")</f>
        <v>Nstock</v>
      </c>
      <c r="N58" s="33"/>
      <c r="O58" s="33"/>
      <c r="P58" s="42" t="s">
        <v>205</v>
      </c>
      <c r="Q58" s="47">
        <v>-1</v>
      </c>
      <c r="R58" s="47"/>
      <c r="S58" s="47"/>
      <c r="T58" s="47"/>
      <c r="U58" s="47"/>
      <c r="V58" s="47"/>
      <c r="W58" s="47"/>
      <c r="X58" s="29">
        <v>1</v>
      </c>
      <c r="Y58" s="29">
        <v>1</v>
      </c>
      <c r="Z58" s="52" t="s">
        <v>260</v>
      </c>
      <c r="AA58" s="51">
        <v>5</v>
      </c>
      <c r="AB58" s="51"/>
      <c r="AC58" s="57">
        <f t="shared" ref="AC58" si="54">IF(AND(AA59&gt;0,AND(AND((F59-F58*Y58&gt;0),(G59-G58*Y58&gt;0)),AND(D59-D58*Y58&gt;0,(E59-E58*Y58&gt;0)))),(AA58*AA59)+AB58*AB59,-1)</f>
        <v>-1</v>
      </c>
      <c r="AD58" s="33">
        <f>(IF(((D59-(D58*Y58)) &gt; 0),Q58*D58,-1))+((IF(((E59-(E58*Y58)) &gt; 0),R58*E58,-1))+(IF(((F59-(F58*Y58)) &gt; 0),S58*F58,-1))+(IF(((G59-(G58*Y58)) &gt; 0),T58*G58,-1)))</f>
        <v>-4</v>
      </c>
    </row>
    <row r="59" spans="1:30" s="14" customFormat="1" x14ac:dyDescent="0.25">
      <c r="A59" s="34"/>
      <c r="B59" s="39"/>
      <c r="C59" s="6" t="s">
        <v>261</v>
      </c>
      <c r="D59" s="6">
        <v>0</v>
      </c>
      <c r="E59" s="7"/>
      <c r="F59" s="7"/>
      <c r="G59" s="7"/>
      <c r="H59" s="7"/>
      <c r="I59" s="8"/>
      <c r="J59" s="44" t="s">
        <v>265</v>
      </c>
      <c r="K59" s="45"/>
      <c r="L59" s="45"/>
      <c r="M59" s="34"/>
      <c r="N59" s="34"/>
      <c r="O59" s="34"/>
      <c r="P59" s="43"/>
      <c r="Q59" s="48"/>
      <c r="R59" s="48"/>
      <c r="S59" s="48"/>
      <c r="T59" s="48"/>
      <c r="U59" s="48"/>
      <c r="V59" s="48"/>
      <c r="W59" s="48"/>
      <c r="X59" s="30"/>
      <c r="Y59" s="30"/>
      <c r="Z59" s="54" t="s">
        <v>270</v>
      </c>
      <c r="AA59" s="55">
        <v>7</v>
      </c>
      <c r="AB59" s="55"/>
      <c r="AC59" s="58"/>
      <c r="AD59" s="34"/>
    </row>
    <row r="60" spans="1:30" s="13" customFormat="1" x14ac:dyDescent="0.25">
      <c r="A60" s="33" t="str">
        <f>chaines!A31</f>
        <v>C030</v>
      </c>
      <c r="B60" s="38" t="s">
        <v>124</v>
      </c>
      <c r="C60" s="3" t="s">
        <v>260</v>
      </c>
      <c r="D60" s="3">
        <v>5</v>
      </c>
      <c r="E60" s="4">
        <v>1</v>
      </c>
      <c r="F60" s="4"/>
      <c r="G60" s="4"/>
      <c r="H60" s="4"/>
      <c r="I60" s="23"/>
      <c r="J60" s="46" t="s">
        <v>260</v>
      </c>
      <c r="K60" s="26">
        <f>chaines!G31</f>
        <v>1</v>
      </c>
      <c r="L60" s="27">
        <f>chaines!F31</f>
        <v>2</v>
      </c>
      <c r="M60" s="33" t="str">
        <f>IF(D61&gt;0,(AC60-AD60)*5*X60,"Nstock")</f>
        <v>Nstock</v>
      </c>
      <c r="N60" s="33"/>
      <c r="O60" s="33"/>
      <c r="P60" s="42" t="s">
        <v>205</v>
      </c>
      <c r="Q60" s="47">
        <v>-1</v>
      </c>
      <c r="R60" s="47">
        <v>10</v>
      </c>
      <c r="S60" s="47"/>
      <c r="T60" s="47"/>
      <c r="U60" s="47"/>
      <c r="V60" s="47"/>
      <c r="W60" s="47"/>
      <c r="X60" s="29">
        <v>1</v>
      </c>
      <c r="Y60" s="29">
        <v>1</v>
      </c>
      <c r="Z60" s="52" t="s">
        <v>260</v>
      </c>
      <c r="AA60" s="51">
        <v>5</v>
      </c>
      <c r="AB60" s="51"/>
      <c r="AC60" s="57">
        <f t="shared" ref="AC60" si="55">IF(AND(AA61&gt;0,AND(AND((F61-F60*Y60&gt;0),(G61-G60*Y60&gt;0)),AND(D61-D60*Y60&gt;0,(E61-E60*Y60&gt;0)))),(AA60*AA61)+AB60*AB61,-1)</f>
        <v>-1</v>
      </c>
      <c r="AD60" s="33">
        <f>(IF(((D61-(D60*Y60)) &gt; 0),Q60*D60,-1))+((IF(((E61-(E60*Y60)) &gt; 0),R60*E60,-1))+(IF(((F61-(F60*Y60)) &gt; 0),S60*F60,-1))+(IF(((G61-(G60*Y60)) &gt; 0),T60*G60,-1)))</f>
        <v>7</v>
      </c>
    </row>
    <row r="61" spans="1:30" s="14" customFormat="1" x14ac:dyDescent="0.25">
      <c r="A61" s="34"/>
      <c r="B61" s="39"/>
      <c r="C61" s="6" t="s">
        <v>261</v>
      </c>
      <c r="D61" s="6">
        <v>0</v>
      </c>
      <c r="E61" s="7">
        <v>20</v>
      </c>
      <c r="F61" s="7"/>
      <c r="G61" s="7"/>
      <c r="H61" s="7"/>
      <c r="I61" s="8"/>
      <c r="J61" s="44" t="s">
        <v>265</v>
      </c>
      <c r="K61" s="45"/>
      <c r="L61" s="45"/>
      <c r="M61" s="34"/>
      <c r="N61" s="34"/>
      <c r="O61" s="34"/>
      <c r="P61" s="43"/>
      <c r="Q61" s="48"/>
      <c r="R61" s="48"/>
      <c r="S61" s="48"/>
      <c r="T61" s="48"/>
      <c r="U61" s="48"/>
      <c r="V61" s="48"/>
      <c r="W61" s="48"/>
      <c r="X61" s="30"/>
      <c r="Y61" s="30"/>
      <c r="Z61" s="54" t="s">
        <v>270</v>
      </c>
      <c r="AA61" s="55">
        <v>8</v>
      </c>
      <c r="AB61" s="55"/>
      <c r="AC61" s="58"/>
      <c r="AD61" s="34"/>
    </row>
  </sheetData>
  <mergeCells count="515">
    <mergeCell ref="AD34:AD35"/>
    <mergeCell ref="AD6:AD7"/>
    <mergeCell ref="AE2:AE3"/>
    <mergeCell ref="AD52:AD53"/>
    <mergeCell ref="AD50:AD51"/>
    <mergeCell ref="AD48:AD49"/>
    <mergeCell ref="AD46:AD47"/>
    <mergeCell ref="AD44:AD45"/>
    <mergeCell ref="AD42:AD43"/>
    <mergeCell ref="AD40:AD41"/>
    <mergeCell ref="AD38:AD39"/>
    <mergeCell ref="AD36:AD37"/>
    <mergeCell ref="AC54:AC55"/>
    <mergeCell ref="AC56:AC57"/>
    <mergeCell ref="AC58:AC59"/>
    <mergeCell ref="AC60:AC61"/>
    <mergeCell ref="Z1:AB1"/>
    <mergeCell ref="AD2:AD3"/>
    <mergeCell ref="AD4:AD5"/>
    <mergeCell ref="AD32:AD33"/>
    <mergeCell ref="AD30:AD31"/>
    <mergeCell ref="AD28:AD29"/>
    <mergeCell ref="AD26:AD27"/>
    <mergeCell ref="AD24:AD25"/>
    <mergeCell ref="AD22:AD23"/>
    <mergeCell ref="AD20:AD21"/>
    <mergeCell ref="AD18:AD19"/>
    <mergeCell ref="AD16:AD17"/>
    <mergeCell ref="AD14:AD15"/>
    <mergeCell ref="AD12:AD13"/>
    <mergeCell ref="AD10:AD11"/>
    <mergeCell ref="AD8:AD9"/>
    <mergeCell ref="AD60:AD61"/>
    <mergeCell ref="AD58:AD59"/>
    <mergeCell ref="AD56:AD57"/>
    <mergeCell ref="AD54:AD55"/>
    <mergeCell ref="AC36:AC37"/>
    <mergeCell ref="AC38:AC39"/>
    <mergeCell ref="AC40:AC41"/>
    <mergeCell ref="AC42:AC43"/>
    <mergeCell ref="AC44:AC45"/>
    <mergeCell ref="AC46:AC47"/>
    <mergeCell ref="AC48:AC49"/>
    <mergeCell ref="AC50:AC51"/>
    <mergeCell ref="AC52:AC53"/>
    <mergeCell ref="AC18:AC19"/>
    <mergeCell ref="AC20:AC21"/>
    <mergeCell ref="AC22:AC23"/>
    <mergeCell ref="AC24:AC25"/>
    <mergeCell ref="AC26:AC27"/>
    <mergeCell ref="AC28:AC29"/>
    <mergeCell ref="AC30:AC31"/>
    <mergeCell ref="AC32:AC33"/>
    <mergeCell ref="AC34:AC35"/>
    <mergeCell ref="AC2:AC3"/>
    <mergeCell ref="AC4:AC5"/>
    <mergeCell ref="AC6:AC7"/>
    <mergeCell ref="AC8:AC9"/>
    <mergeCell ref="AC10:AC11"/>
    <mergeCell ref="AC12:AC13"/>
    <mergeCell ref="AC14:AC15"/>
    <mergeCell ref="AC16:AC17"/>
    <mergeCell ref="P58:P59"/>
    <mergeCell ref="Q58:Q59"/>
    <mergeCell ref="R58:R59"/>
    <mergeCell ref="S58:S59"/>
    <mergeCell ref="T58:T59"/>
    <mergeCell ref="U58:U59"/>
    <mergeCell ref="V58:V59"/>
    <mergeCell ref="W58:W59"/>
    <mergeCell ref="P60:P61"/>
    <mergeCell ref="Q60:Q61"/>
    <mergeCell ref="R60:R61"/>
    <mergeCell ref="S60:S61"/>
    <mergeCell ref="T60:T61"/>
    <mergeCell ref="U60:U61"/>
    <mergeCell ref="V60:V61"/>
    <mergeCell ref="W60:W61"/>
    <mergeCell ref="P54:P55"/>
    <mergeCell ref="Q54:Q55"/>
    <mergeCell ref="R54:R55"/>
    <mergeCell ref="S54:S55"/>
    <mergeCell ref="T54:T55"/>
    <mergeCell ref="U54:U55"/>
    <mergeCell ref="V54:V55"/>
    <mergeCell ref="W54:W55"/>
    <mergeCell ref="P56:P57"/>
    <mergeCell ref="Q56:Q57"/>
    <mergeCell ref="R56:R57"/>
    <mergeCell ref="S56:S57"/>
    <mergeCell ref="T56:T57"/>
    <mergeCell ref="U56:U57"/>
    <mergeCell ref="V56:V57"/>
    <mergeCell ref="W56:W57"/>
    <mergeCell ref="P50:P51"/>
    <mergeCell ref="Q50:Q51"/>
    <mergeCell ref="R50:R51"/>
    <mergeCell ref="S50:S51"/>
    <mergeCell ref="T50:T51"/>
    <mergeCell ref="U50:U51"/>
    <mergeCell ref="V50:V51"/>
    <mergeCell ref="W50:W51"/>
    <mergeCell ref="P52:P53"/>
    <mergeCell ref="Q52:Q53"/>
    <mergeCell ref="R52:R53"/>
    <mergeCell ref="S52:S53"/>
    <mergeCell ref="T52:T53"/>
    <mergeCell ref="U52:U53"/>
    <mergeCell ref="V52:V53"/>
    <mergeCell ref="W52:W53"/>
    <mergeCell ref="P46:P47"/>
    <mergeCell ref="Q46:Q47"/>
    <mergeCell ref="R46:R47"/>
    <mergeCell ref="S46:S47"/>
    <mergeCell ref="T46:T47"/>
    <mergeCell ref="U46:U47"/>
    <mergeCell ref="V46:V47"/>
    <mergeCell ref="W46:W47"/>
    <mergeCell ref="P48:P49"/>
    <mergeCell ref="Q48:Q49"/>
    <mergeCell ref="R48:R49"/>
    <mergeCell ref="S48:S49"/>
    <mergeCell ref="T48:T49"/>
    <mergeCell ref="U48:U49"/>
    <mergeCell ref="V48:V49"/>
    <mergeCell ref="W48:W49"/>
    <mergeCell ref="P42:P43"/>
    <mergeCell ref="Q42:Q43"/>
    <mergeCell ref="R42:R43"/>
    <mergeCell ref="S42:S43"/>
    <mergeCell ref="T42:T43"/>
    <mergeCell ref="U42:U43"/>
    <mergeCell ref="V42:V43"/>
    <mergeCell ref="W42:W43"/>
    <mergeCell ref="P44:P45"/>
    <mergeCell ref="Q44:Q45"/>
    <mergeCell ref="R44:R45"/>
    <mergeCell ref="S44:S45"/>
    <mergeCell ref="T44:T45"/>
    <mergeCell ref="U44:U45"/>
    <mergeCell ref="V44:V45"/>
    <mergeCell ref="W44:W45"/>
    <mergeCell ref="P38:P39"/>
    <mergeCell ref="Q38:Q39"/>
    <mergeCell ref="R38:R39"/>
    <mergeCell ref="S38:S39"/>
    <mergeCell ref="T38:T39"/>
    <mergeCell ref="U38:U39"/>
    <mergeCell ref="V38:V39"/>
    <mergeCell ref="W38:W39"/>
    <mergeCell ref="P40:P41"/>
    <mergeCell ref="Q40:Q41"/>
    <mergeCell ref="R40:R41"/>
    <mergeCell ref="S40:S41"/>
    <mergeCell ref="T40:T41"/>
    <mergeCell ref="U40:U41"/>
    <mergeCell ref="V40:V41"/>
    <mergeCell ref="W40:W41"/>
    <mergeCell ref="P34:P35"/>
    <mergeCell ref="Q34:Q35"/>
    <mergeCell ref="R34:R35"/>
    <mergeCell ref="S34:S35"/>
    <mergeCell ref="T34:T35"/>
    <mergeCell ref="U34:U35"/>
    <mergeCell ref="V34:V35"/>
    <mergeCell ref="W34:W35"/>
    <mergeCell ref="P36:P37"/>
    <mergeCell ref="Q36:Q37"/>
    <mergeCell ref="R36:R37"/>
    <mergeCell ref="S36:S37"/>
    <mergeCell ref="T36:T37"/>
    <mergeCell ref="U36:U37"/>
    <mergeCell ref="V36:V37"/>
    <mergeCell ref="W36:W37"/>
    <mergeCell ref="P30:P31"/>
    <mergeCell ref="Q30:Q31"/>
    <mergeCell ref="R30:R31"/>
    <mergeCell ref="S30:S31"/>
    <mergeCell ref="T30:T31"/>
    <mergeCell ref="U30:U31"/>
    <mergeCell ref="V30:V31"/>
    <mergeCell ref="W30:W31"/>
    <mergeCell ref="P32:P33"/>
    <mergeCell ref="Q32:Q33"/>
    <mergeCell ref="R32:R33"/>
    <mergeCell ref="S32:S33"/>
    <mergeCell ref="T32:T33"/>
    <mergeCell ref="U32:U33"/>
    <mergeCell ref="V32:V33"/>
    <mergeCell ref="W32:W33"/>
    <mergeCell ref="P26:P27"/>
    <mergeCell ref="Q26:Q27"/>
    <mergeCell ref="R26:R27"/>
    <mergeCell ref="S26:S27"/>
    <mergeCell ref="T26:T27"/>
    <mergeCell ref="U26:U27"/>
    <mergeCell ref="V26:V27"/>
    <mergeCell ref="W26:W27"/>
    <mergeCell ref="P28:P29"/>
    <mergeCell ref="Q28:Q29"/>
    <mergeCell ref="R28:R29"/>
    <mergeCell ref="S28:S29"/>
    <mergeCell ref="T28:T29"/>
    <mergeCell ref="U28:U29"/>
    <mergeCell ref="V28:V29"/>
    <mergeCell ref="W28:W29"/>
    <mergeCell ref="P22:P23"/>
    <mergeCell ref="Q22:Q23"/>
    <mergeCell ref="R22:R23"/>
    <mergeCell ref="S22:S23"/>
    <mergeCell ref="T22:T23"/>
    <mergeCell ref="U22:U23"/>
    <mergeCell ref="V22:V23"/>
    <mergeCell ref="W22:W23"/>
    <mergeCell ref="P24:P25"/>
    <mergeCell ref="Q24:Q25"/>
    <mergeCell ref="R24:R25"/>
    <mergeCell ref="S24:S25"/>
    <mergeCell ref="T24:T25"/>
    <mergeCell ref="U24:U25"/>
    <mergeCell ref="V24:V25"/>
    <mergeCell ref="W24:W25"/>
    <mergeCell ref="P18:P19"/>
    <mergeCell ref="Q18:Q19"/>
    <mergeCell ref="R18:R19"/>
    <mergeCell ref="S18:S19"/>
    <mergeCell ref="T18:T19"/>
    <mergeCell ref="U18:U19"/>
    <mergeCell ref="V18:V19"/>
    <mergeCell ref="W18:W19"/>
    <mergeCell ref="P20:P21"/>
    <mergeCell ref="Q20:Q21"/>
    <mergeCell ref="R20:R21"/>
    <mergeCell ref="S20:S21"/>
    <mergeCell ref="T20:T21"/>
    <mergeCell ref="U20:U21"/>
    <mergeCell ref="V20:V21"/>
    <mergeCell ref="W20:W21"/>
    <mergeCell ref="P14:P15"/>
    <mergeCell ref="Q14:Q15"/>
    <mergeCell ref="R14:R15"/>
    <mergeCell ref="S14:S15"/>
    <mergeCell ref="T14:T15"/>
    <mergeCell ref="U14:U15"/>
    <mergeCell ref="V14:V15"/>
    <mergeCell ref="W14:W15"/>
    <mergeCell ref="P16:P17"/>
    <mergeCell ref="Q16:Q17"/>
    <mergeCell ref="R16:R17"/>
    <mergeCell ref="S16:S17"/>
    <mergeCell ref="T16:T17"/>
    <mergeCell ref="U16:U17"/>
    <mergeCell ref="V16:V17"/>
    <mergeCell ref="W16:W17"/>
    <mergeCell ref="P12:P13"/>
    <mergeCell ref="Q12:Q13"/>
    <mergeCell ref="R12:R13"/>
    <mergeCell ref="S12:S13"/>
    <mergeCell ref="T12:T13"/>
    <mergeCell ref="U12:U13"/>
    <mergeCell ref="V12:V13"/>
    <mergeCell ref="W12:W13"/>
    <mergeCell ref="P10:P11"/>
    <mergeCell ref="Q10:Q11"/>
    <mergeCell ref="R10:R11"/>
    <mergeCell ref="S10:S11"/>
    <mergeCell ref="T10:T11"/>
    <mergeCell ref="U10:U11"/>
    <mergeCell ref="V10:V11"/>
    <mergeCell ref="W10:W11"/>
    <mergeCell ref="Y54:Y55"/>
    <mergeCell ref="Y56:Y57"/>
    <mergeCell ref="Y58:Y59"/>
    <mergeCell ref="Y60:Y61"/>
    <mergeCell ref="P2:P3"/>
    <mergeCell ref="Q2:Q3"/>
    <mergeCell ref="R2:R3"/>
    <mergeCell ref="S2:S3"/>
    <mergeCell ref="T2:T3"/>
    <mergeCell ref="U2:U3"/>
    <mergeCell ref="V2:V3"/>
    <mergeCell ref="W2:W3"/>
    <mergeCell ref="U4:U5"/>
    <mergeCell ref="V4:V5"/>
    <mergeCell ref="W4:W5"/>
    <mergeCell ref="W6:W7"/>
    <mergeCell ref="V6:V7"/>
    <mergeCell ref="U6:U7"/>
    <mergeCell ref="U8:U9"/>
    <mergeCell ref="V8:V9"/>
    <mergeCell ref="W8:W9"/>
    <mergeCell ref="Y36:Y37"/>
    <mergeCell ref="Y38:Y39"/>
    <mergeCell ref="Y40:Y41"/>
    <mergeCell ref="Y42:Y43"/>
    <mergeCell ref="Y44:Y45"/>
    <mergeCell ref="Y46:Y47"/>
    <mergeCell ref="Y48:Y49"/>
    <mergeCell ref="Y50:Y51"/>
    <mergeCell ref="Y52:Y53"/>
    <mergeCell ref="X48:X49"/>
    <mergeCell ref="X50:X51"/>
    <mergeCell ref="X52:X53"/>
    <mergeCell ref="X54:X55"/>
    <mergeCell ref="X56:X57"/>
    <mergeCell ref="X58:X59"/>
    <mergeCell ref="X60:X61"/>
    <mergeCell ref="Y2:Y3"/>
    <mergeCell ref="Y4:Y5"/>
    <mergeCell ref="Y6:Y7"/>
    <mergeCell ref="Y8:Y9"/>
    <mergeCell ref="Y10:Y11"/>
    <mergeCell ref="Y12:Y13"/>
    <mergeCell ref="Y14:Y15"/>
    <mergeCell ref="Y16:Y17"/>
    <mergeCell ref="Y18:Y19"/>
    <mergeCell ref="Y20:Y21"/>
    <mergeCell ref="Y22:Y23"/>
    <mergeCell ref="Y24:Y25"/>
    <mergeCell ref="Y26:Y27"/>
    <mergeCell ref="Y28:Y29"/>
    <mergeCell ref="Y30:Y31"/>
    <mergeCell ref="Y32:Y33"/>
    <mergeCell ref="Y34:Y35"/>
    <mergeCell ref="X30:X31"/>
    <mergeCell ref="X32:X33"/>
    <mergeCell ref="X34:X35"/>
    <mergeCell ref="X36:X37"/>
    <mergeCell ref="X38:X39"/>
    <mergeCell ref="X40:X41"/>
    <mergeCell ref="X42:X43"/>
    <mergeCell ref="X44:X45"/>
    <mergeCell ref="X46:X47"/>
    <mergeCell ref="X12:X13"/>
    <mergeCell ref="X14:X15"/>
    <mergeCell ref="X16:X17"/>
    <mergeCell ref="X18:X19"/>
    <mergeCell ref="X20:X21"/>
    <mergeCell ref="X22:X23"/>
    <mergeCell ref="X24:X25"/>
    <mergeCell ref="X26:X27"/>
    <mergeCell ref="X28:X29"/>
    <mergeCell ref="B1:I1"/>
    <mergeCell ref="B2:B3"/>
    <mergeCell ref="A4:A5"/>
    <mergeCell ref="B4:B5"/>
    <mergeCell ref="X2:X3"/>
    <mergeCell ref="X4:X5"/>
    <mergeCell ref="X6:X7"/>
    <mergeCell ref="X8:X9"/>
    <mergeCell ref="X10:X11"/>
    <mergeCell ref="T6:T7"/>
    <mergeCell ref="T4:T5"/>
    <mergeCell ref="R4:R5"/>
    <mergeCell ref="R6:R7"/>
    <mergeCell ref="S6:S7"/>
    <mergeCell ref="S8:S9"/>
    <mergeCell ref="R8:R9"/>
    <mergeCell ref="Q8:Q9"/>
    <mergeCell ref="S4:S5"/>
    <mergeCell ref="Q4:Q5"/>
    <mergeCell ref="Q6:Q7"/>
    <mergeCell ref="T8:T9"/>
    <mergeCell ref="P4:P5"/>
    <mergeCell ref="P6:P7"/>
    <mergeCell ref="P8:P9"/>
    <mergeCell ref="B56:B57"/>
    <mergeCell ref="B58:B59"/>
    <mergeCell ref="B60:B61"/>
    <mergeCell ref="A6:A7"/>
    <mergeCell ref="A8:A9"/>
    <mergeCell ref="A10:A11"/>
    <mergeCell ref="A12:A13"/>
    <mergeCell ref="A14:A15"/>
    <mergeCell ref="A16:A17"/>
    <mergeCell ref="B42:B43"/>
    <mergeCell ref="B44:B45"/>
    <mergeCell ref="B46:B47"/>
    <mergeCell ref="B48:B49"/>
    <mergeCell ref="B50:B51"/>
    <mergeCell ref="B52:B53"/>
    <mergeCell ref="B32:B33"/>
    <mergeCell ref="B34:B35"/>
    <mergeCell ref="B36:B37"/>
    <mergeCell ref="B38:B39"/>
    <mergeCell ref="B30:B31"/>
    <mergeCell ref="B40:B41"/>
    <mergeCell ref="B18:B19"/>
    <mergeCell ref="B20:B21"/>
    <mergeCell ref="B22:B23"/>
    <mergeCell ref="A56:A57"/>
    <mergeCell ref="A58:A59"/>
    <mergeCell ref="A60:A61"/>
    <mergeCell ref="J1:L1"/>
    <mergeCell ref="M2:M3"/>
    <mergeCell ref="M4:M5"/>
    <mergeCell ref="M6:M7"/>
    <mergeCell ref="M8:M9"/>
    <mergeCell ref="M14:M15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O2:O3"/>
    <mergeCell ref="N2:N3"/>
    <mergeCell ref="N10:N11"/>
    <mergeCell ref="O10:O11"/>
    <mergeCell ref="O8:O9"/>
    <mergeCell ref="N8:N9"/>
    <mergeCell ref="N6:N7"/>
    <mergeCell ref="O6:O7"/>
    <mergeCell ref="A54:A55"/>
    <mergeCell ref="A24:A25"/>
    <mergeCell ref="A26:A27"/>
    <mergeCell ref="A28:A29"/>
    <mergeCell ref="B54:B55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A2:A3"/>
    <mergeCell ref="M30:M31"/>
    <mergeCell ref="N30:N31"/>
    <mergeCell ref="O30:O31"/>
    <mergeCell ref="O28:O29"/>
    <mergeCell ref="N28:N29"/>
    <mergeCell ref="M28:M29"/>
    <mergeCell ref="M26:M27"/>
    <mergeCell ref="N26:N27"/>
    <mergeCell ref="M12:M13"/>
    <mergeCell ref="O26:O27"/>
    <mergeCell ref="O24:O25"/>
    <mergeCell ref="N24:N25"/>
    <mergeCell ref="M24:M25"/>
    <mergeCell ref="M22:M23"/>
    <mergeCell ref="N22:N23"/>
    <mergeCell ref="O22:O23"/>
    <mergeCell ref="O4:O5"/>
    <mergeCell ref="N4:N5"/>
    <mergeCell ref="M10:M11"/>
    <mergeCell ref="M16:M17"/>
    <mergeCell ref="O16:O17"/>
    <mergeCell ref="N16:N17"/>
    <mergeCell ref="N14:N15"/>
    <mergeCell ref="O14:O15"/>
    <mergeCell ref="O12:O13"/>
    <mergeCell ref="N12:N13"/>
    <mergeCell ref="O20:O21"/>
    <mergeCell ref="N20:N21"/>
    <mergeCell ref="M20:M21"/>
    <mergeCell ref="O18:O19"/>
    <mergeCell ref="N18:N19"/>
    <mergeCell ref="M18:M19"/>
    <mergeCell ref="N56:N57"/>
    <mergeCell ref="N58:N59"/>
    <mergeCell ref="O58:O59"/>
    <mergeCell ref="O60:O61"/>
    <mergeCell ref="N60:N61"/>
    <mergeCell ref="M60:M61"/>
    <mergeCell ref="M58:M59"/>
    <mergeCell ref="M56:M57"/>
    <mergeCell ref="O56:O57"/>
    <mergeCell ref="O42:O43"/>
    <mergeCell ref="M42:M43"/>
    <mergeCell ref="M40:M41"/>
    <mergeCell ref="M38:M39"/>
    <mergeCell ref="M36:M37"/>
    <mergeCell ref="M34:M35"/>
    <mergeCell ref="M32:M33"/>
    <mergeCell ref="M54:M55"/>
    <mergeCell ref="M52:M53"/>
    <mergeCell ref="M50:M51"/>
    <mergeCell ref="M48:M49"/>
    <mergeCell ref="M46:M47"/>
    <mergeCell ref="M44:M45"/>
    <mergeCell ref="O50:O51"/>
    <mergeCell ref="O48:O49"/>
    <mergeCell ref="P1:W1"/>
    <mergeCell ref="N34:N35"/>
    <mergeCell ref="O34:O35"/>
    <mergeCell ref="O32:O33"/>
    <mergeCell ref="N32:N33"/>
    <mergeCell ref="N54:N55"/>
    <mergeCell ref="N52:N53"/>
    <mergeCell ref="N50:N51"/>
    <mergeCell ref="N48:N49"/>
    <mergeCell ref="O54:O55"/>
    <mergeCell ref="O52:O53"/>
    <mergeCell ref="O40:O41"/>
    <mergeCell ref="N40:N41"/>
    <mergeCell ref="N38:N39"/>
    <mergeCell ref="O38:O39"/>
    <mergeCell ref="O36:O37"/>
    <mergeCell ref="N36:N37"/>
    <mergeCell ref="O46:O47"/>
    <mergeCell ref="N46:N47"/>
    <mergeCell ref="O44:O45"/>
    <mergeCell ref="N44:N45"/>
    <mergeCell ref="N42:N4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chaines</vt:lpstr>
      <vt:lpstr>elements</vt:lpstr>
      <vt:lpstr>prix</vt:lpstr>
      <vt:lpstr>personnels</vt:lpstr>
      <vt:lpstr>resultats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Maurice</dc:creator>
  <cp:lastModifiedBy>Lea Maurice</cp:lastModifiedBy>
  <dcterms:created xsi:type="dcterms:W3CDTF">2020-05-17T09:30:52Z</dcterms:created>
  <dcterms:modified xsi:type="dcterms:W3CDTF">2020-05-17T16:29:04Z</dcterms:modified>
</cp:coreProperties>
</file>