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M15" i="1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3"/>
  <c r="M4"/>
  <c r="M5"/>
  <c r="M6"/>
  <c r="M7"/>
  <c r="M8"/>
  <c r="M9"/>
  <c r="M10"/>
  <c r="M11"/>
  <c r="M12"/>
  <c r="M13"/>
  <c r="M2"/>
  <c r="I13"/>
  <c r="H129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27"/>
  <c r="H128" s="1"/>
  <c r="H109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95"/>
  <c r="H89"/>
  <c r="H90" s="1"/>
  <c r="H91" s="1"/>
  <c r="H92" s="1"/>
  <c r="H93" s="1"/>
  <c r="H94" s="1"/>
  <c r="H7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16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G4"/>
  <c r="G5" s="1"/>
  <c r="G6" s="1"/>
  <c r="G7" s="1"/>
  <c r="G8" s="1"/>
  <c r="G9" s="1"/>
  <c r="G10" s="1"/>
  <c r="G11" s="1"/>
  <c r="G3"/>
  <c r="I9"/>
  <c r="H15"/>
  <c r="I10"/>
  <c r="I8"/>
  <c r="I12"/>
  <c r="I7"/>
  <c r="I6"/>
  <c r="I5"/>
  <c r="I4"/>
  <c r="I3"/>
  <c r="I70"/>
  <c r="I69"/>
  <c r="I68"/>
  <c r="I67"/>
  <c r="I66"/>
  <c r="I65"/>
  <c r="I64"/>
  <c r="I63"/>
  <c r="I62"/>
  <c r="I61"/>
  <c r="I60"/>
  <c r="I59"/>
  <c r="I58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126"/>
  <c r="I88"/>
  <c r="I32"/>
  <c r="I87"/>
  <c r="I31"/>
  <c r="I125"/>
  <c r="I86"/>
  <c r="I30"/>
  <c r="I124"/>
  <c r="I85"/>
  <c r="I29"/>
  <c r="I123"/>
  <c r="I84"/>
  <c r="I28"/>
  <c r="I122"/>
  <c r="I83"/>
  <c r="I27"/>
  <c r="I121"/>
  <c r="I82"/>
  <c r="I26"/>
  <c r="I120"/>
  <c r="I81"/>
  <c r="I25"/>
  <c r="I119"/>
  <c r="I80"/>
  <c r="I24"/>
  <c r="I118"/>
  <c r="I79"/>
  <c r="I23"/>
  <c r="I117"/>
  <c r="I78"/>
  <c r="I22"/>
  <c r="I116"/>
  <c r="I77"/>
  <c r="I21"/>
  <c r="I115"/>
  <c r="I108"/>
  <c r="I101"/>
  <c r="I94"/>
  <c r="I140"/>
  <c r="I76"/>
  <c r="I134"/>
  <c r="I20"/>
  <c r="I114"/>
  <c r="I107"/>
  <c r="I100"/>
  <c r="I93"/>
  <c r="I139"/>
  <c r="I75"/>
  <c r="I133"/>
  <c r="I19"/>
  <c r="I113"/>
  <c r="I106"/>
  <c r="I99"/>
  <c r="I92"/>
  <c r="I138"/>
  <c r="I74"/>
  <c r="I132"/>
  <c r="I18"/>
  <c r="I112"/>
  <c r="I105"/>
  <c r="I98"/>
  <c r="I91"/>
  <c r="I137"/>
  <c r="I73"/>
  <c r="I131"/>
  <c r="I17"/>
  <c r="I111"/>
  <c r="I104"/>
  <c r="I97"/>
  <c r="I90"/>
  <c r="I136"/>
  <c r="I72"/>
  <c r="I130"/>
  <c r="I16"/>
  <c r="I142"/>
  <c r="I110"/>
  <c r="I128"/>
  <c r="I103"/>
  <c r="I96"/>
  <c r="I89"/>
  <c r="I135"/>
  <c r="I71"/>
  <c r="I129"/>
  <c r="I15"/>
  <c r="I141"/>
  <c r="I109"/>
  <c r="I127"/>
  <c r="I102"/>
  <c r="I95"/>
  <c r="K69"/>
  <c r="K67"/>
  <c r="K65"/>
  <c r="K63"/>
  <c r="K61"/>
  <c r="K59"/>
  <c r="K57"/>
  <c r="K55"/>
  <c r="K53"/>
  <c r="K51"/>
  <c r="K49"/>
  <c r="K47"/>
  <c r="K45"/>
  <c r="K43"/>
  <c r="K41"/>
  <c r="K39"/>
  <c r="K37"/>
  <c r="K35"/>
  <c r="K33"/>
  <c r="K31"/>
  <c r="K29"/>
  <c r="K27"/>
  <c r="K25"/>
  <c r="K23"/>
  <c r="K21"/>
  <c r="K20"/>
  <c r="K19"/>
  <c r="K18"/>
  <c r="K17"/>
  <c r="K16"/>
  <c r="K15"/>
  <c r="I2"/>
  <c r="G12" l="1"/>
  <c r="G13" s="1"/>
  <c r="K142"/>
  <c r="K140"/>
  <c r="K138"/>
  <c r="K136"/>
  <c r="K134"/>
  <c r="K132"/>
  <c r="K130"/>
  <c r="K141"/>
  <c r="K139"/>
  <c r="K137"/>
  <c r="K135"/>
  <c r="K133"/>
  <c r="K131"/>
  <c r="K129"/>
  <c r="K22"/>
  <c r="K24"/>
  <c r="K26"/>
  <c r="K28"/>
  <c r="K30"/>
  <c r="K32"/>
  <c r="K34"/>
  <c r="K36"/>
  <c r="K38"/>
  <c r="K40"/>
  <c r="K42"/>
  <c r="K44"/>
  <c r="K46"/>
  <c r="K48"/>
  <c r="K50"/>
  <c r="K52"/>
  <c r="K54"/>
  <c r="K56"/>
  <c r="K58"/>
  <c r="K60"/>
  <c r="K62"/>
  <c r="K64"/>
  <c r="K66"/>
  <c r="K68"/>
  <c r="K70"/>
  <c r="K88"/>
  <c r="K87"/>
  <c r="K86"/>
  <c r="K85"/>
  <c r="K84"/>
  <c r="K83"/>
  <c r="K82"/>
  <c r="K81"/>
  <c r="K80"/>
  <c r="K79"/>
  <c r="K78"/>
  <c r="K77"/>
  <c r="K71"/>
  <c r="K72"/>
  <c r="K73"/>
  <c r="K74"/>
  <c r="K75"/>
  <c r="K76"/>
  <c r="K94"/>
  <c r="K92"/>
  <c r="K90"/>
  <c r="K89" l="1"/>
  <c r="K91"/>
  <c r="K93"/>
  <c r="K101"/>
  <c r="K100"/>
  <c r="K99"/>
  <c r="K98"/>
  <c r="K97"/>
  <c r="K96"/>
  <c r="K95"/>
  <c r="K108"/>
  <c r="K107"/>
  <c r="K106"/>
  <c r="K105"/>
  <c r="K104"/>
  <c r="K103"/>
  <c r="K102"/>
  <c r="G15" l="1"/>
  <c r="G16" s="1"/>
  <c r="G17" s="1"/>
  <c r="G18" s="1"/>
  <c r="G19" s="1"/>
  <c r="G20" s="1"/>
  <c r="G21" s="1"/>
  <c r="G22" s="1"/>
  <c r="G23" s="1"/>
  <c r="G24" s="1"/>
  <c r="G25" s="1"/>
  <c r="G26" s="1"/>
  <c r="G27" s="1"/>
  <c r="G28" s="1"/>
  <c r="G29" s="1"/>
  <c r="G30" s="1"/>
  <c r="G31" s="1"/>
  <c r="G32" s="1"/>
  <c r="G33" s="1"/>
  <c r="G34" s="1"/>
  <c r="G35" s="1"/>
  <c r="G36" s="1"/>
  <c r="G37" s="1"/>
  <c r="G38" s="1"/>
  <c r="G39" s="1"/>
  <c r="G40" s="1"/>
  <c r="G41" s="1"/>
  <c r="G42" s="1"/>
  <c r="G43" s="1"/>
  <c r="G44" s="1"/>
  <c r="G45" s="1"/>
  <c r="G46" s="1"/>
  <c r="G47" s="1"/>
  <c r="G48" s="1"/>
  <c r="G49" s="1"/>
  <c r="G50" s="1"/>
  <c r="G51" s="1"/>
  <c r="G52" s="1"/>
  <c r="G53" s="1"/>
  <c r="G54" s="1"/>
  <c r="G55" s="1"/>
  <c r="G56" s="1"/>
  <c r="G57" s="1"/>
  <c r="G58" s="1"/>
  <c r="G59" s="1"/>
  <c r="G60" s="1"/>
  <c r="G61" s="1"/>
  <c r="G62" s="1"/>
  <c r="G63" s="1"/>
  <c r="G64" s="1"/>
  <c r="G65" s="1"/>
  <c r="G66" s="1"/>
  <c r="G67" s="1"/>
  <c r="G68" s="1"/>
  <c r="G69" s="1"/>
  <c r="G70" s="1"/>
  <c r="G71" s="1"/>
  <c r="G72" s="1"/>
  <c r="G73" s="1"/>
  <c r="G74" s="1"/>
  <c r="G75" s="1"/>
  <c r="G76" s="1"/>
  <c r="G77" s="1"/>
  <c r="G78" s="1"/>
  <c r="G79" s="1"/>
  <c r="G80" s="1"/>
  <c r="G81" s="1"/>
  <c r="G82" s="1"/>
  <c r="G83" s="1"/>
  <c r="G84" s="1"/>
  <c r="G85" s="1"/>
  <c r="G86" s="1"/>
  <c r="G87" s="1"/>
  <c r="G88" s="1"/>
  <c r="G89" s="1"/>
  <c r="G90" s="1"/>
  <c r="G91" s="1"/>
  <c r="G92" s="1"/>
  <c r="G93" s="1"/>
  <c r="G94" s="1"/>
  <c r="G95" s="1"/>
  <c r="G96" s="1"/>
  <c r="G97" s="1"/>
  <c r="G98" s="1"/>
  <c r="G99" s="1"/>
  <c r="G100" s="1"/>
  <c r="G101" s="1"/>
  <c r="G102" s="1"/>
  <c r="G103" s="1"/>
  <c r="G104" s="1"/>
  <c r="G105" s="1"/>
  <c r="G106" s="1"/>
  <c r="G107" s="1"/>
  <c r="G108" s="1"/>
  <c r="G109" s="1"/>
  <c r="G110" s="1"/>
  <c r="G111" s="1"/>
  <c r="G112" s="1"/>
  <c r="K125"/>
  <c r="K123"/>
  <c r="K121"/>
  <c r="K119"/>
  <c r="K117"/>
  <c r="K115"/>
  <c r="K114"/>
  <c r="K113"/>
  <c r="K112"/>
  <c r="K111"/>
  <c r="K126"/>
  <c r="K124"/>
  <c r="K122"/>
  <c r="K120"/>
  <c r="K118"/>
  <c r="K116"/>
  <c r="K110"/>
  <c r="K109"/>
  <c r="K128" l="1"/>
  <c r="K127"/>
  <c r="G113"/>
  <c r="G114" s="1"/>
  <c r="G115" s="1"/>
  <c r="G116" s="1"/>
  <c r="G117" s="1"/>
  <c r="G118" s="1"/>
  <c r="G119" s="1"/>
  <c r="G120" s="1"/>
  <c r="G121" s="1"/>
  <c r="G122" s="1"/>
  <c r="G123" s="1"/>
  <c r="G124" s="1"/>
  <c r="G125" s="1"/>
  <c r="G126" s="1"/>
  <c r="G127" s="1"/>
  <c r="G128" s="1"/>
  <c r="G129" s="1"/>
  <c r="G130" s="1"/>
  <c r="G131" s="1"/>
  <c r="G132" s="1"/>
  <c r="G133" s="1"/>
  <c r="G134" s="1"/>
  <c r="G135" s="1"/>
  <c r="G136" s="1"/>
  <c r="G137" s="1"/>
  <c r="G138" s="1"/>
  <c r="G139" s="1"/>
  <c r="G140" s="1"/>
  <c r="G141" s="1"/>
  <c r="G142" s="1"/>
  <c r="H96"/>
  <c r="H97"/>
  <c r="H98" s="1"/>
  <c r="H99" s="1"/>
  <c r="H100" s="1"/>
  <c r="H101" s="1"/>
  <c r="H102" s="1"/>
  <c r="H103" s="1"/>
  <c r="H104" s="1"/>
  <c r="H105" s="1"/>
  <c r="H106" s="1"/>
  <c r="H107" s="1"/>
  <c r="H108" s="1"/>
</calcChain>
</file>

<file path=xl/sharedStrings.xml><?xml version="1.0" encoding="utf-8"?>
<sst xmlns="http://schemas.openxmlformats.org/spreadsheetml/2006/main" count="449" uniqueCount="441">
  <si>
    <t xml:space="preserve">ADMINISTRACION CENTRAL        </t>
  </si>
  <si>
    <t>Educación Primaria</t>
  </si>
  <si>
    <t>Educación Secundaria</t>
  </si>
  <si>
    <t>Técnica y Trabajo</t>
  </si>
  <si>
    <t xml:space="preserve">Jóvenes y Adultos             </t>
  </si>
  <si>
    <t xml:space="preserve">Educación Especial            </t>
  </si>
  <si>
    <t xml:space="preserve">Educación Superior            </t>
  </si>
  <si>
    <t>Educación Inicial</t>
  </si>
  <si>
    <t>Educación Artística</t>
  </si>
  <si>
    <t>Educación Domiciliaria y Hospitalaria</t>
  </si>
  <si>
    <t>Coordinación de Educación Física</t>
  </si>
  <si>
    <t>Codigo</t>
  </si>
  <si>
    <t>descripcion</t>
  </si>
  <si>
    <t>reparticion_id</t>
  </si>
  <si>
    <t>area_padre_id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</si>
  <si>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</si>
  <si>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</si>
  <si>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</si>
  <si>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</si>
  <si>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</si>
  <si>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</si>
  <si>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</si>
  <si>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</si>
  <si>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</si>
  <si>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</si>
  <si>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DURAN, Mirta Gladys</t>
  </si>
  <si>
    <t>01 - Primario</t>
  </si>
  <si>
    <t>sede1prim@mendoza.edu.ar</t>
  </si>
  <si>
    <t>PEREYRA, Beatriz Elena</t>
  </si>
  <si>
    <t>02 - Primario</t>
  </si>
  <si>
    <t>supprim002@mendoza.edu.ar</t>
  </si>
  <si>
    <t>RODRIGUEZ, Elsa Antonia</t>
  </si>
  <si>
    <t>03 - Primario</t>
  </si>
  <si>
    <t>sede3prim@mendoza.edu.ar</t>
  </si>
  <si>
    <t>BERNARD, Margarita Adriana</t>
  </si>
  <si>
    <t>04 - Primario</t>
  </si>
  <si>
    <t>sede4prim@mendoza.edu.ar</t>
  </si>
  <si>
    <t xml:space="preserve">CREMASCHI, Graciela </t>
  </si>
  <si>
    <t>38 - Primario</t>
  </si>
  <si>
    <t>sede38prim@mendoza.edu.ar</t>
  </si>
  <si>
    <t>BARROSO, Ester del Carmen</t>
  </si>
  <si>
    <t>05 - Primario</t>
  </si>
  <si>
    <t>supprim005@mendoza.edu.ar</t>
  </si>
  <si>
    <t>PUJADAS, María Cristina</t>
  </si>
  <si>
    <t>06 - Primario</t>
  </si>
  <si>
    <t>supprim006@mendoza.edu.ar</t>
  </si>
  <si>
    <t>ZALAZAR, Elsa</t>
  </si>
  <si>
    <t>07 - Primario</t>
  </si>
  <si>
    <t>sede7prim@mendoza.edu.ar</t>
  </si>
  <si>
    <t>VILLAGRA, Marta Juana</t>
  </si>
  <si>
    <t>08 - Primario</t>
  </si>
  <si>
    <t>supprim008@mendoza.edu.ar</t>
  </si>
  <si>
    <t>VARGAS, Rosa</t>
  </si>
  <si>
    <t>09 - Primario</t>
  </si>
  <si>
    <t>supprim009@mendoza.edu.ar</t>
  </si>
  <si>
    <t>PRADINES, Silvia Liliana</t>
  </si>
  <si>
    <t>45 - Primario</t>
  </si>
  <si>
    <t>supprim045@mendoza.edu.ar</t>
  </si>
  <si>
    <t>ADARO, Rufina Mnica</t>
  </si>
  <si>
    <t>50 - Primario</t>
  </si>
  <si>
    <t>supprim050@mendoza.edu.ar</t>
  </si>
  <si>
    <t>CALDERON, Violeta Miriam</t>
  </si>
  <si>
    <t>51 - Primario</t>
  </si>
  <si>
    <t>supprim051@mendoza.edu.ar</t>
  </si>
  <si>
    <t>MARICCIHOLO, Estela Julia</t>
  </si>
  <si>
    <t>10 - Primario</t>
  </si>
  <si>
    <t>supprim010@mendoza.edu.ar</t>
  </si>
  <si>
    <t>11 - Primario</t>
  </si>
  <si>
    <t>supprim011@mendoza.edu.ar</t>
  </si>
  <si>
    <t>BALDASARE,  Ma.Cristina</t>
  </si>
  <si>
    <t>12 - Primario</t>
  </si>
  <si>
    <t>supprim012@mendoza.edu.ar</t>
  </si>
  <si>
    <t>RACCONTO Teresita Lucía</t>
  </si>
  <si>
    <t>13 - Primario</t>
  </si>
  <si>
    <t>supprim013@mendoza.edu.ar</t>
  </si>
  <si>
    <t>HAIDIK, MIRTA ESTELA</t>
  </si>
  <si>
    <t>14 - Primario</t>
  </si>
  <si>
    <t>supprim014@mendoza.edu.ar</t>
  </si>
  <si>
    <t xml:space="preserve">SCATAREGGIA, Adelaida </t>
  </si>
  <si>
    <t>15 - Primario</t>
  </si>
  <si>
    <t>supprim015@mendoza.edu.ar</t>
  </si>
  <si>
    <t>KLINGER, ROSA ELENA</t>
  </si>
  <si>
    <t>16 - Primario</t>
  </si>
  <si>
    <t>supprim016@mendoza.edu.ar</t>
  </si>
  <si>
    <t>CONTRERAS, Dora E.</t>
  </si>
  <si>
    <t>17 - Primario</t>
  </si>
  <si>
    <t>supprim017@mendoza.edu.ar</t>
  </si>
  <si>
    <t>MAZA, Susana</t>
  </si>
  <si>
    <t>39 - Primario</t>
  </si>
  <si>
    <t>supprim039@mendoza.edu.ar</t>
  </si>
  <si>
    <t>BRANTIZ, Mara Isabel</t>
  </si>
  <si>
    <t>18 - Primario</t>
  </si>
  <si>
    <t>supprim018@mendoza.edu.ar</t>
  </si>
  <si>
    <t xml:space="preserve">VITALITI, MARTA </t>
  </si>
  <si>
    <t>19 - Primario</t>
  </si>
  <si>
    <t>supprim019@mendoza.edu.ar</t>
  </si>
  <si>
    <t xml:space="preserve">GODOY, Olga </t>
  </si>
  <si>
    <t>20 - Primario</t>
  </si>
  <si>
    <t>supprim020@mendoza.edu.ar</t>
  </si>
  <si>
    <t xml:space="preserve">VITALITI, Blanca Elena </t>
  </si>
  <si>
    <t>41 - Primario</t>
  </si>
  <si>
    <t>supprim041@mendoza.edu.ar</t>
  </si>
  <si>
    <t>GALLARDO, Rosa Edith</t>
  </si>
  <si>
    <t>47 - Primario</t>
  </si>
  <si>
    <t>cisterna.cristina@yahoo.com.ar</t>
  </si>
  <si>
    <t>TERRANOVA, Liliana</t>
  </si>
  <si>
    <t>21 - Primario</t>
  </si>
  <si>
    <t>supprim021@mendoza.edu.ar</t>
  </si>
  <si>
    <t>CORTES, Raquel olga</t>
  </si>
  <si>
    <t>40 - Primario</t>
  </si>
  <si>
    <t>supprim040@mendoza.edu.ar</t>
  </si>
  <si>
    <t>LLAVER, Gloria Marina</t>
  </si>
  <si>
    <t>22 - Primario</t>
  </si>
  <si>
    <t>supprim022@mendoza.edu.ar</t>
  </si>
  <si>
    <t>SPURI NANCY</t>
  </si>
  <si>
    <t>23 - Primario</t>
  </si>
  <si>
    <t>supsec23@yahoo.com.ar</t>
  </si>
  <si>
    <t>GONZALEZ, Carlos</t>
  </si>
  <si>
    <t>24 - Primario</t>
  </si>
  <si>
    <t>supprim024@mendoza.edu.ar</t>
  </si>
  <si>
    <t>PONTI, Carmen</t>
  </si>
  <si>
    <t>46 - Primario</t>
  </si>
  <si>
    <t>seccion46este@yahoo.com.ar</t>
  </si>
  <si>
    <t>OCAMPO, Antonia</t>
  </si>
  <si>
    <t>25 - Primario</t>
  </si>
  <si>
    <t>supprim025@mendoza.edu.ar</t>
  </si>
  <si>
    <t>VILLALBA, Estela</t>
  </si>
  <si>
    <t>26 - Primario</t>
  </si>
  <si>
    <t>supprim026@mendoza.edu.ar</t>
  </si>
  <si>
    <t>LUQUEZ, Mar</t>
  </si>
  <si>
    <t>27 - Primario</t>
  </si>
  <si>
    <t>supprim027@mendoza.edu.ar</t>
  </si>
  <si>
    <t>MARQUEZ,Elida Noemi</t>
  </si>
  <si>
    <t>28 - Primario</t>
  </si>
  <si>
    <t>supprim028@mendoza.edu.ar</t>
  </si>
  <si>
    <t>FUNES, Maria Luisa</t>
  </si>
  <si>
    <t>44 - Primario</t>
  </si>
  <si>
    <t>supprim044@mendoza.edu.ar</t>
  </si>
  <si>
    <t>MARTIN, Mabel</t>
  </si>
  <si>
    <t>29 - Primario</t>
  </si>
  <si>
    <t>supprim029@mendoza.edu.ar</t>
  </si>
  <si>
    <t>MOLINA, Ana Rosa</t>
  </si>
  <si>
    <t>30 - Primario</t>
  </si>
  <si>
    <t>supprim030@mendoza.edu.ar</t>
  </si>
  <si>
    <t>CURIEL, Vicenta</t>
  </si>
  <si>
    <t>31 - Primario</t>
  </si>
  <si>
    <t>supprim031@mendoza.edu.ar</t>
  </si>
  <si>
    <t>SESMA, Mara Rosa</t>
  </si>
  <si>
    <t>32 - Primario</t>
  </si>
  <si>
    <t>supprim032@mendoza.edu.ar</t>
  </si>
  <si>
    <t>LOPEZ, Viviana</t>
  </si>
  <si>
    <t>33 - Primario</t>
  </si>
  <si>
    <t>supprim033@mendoza.edu.ar</t>
  </si>
  <si>
    <t>POGGIO, Aida Melba Sofia</t>
  </si>
  <si>
    <t>34 - Primario</t>
  </si>
  <si>
    <t>seccion4@yahoo.com.ar</t>
  </si>
  <si>
    <t>HERNANDO, Sonia Min</t>
  </si>
  <si>
    <t>42 - Primario</t>
  </si>
  <si>
    <t>supprim042@mendoza.edu.ar</t>
  </si>
  <si>
    <t>VAL, Laura Anglica</t>
  </si>
  <si>
    <t>48 - Primario</t>
  </si>
  <si>
    <t>supprim048@mendoza.edu.ar</t>
  </si>
  <si>
    <t>GARCIA, GLADYS LILIAN</t>
  </si>
  <si>
    <t>35 - Primario</t>
  </si>
  <si>
    <t>supprim035@mendoza.edu.ar</t>
  </si>
  <si>
    <t>PARTENS, Alicia Esther</t>
  </si>
  <si>
    <t>36 - Primario</t>
  </si>
  <si>
    <t>supprim036@mendoza.edu.ar</t>
  </si>
  <si>
    <t>GUERRERO, Silvia</t>
  </si>
  <si>
    <t>49 - Primario</t>
  </si>
  <si>
    <t>supprim049@mendoza.edu.ar</t>
  </si>
  <si>
    <t>ESCOBAR, Aida Milena</t>
  </si>
  <si>
    <t>37 - Primario</t>
  </si>
  <si>
    <t>supprim037@mendoza.edu.ar</t>
  </si>
  <si>
    <t>PEREZ, Lucia Esther</t>
  </si>
  <si>
    <t>43 - Primario</t>
  </si>
  <si>
    <t>supprim043@mendoza.edu</t>
  </si>
  <si>
    <t>CACERES, Liliana</t>
  </si>
  <si>
    <t>52 - Primario</t>
  </si>
  <si>
    <t>supprim052@mendoza.edu.ar</t>
  </si>
  <si>
    <t>Prof. Isabel Zorrilla</t>
  </si>
  <si>
    <t>01 - Secundario Orientado</t>
  </si>
  <si>
    <t>SUPERVISIÓN Nº 1</t>
  </si>
  <si>
    <t>Prof. Graciela García</t>
  </si>
  <si>
    <t>02 - Secundario Orientado</t>
  </si>
  <si>
    <t>SUPERVISIÓN Nº 2</t>
  </si>
  <si>
    <t>Prof. Silvia Salinas</t>
  </si>
  <si>
    <t>03 - Secundario Orientado</t>
  </si>
  <si>
    <t>SUPERVISIÓN Nº 3</t>
  </si>
  <si>
    <t>Prof. Alfredo Díaz</t>
  </si>
  <si>
    <t>04 - Secundario Orientado</t>
  </si>
  <si>
    <t xml:space="preserve">SUPERVISIÓN Nº 4                                                                                            </t>
  </si>
  <si>
    <t>Prof. Wealter Lino</t>
  </si>
  <si>
    <t>05 - Secundario Orientado</t>
  </si>
  <si>
    <t>SUPERVISIÓN Nº 5</t>
  </si>
  <si>
    <t>Prof. Adriana Ortego</t>
  </si>
  <si>
    <t>06 - Secundario Orientado</t>
  </si>
  <si>
    <t>SUPERVISIÓN Nº 6</t>
  </si>
  <si>
    <t>Prof. Silvia Stocco</t>
  </si>
  <si>
    <t>07 - Secundario Orientado</t>
  </si>
  <si>
    <t>SUPERVISIÓN Nº 7</t>
  </si>
  <si>
    <t>Prof. Fernando Arias</t>
  </si>
  <si>
    <t>08 - Secundario Orientado</t>
  </si>
  <si>
    <t>SUPERVISIÓN Nº 8</t>
  </si>
  <si>
    <t>Prof. Sergio Berrocal</t>
  </si>
  <si>
    <t>09 - Secundario Orientado</t>
  </si>
  <si>
    <t>SUPERVISIÓN Nº 9</t>
  </si>
  <si>
    <t>Prof. Irma Martínez</t>
  </si>
  <si>
    <t>10 - Secundario Orientado</t>
  </si>
  <si>
    <t>SUPERVISIÓN Nº 10</t>
  </si>
  <si>
    <t>Prof. Silvia Machado</t>
  </si>
  <si>
    <t>11 - Secundario Orientado</t>
  </si>
  <si>
    <t>SUPERVISIÓN Nº 11</t>
  </si>
  <si>
    <t>Prof. Jorgelina Pérez</t>
  </si>
  <si>
    <t>12 - Secundario Orientado</t>
  </si>
  <si>
    <t>SUPERVISIÓN Nº 12</t>
  </si>
  <si>
    <t>Prof. Emilce Telesca</t>
  </si>
  <si>
    <t>13 - Secundario Orientado</t>
  </si>
  <si>
    <t>SUPERVISIÓN Nº 13</t>
  </si>
  <si>
    <t>Prof. Sara Lardet</t>
  </si>
  <si>
    <t>14 - Secundario Orientado</t>
  </si>
  <si>
    <t>SUPERVISIÓN Nº 14</t>
  </si>
  <si>
    <t>Prof. Mario Olmedo</t>
  </si>
  <si>
    <t>15 - Secundario Orientado</t>
  </si>
  <si>
    <t>SUPERVISIÓN Nº 15</t>
  </si>
  <si>
    <t>Prof. Silvia Vega</t>
  </si>
  <si>
    <t>16 - Secundario Orientado</t>
  </si>
  <si>
    <t>SUPERVISIÓN Nº 16</t>
  </si>
  <si>
    <t>Prof. Susana Zanetti</t>
  </si>
  <si>
    <t>17 - Secundario Orientado</t>
  </si>
  <si>
    <t>SUPERVISIÓN Nº 17</t>
  </si>
  <si>
    <t>Prof. Luis Guevara</t>
  </si>
  <si>
    <t>18 - Secundario Orientado</t>
  </si>
  <si>
    <t>SUPERVISIÓN Nº 18</t>
  </si>
  <si>
    <t>CONTE Silvana</t>
  </si>
  <si>
    <t>01 - Secundario Técnico</t>
  </si>
  <si>
    <t>supervision1t@gmail.com</t>
  </si>
  <si>
    <t>COSTELLA, Daniel</t>
  </si>
  <si>
    <t>02 - Secundario Técnico</t>
  </si>
  <si>
    <t>supervision2tecnicalujandeuco@hotmail.com</t>
  </si>
  <si>
    <t>FUNES, Gustavo</t>
  </si>
  <si>
    <t>03 - Secundario Técnico</t>
  </si>
  <si>
    <t>supervision3t@yahoo.com.ar</t>
  </si>
  <si>
    <t>AGERO, Carlos</t>
  </si>
  <si>
    <t>04 - Secundario Técnico</t>
  </si>
  <si>
    <t>supervisiontecnica4@yahoo.com.ar</t>
  </si>
  <si>
    <t>MASI, Anala Graciela</t>
  </si>
  <si>
    <t>05 - Secundario Técnico</t>
  </si>
  <si>
    <t>supervisionseccionv@yahoo.com</t>
  </si>
  <si>
    <t>SUAREZ, Sonia Lilian</t>
  </si>
  <si>
    <t>06 - Secundario Técnico</t>
  </si>
  <si>
    <t>supervisiont6@gmail.com</t>
  </si>
  <si>
    <t>Maria Laura Nuñez</t>
  </si>
  <si>
    <t>01 - CEBJA</t>
  </si>
  <si>
    <t>sede1cebja@mendoza.edu.ar</t>
  </si>
  <si>
    <t>Sede 1</t>
  </si>
  <si>
    <t>Bettina Baglini</t>
  </si>
  <si>
    <t>02 - CEBJA</t>
  </si>
  <si>
    <t>sede2cebja@mendoza.edu.ar</t>
  </si>
  <si>
    <t>Sede 2</t>
  </si>
  <si>
    <t>Cristina Solorsa</t>
  </si>
  <si>
    <t>03 - CEBJA</t>
  </si>
  <si>
    <t>sede3cebja@mendoza.edu.ar</t>
  </si>
  <si>
    <t>Sede 3</t>
  </si>
  <si>
    <t>María Cecilia Elías</t>
  </si>
  <si>
    <t>04 - CEBJA</t>
  </si>
  <si>
    <t>sede4cebja@mendoza.edu.ar</t>
  </si>
  <si>
    <t>Sede 4</t>
  </si>
  <si>
    <t>Pablo Moralejo</t>
  </si>
  <si>
    <t>05 - CEBJA</t>
  </si>
  <si>
    <t>sede5cebja@mendoza.edu.ar</t>
  </si>
  <si>
    <t>Sede 5</t>
  </si>
  <si>
    <t>Rosa Fredes</t>
  </si>
  <si>
    <t>06 - CEBJA</t>
  </si>
  <si>
    <t>sede6cebja@mendoza.edu.ar</t>
  </si>
  <si>
    <t>Sede 6</t>
  </si>
  <si>
    <t>DE ANGELI, Americo Antonio</t>
  </si>
  <si>
    <t>01 - Educación Artística</t>
  </si>
  <si>
    <t>deangeliamerico@gmail.com</t>
  </si>
  <si>
    <t>MUZI, Aldo Fabricio</t>
  </si>
  <si>
    <t>02 - Educación Artística</t>
  </si>
  <si>
    <t>aldomuzi@yahoo.com</t>
  </si>
  <si>
    <t>HENRIQUEZ, Andrea Viviana (T)</t>
  </si>
  <si>
    <t>54 - Primario</t>
  </si>
  <si>
    <t>supprim054@mendoza.edu.ar</t>
  </si>
  <si>
    <t>0-159 Ciudad de Mendoza</t>
  </si>
  <si>
    <t>FRANCO, ALEJANDRA (T); LUCERO, MÓNICA (S)</t>
  </si>
  <si>
    <t>53 - Primario</t>
  </si>
  <si>
    <t>sede53maipu@gmail.com;supprim053@mendoza.edu.ar;</t>
  </si>
  <si>
    <t xml:space="preserve">1-041 "Gutierrez" </t>
  </si>
  <si>
    <t>CUEITO, MARÍA</t>
  </si>
  <si>
    <t>56 - Primario</t>
  </si>
  <si>
    <t>maria14-63@hotmail.com </t>
  </si>
  <si>
    <t>02622-15577943</t>
  </si>
  <si>
    <t>02622-488348</t>
  </si>
  <si>
    <t>1-437 Emilia de Toro</t>
  </si>
  <si>
    <t>ARROUZET, LUCÍA</t>
  </si>
  <si>
    <t>55 - Primario</t>
  </si>
  <si>
    <t>0260-4611779 (Partic)</t>
  </si>
  <si>
    <t>0260-4422297</t>
  </si>
  <si>
    <t>Regional Sur</t>
  </si>
  <si>
    <t>Aquindo Lilián</t>
  </si>
  <si>
    <t>01 - Inicial Privada</t>
  </si>
  <si>
    <t>lilian_aquindo@hotmail.com</t>
  </si>
  <si>
    <t>SUPERVISORA INICIAL SECC.I</t>
  </si>
  <si>
    <t>Toledo Estela Miriam</t>
  </si>
  <si>
    <t>02 - Inicial Privada</t>
  </si>
  <si>
    <t>estelamtoledo@yahoo.com.ar</t>
  </si>
  <si>
    <t>SUPERVISORA INICIAL SECC.II</t>
  </si>
  <si>
    <t>Vilomara Roberto</t>
  </si>
  <si>
    <t>01 - Secundario Orientado Privada</t>
  </si>
  <si>
    <t>roviloma@yahoo.com.ar</t>
  </si>
  <si>
    <t>SUPERVISOR SECUNDARIA SECC.I</t>
  </si>
  <si>
    <t>Margoni Norma</t>
  </si>
  <si>
    <t>02 - Secundario Orientado Privada</t>
  </si>
  <si>
    <t>nonimar18@gmail.com</t>
  </si>
  <si>
    <t>SUPERVISORA SECUNDARIA SECC.II</t>
  </si>
  <si>
    <t>Vegas Graciela Beatriz</t>
  </si>
  <si>
    <t>03 - Secundario Orientado Privada</t>
  </si>
  <si>
    <t>graciela_geo@hotmail.com</t>
  </si>
  <si>
    <t>SUPERVISORA SECUNDARIA SECC.III</t>
  </si>
  <si>
    <t>Pol Foz Emilio</t>
  </si>
  <si>
    <t>04 - Secundario Orientado Privada</t>
  </si>
  <si>
    <t>hemylyo@gmail.com</t>
  </si>
  <si>
    <t>SUPERVISOR SECUNDARIA SECC.IV</t>
  </si>
  <si>
    <t>Bustos Anibal</t>
  </si>
  <si>
    <t>05 - Secundario Orientado Privada</t>
  </si>
  <si>
    <t>anibalbustos66@gmail.com</t>
  </si>
  <si>
    <t>SUPERVISOR SECUNDARIA SECC.V</t>
  </si>
  <si>
    <t>Coussillan Raúl</t>
  </si>
  <si>
    <t>06 - Secundario Orientado Privada</t>
  </si>
  <si>
    <t>racoussillan@hotmail.com</t>
  </si>
  <si>
    <t>SUPERVISOR SECUNDARIA SECC.VI</t>
  </si>
  <si>
    <t>Daniel Gallardo</t>
  </si>
  <si>
    <t>07 - CEBJA</t>
  </si>
  <si>
    <t>sede7cebja@mendoza.edu.ar</t>
  </si>
  <si>
    <t>Sede 7</t>
  </si>
  <si>
    <t>Sandra Lonigro</t>
  </si>
  <si>
    <t>01 - CENS</t>
  </si>
  <si>
    <t>sede1cens@mendoza.edu.ar</t>
  </si>
  <si>
    <t>Mery Echenique</t>
  </si>
  <si>
    <t>02 - CENS</t>
  </si>
  <si>
    <t>sede2cens@mendoza.edu.ar</t>
  </si>
  <si>
    <t>Sonia Constantinidi</t>
  </si>
  <si>
    <t>03 - CENS</t>
  </si>
  <si>
    <t>sede3cens@mendoza.edu.ar</t>
  </si>
  <si>
    <t>Guillermo Dominguez</t>
  </si>
  <si>
    <t>04 - CENS</t>
  </si>
  <si>
    <t>sede4cens@mendoza.edu.ar</t>
  </si>
  <si>
    <t>Elisabeth Gattas</t>
  </si>
  <si>
    <t>05 - CENS</t>
  </si>
  <si>
    <t>sede5cens@mendoza.edu.ar</t>
  </si>
  <si>
    <t>Mario Funes</t>
  </si>
  <si>
    <t>06 - CENS</t>
  </si>
  <si>
    <t>sede6cens@mendoza.edu.ar</t>
  </si>
  <si>
    <t>Jorge Sotelo</t>
  </si>
  <si>
    <t>07 - CENS</t>
  </si>
  <si>
    <t>sede7cens@mendoza.edu.ar</t>
  </si>
  <si>
    <t>MALINVERNO ANA MARÍA</t>
  </si>
  <si>
    <t>06 - Inicial</t>
  </si>
  <si>
    <t>SECCION DE SUPERVISION Nº 6</t>
  </si>
  <si>
    <t>LÓPEZ, NORMA VIVIANA</t>
  </si>
  <si>
    <t>07 - Inicial</t>
  </si>
  <si>
    <t>SECCION DE SUPERVISION Nº 7</t>
  </si>
  <si>
    <t>14 - Inicial</t>
  </si>
  <si>
    <t>SECCION DE SUPERVISION Nº 14</t>
  </si>
  <si>
    <t>18 - Inicial</t>
  </si>
  <si>
    <t>SECCION DE SUPERVISION Nº 18</t>
  </si>
  <si>
    <t>MÓNICA MILITELLO</t>
  </si>
  <si>
    <t>01 - Inicial</t>
  </si>
  <si>
    <t>SECCION DE SUPERVISION Nº 1</t>
  </si>
  <si>
    <t>MARÍA ELIZABETH PUCHOL</t>
  </si>
  <si>
    <t>03 - Inicial</t>
  </si>
  <si>
    <t>SECCION DE SUPERVISION Nº 3</t>
  </si>
  <si>
    <t>SILVIA DI BENEDETTO</t>
  </si>
  <si>
    <t>10 - Inicial</t>
  </si>
  <si>
    <t>SECCION DE SUPERVISION Nº 10</t>
  </si>
  <si>
    <t>AGUILERA , LILIANA NORMA</t>
  </si>
  <si>
    <t>15 - Inicial</t>
  </si>
  <si>
    <t>SECCION DE SUPERVISION Nº 15</t>
  </si>
  <si>
    <t>CAROLINA MUÑOZ</t>
  </si>
  <si>
    <t>16 - Inicial</t>
  </si>
  <si>
    <t>SECCION DE SUPERVISION Nº 16</t>
  </si>
  <si>
    <t>STELLA  MARIS VALENTINI</t>
  </si>
  <si>
    <t>04 - Inicial</t>
  </si>
  <si>
    <t>SECCION DE SUPERVISION Nº 4</t>
  </si>
  <si>
    <t>GRACIELA OLA</t>
  </si>
  <si>
    <t>08 - Inicial</t>
  </si>
  <si>
    <t>SECCION DE SUPERVISION Nº 8</t>
  </si>
  <si>
    <t>NANCY GARCÍA</t>
  </si>
  <si>
    <t>12 - Inicial</t>
  </si>
  <si>
    <t>SECCION DE SUPERVISION Nº 12</t>
  </si>
  <si>
    <t>JUANITA RODRIGUEZ</t>
  </si>
  <si>
    <t>19 - Inicial</t>
  </si>
  <si>
    <t>SECCION DE SUPERVISION Nº 19</t>
  </si>
  <si>
    <t>MARIA ELINA PECHEMIEL</t>
  </si>
  <si>
    <t>09 - Inicial</t>
  </si>
  <si>
    <t>SECCION DE SUPERVISION Nº 9</t>
  </si>
  <si>
    <t>GIMENEZ ALICIA</t>
  </si>
  <si>
    <t>13 - Inicial</t>
  </si>
  <si>
    <t>SECCION DE SUPERVISION Nº 13</t>
  </si>
  <si>
    <t>PEREZ, GRACIELA ELENA</t>
  </si>
  <si>
    <t>02 - Inicial</t>
  </si>
  <si>
    <t>SECCION DE SUPERVISION Nº 2</t>
  </si>
  <si>
    <t>MARIANA ROMÁN</t>
  </si>
  <si>
    <t>05 - Inicial</t>
  </si>
  <si>
    <t>SECCION DE SUPERVISION Nº 5</t>
  </si>
  <si>
    <t>DE ANGELI, LILIAN INGRID</t>
  </si>
  <si>
    <t>11 - Inicial</t>
  </si>
  <si>
    <t>SECCION DE SUPERVISION Nº 11</t>
  </si>
  <si>
    <t>BEATRIZ DELLA SIERRA</t>
  </si>
  <si>
    <t>17 - Inicial</t>
  </si>
  <si>
    <t>SECCION DE SUPERVISION Nº 17</t>
  </si>
  <si>
    <t>Rivero Elsa Griselda</t>
  </si>
  <si>
    <t>01 - Primario Privada</t>
  </si>
  <si>
    <t>griselrive@yahoo.com.ar</t>
  </si>
  <si>
    <t>SUPERVISORA PRIMARIA SECC.I</t>
  </si>
  <si>
    <t>Patricia Sfreddo</t>
  </si>
  <si>
    <t>02 - Primario Privada</t>
  </si>
  <si>
    <t>patriciasfreddo@hotmail.com</t>
  </si>
  <si>
    <t>SUPERVISORA PRIMARIA SECC.II</t>
  </si>
  <si>
    <t>Senatore Patricia Monica</t>
  </si>
  <si>
    <t>03 - Primario Privada</t>
  </si>
  <si>
    <t>patriciasen1962@gmail.com</t>
  </si>
  <si>
    <t>SUPERVISORA PRIMARIA SECC.III</t>
  </si>
  <si>
    <t>Mansilla Norma Amalia</t>
  </si>
  <si>
    <t>04 - Primario Privada</t>
  </si>
  <si>
    <t>normamansilla5@hotmail.com</t>
  </si>
  <si>
    <t>SUPERVISORA PRIMARIA SECC.IV</t>
  </si>
  <si>
    <t>Matiazzo Norma Maria</t>
  </si>
  <si>
    <t>05 - Primario Privada</t>
  </si>
  <si>
    <t>nmattiazzo14@gmail.com</t>
  </si>
  <si>
    <t>SUPERVISORA PRIMARIA SECC.V</t>
  </si>
  <si>
    <t>Castan Maria Adriana</t>
  </si>
  <si>
    <t>06 - Primario Privada</t>
  </si>
  <si>
    <t>madrianacastan@gmail.com</t>
  </si>
  <si>
    <t>SUPERVISORA PRIMARIA SECC.VI</t>
  </si>
  <si>
    <t>Dir. Educación Privada</t>
  </si>
  <si>
    <t>010401</t>
  </si>
  <si>
    <t>010402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</si>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</sst>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topLeftCell="E120" workbookViewId="0">
      <selection activeCell="M15" sqref="M15:M142"/>
    </sheetView>
  </sheetViews>
  <sheetFormatPr baseColWidth="10" defaultRowHeight="15"/>
  <cols>
    <col min="1" max="1" width="4" bestFit="1" customWidth="1"/>
    <col min="2" max="2" width="42.7109375" bestFit="1" customWidth="1"/>
    <col min="3" max="3" width="3" bestFit="1" customWidth="1"/>
    <col min="4" max="4" width="2" bestFit="1" customWidth="1"/>
    <col min="5" max="5" width="3" bestFit="1" customWidth="1"/>
    <col min="6" max="6" width="31.28515625" bestFit="1" customWidth="1"/>
    <col min="7" max="7" width="4" bestFit="1" customWidth="1"/>
    <col min="8" max="8" width="9" bestFit="1" customWidth="1"/>
    <col min="9" max="9" width="42.7109375" bestFit="1" customWidth="1"/>
    <col min="10" max="10" width="13.42578125" bestFit="1" customWidth="1"/>
    <col min="11" max="11" width="13.7109375" bestFit="1" customWidth="1"/>
  </cols>
  <sheetData>
    <row r="1" spans="1:13">
      <c r="G1" t="s">
        <v>440</v>
      </c>
      <c r="H1" t="s">
        <v>11</v>
      </c>
      <c r="I1" t="s">
        <v>12</v>
      </c>
      <c r="J1" t="s">
        <v>13</v>
      </c>
      <c r="K1" t="s">
        <v>14</v>
      </c>
    </row>
    <row r="2" spans="1:13">
      <c r="A2">
        <v>1</v>
      </c>
      <c r="B2" t="s">
        <v>0</v>
      </c>
      <c r="C2">
        <v>4</v>
      </c>
      <c r="G2">
        <v>6</v>
      </c>
      <c r="H2" s="1" t="s">
        <v>15</v>
      </c>
      <c r="I2" t="str">
        <f>B2</f>
        <v xml:space="preserve">ADMINISTRACION CENTRAL        </v>
      </c>
      <c r="J2">
        <v>165</v>
      </c>
      <c r="K2">
        <v>4</v>
      </c>
      <c r="M2" t="str">
        <f>"insert into area (id,codigo,descripcion,reparticion_id,area_padre_id) values ("&amp;G2&amp;",'"&amp;H2&amp;"','"&amp;I2&amp;"',"&amp;J2&amp;","&amp;K2&amp;");"</f>
        <v>insert into area (id,codigo,descripcion,reparticion_id,area_padre_id) values (6,'010301','ADMINISTRACION CENTRAL        ',165,4);</v>
      </c>
    </row>
    <row r="3" spans="1:13">
      <c r="A3">
        <v>2</v>
      </c>
      <c r="B3" t="s">
        <v>1</v>
      </c>
      <c r="C3">
        <v>4</v>
      </c>
      <c r="G3">
        <f>+G2+1</f>
        <v>7</v>
      </c>
      <c r="H3" s="1" t="s">
        <v>16</v>
      </c>
      <c r="I3" t="str">
        <f>"Dir. Línea "&amp;B3</f>
        <v>Dir. Línea Educación Primaria</v>
      </c>
      <c r="J3">
        <v>165</v>
      </c>
      <c r="K3">
        <v>4</v>
      </c>
      <c r="M3" t="str">
        <f t="shared" ref="M3:M66" si="0">"insert into area (id,codigo,descripcion,reparticion_id,area_padre_id) values ("&amp;G3&amp;",'"&amp;H3&amp;"','"&amp;I3&amp;"',"&amp;J3&amp;","&amp;K3&amp;");"</f>
        <v>insert into area (id,codigo,descripcion,reparticion_id,area_padre_id) values (7,'010302','Dir. Línea Educación Primaria',165,4);</v>
      </c>
    </row>
    <row r="4" spans="1:13">
      <c r="A4">
        <v>3</v>
      </c>
      <c r="B4" t="s">
        <v>2</v>
      </c>
      <c r="C4">
        <v>4</v>
      </c>
      <c r="G4">
        <f t="shared" ref="G4:G13" si="1">+G3+1</f>
        <v>8</v>
      </c>
      <c r="H4" s="1" t="s">
        <v>17</v>
      </c>
      <c r="I4" t="str">
        <f t="shared" ref="I4:I13" si="2">"Dir. Línea "&amp;B4</f>
        <v>Dir. Línea Educación Secundaria</v>
      </c>
      <c r="J4">
        <v>165</v>
      </c>
      <c r="K4">
        <v>4</v>
      </c>
      <c r="M4" t="str">
        <f t="shared" si="0"/>
        <v>insert into area (id,codigo,descripcion,reparticion_id,area_padre_id) values (8,'010303','Dir. Línea Educación Secundaria',165,4);</v>
      </c>
    </row>
    <row r="5" spans="1:13">
      <c r="A5">
        <v>4</v>
      </c>
      <c r="B5" t="s">
        <v>3</v>
      </c>
      <c r="C5">
        <v>4</v>
      </c>
      <c r="G5">
        <f t="shared" si="1"/>
        <v>9</v>
      </c>
      <c r="H5" s="1" t="s">
        <v>18</v>
      </c>
      <c r="I5" t="str">
        <f t="shared" si="2"/>
        <v>Dir. Línea Técnica y Trabajo</v>
      </c>
      <c r="J5">
        <v>165</v>
      </c>
      <c r="K5">
        <v>4</v>
      </c>
      <c r="M5" t="str">
        <f t="shared" si="0"/>
        <v>insert into area (id,codigo,descripcion,reparticion_id,area_padre_id) values (9,'010304','Dir. Línea Técnica y Trabajo',165,4);</v>
      </c>
    </row>
    <row r="6" spans="1:13">
      <c r="A6">
        <v>8</v>
      </c>
      <c r="B6" t="s">
        <v>4</v>
      </c>
      <c r="C6">
        <v>4</v>
      </c>
      <c r="G6">
        <f t="shared" si="1"/>
        <v>10</v>
      </c>
      <c r="H6" s="1" t="s">
        <v>19</v>
      </c>
      <c r="I6" t="str">
        <f t="shared" si="2"/>
        <v xml:space="preserve">Dir. Línea Jóvenes y Adultos             </v>
      </c>
      <c r="J6">
        <v>165</v>
      </c>
      <c r="K6">
        <v>4</v>
      </c>
      <c r="M6" t="str">
        <f t="shared" si="0"/>
        <v>insert into area (id,codigo,descripcion,reparticion_id,area_padre_id) values (10,'010305','Dir. Línea Jóvenes y Adultos             ',165,4);</v>
      </c>
    </row>
    <row r="7" spans="1:13">
      <c r="A7">
        <v>9</v>
      </c>
      <c r="B7" t="s">
        <v>5</v>
      </c>
      <c r="C7">
        <v>4</v>
      </c>
      <c r="G7">
        <f t="shared" si="1"/>
        <v>11</v>
      </c>
      <c r="H7" s="1" t="s">
        <v>20</v>
      </c>
      <c r="I7" t="str">
        <f t="shared" si="2"/>
        <v xml:space="preserve">Dir. Línea Educación Especial            </v>
      </c>
      <c r="J7">
        <v>165</v>
      </c>
      <c r="K7">
        <v>4</v>
      </c>
      <c r="M7" t="str">
        <f t="shared" si="0"/>
        <v>insert into area (id,codigo,descripcion,reparticion_id,area_padre_id) values (11,'010306','Dir. Línea Educación Especial            ',165,4);</v>
      </c>
    </row>
    <row r="8" spans="1:13">
      <c r="A8">
        <v>11</v>
      </c>
      <c r="B8" t="s">
        <v>7</v>
      </c>
      <c r="C8">
        <v>4</v>
      </c>
      <c r="G8">
        <f t="shared" si="1"/>
        <v>12</v>
      </c>
      <c r="H8" s="1" t="s">
        <v>21</v>
      </c>
      <c r="I8" t="str">
        <f>"Dir. Línea "&amp;B8</f>
        <v>Dir. Línea Educación Inicial</v>
      </c>
      <c r="J8">
        <v>165</v>
      </c>
      <c r="K8">
        <v>4</v>
      </c>
      <c r="M8" t="str">
        <f t="shared" si="0"/>
        <v>insert into area (id,codigo,descripcion,reparticion_id,area_padre_id) values (12,'010307','Dir. Línea Educación Inicial',165,4);</v>
      </c>
    </row>
    <row r="9" spans="1:13">
      <c r="A9">
        <v>12</v>
      </c>
      <c r="B9" t="s">
        <v>8</v>
      </c>
      <c r="C9">
        <v>4</v>
      </c>
      <c r="G9">
        <f t="shared" si="1"/>
        <v>13</v>
      </c>
      <c r="H9" s="1" t="s">
        <v>22</v>
      </c>
      <c r="I9" t="str">
        <f>"Coordinación "&amp;B9</f>
        <v>Coordinación Educación Artística</v>
      </c>
      <c r="J9">
        <v>165</v>
      </c>
      <c r="K9">
        <v>4</v>
      </c>
      <c r="M9" t="str">
        <f t="shared" si="0"/>
        <v>insert into area (id,codigo,descripcion,reparticion_id,area_padre_id) values (13,'010308','Coordinación Educación Artística',165,4);</v>
      </c>
    </row>
    <row r="10" spans="1:13">
      <c r="A10">
        <v>13</v>
      </c>
      <c r="B10" t="s">
        <v>9</v>
      </c>
      <c r="C10">
        <v>4</v>
      </c>
      <c r="G10">
        <f t="shared" si="1"/>
        <v>14</v>
      </c>
      <c r="H10" s="1" t="s">
        <v>23</v>
      </c>
      <c r="I10" t="str">
        <f>"Dir. Línea "&amp;B10</f>
        <v>Dir. Línea Educación Domiciliaria y Hospitalaria</v>
      </c>
      <c r="J10">
        <v>165</v>
      </c>
      <c r="K10">
        <v>4</v>
      </c>
      <c r="M10" t="str">
        <f t="shared" si="0"/>
        <v>insert into area (id,codigo,descripcion,reparticion_id,area_padre_id) values (14,'010309','Dir. Línea Educación Domiciliaria y Hospitalaria',165,4);</v>
      </c>
    </row>
    <row r="11" spans="1:13">
      <c r="A11">
        <v>99</v>
      </c>
      <c r="G11">
        <f t="shared" si="1"/>
        <v>15</v>
      </c>
      <c r="H11" s="1" t="s">
        <v>24</v>
      </c>
      <c r="I11" t="s">
        <v>437</v>
      </c>
      <c r="J11">
        <v>165</v>
      </c>
      <c r="K11">
        <v>4</v>
      </c>
      <c r="M11" t="str">
        <f t="shared" si="0"/>
        <v>insert into area (id,codigo,descripcion,reparticion_id,area_padre_id) values (15,'010310','Dir. Educación Privada',165,4);</v>
      </c>
    </row>
    <row r="12" spans="1:13">
      <c r="A12">
        <v>10</v>
      </c>
      <c r="B12" t="s">
        <v>6</v>
      </c>
      <c r="C12">
        <v>4</v>
      </c>
      <c r="G12">
        <f t="shared" si="1"/>
        <v>16</v>
      </c>
      <c r="H12" s="1" t="s">
        <v>438</v>
      </c>
      <c r="I12" t="str">
        <f>"Dir. Línea "&amp;B12</f>
        <v xml:space="preserve">Dir. Línea Educación Superior            </v>
      </c>
      <c r="J12">
        <v>165</v>
      </c>
      <c r="K12">
        <v>5</v>
      </c>
      <c r="M12" t="str">
        <f t="shared" si="0"/>
        <v>insert into area (id,codigo,descripcion,reparticion_id,area_padre_id) values (16,'010401','Dir. Línea Educación Superior            ',165,5);</v>
      </c>
    </row>
    <row r="13" spans="1:13">
      <c r="A13">
        <v>14</v>
      </c>
      <c r="B13" t="s">
        <v>10</v>
      </c>
      <c r="C13">
        <v>4</v>
      </c>
      <c r="G13">
        <f t="shared" si="1"/>
        <v>17</v>
      </c>
      <c r="H13" s="1" t="s">
        <v>439</v>
      </c>
      <c r="I13" t="str">
        <f>B13</f>
        <v>Coordinación de Educación Física</v>
      </c>
      <c r="J13">
        <v>165</v>
      </c>
      <c r="K13">
        <v>5</v>
      </c>
      <c r="M13" t="str">
        <f t="shared" si="0"/>
        <v>insert into area (id,codigo,descripcion,reparticion_id,area_padre_id) values (17,'010402','Coordinación de Educación Física',165,5);</v>
      </c>
    </row>
    <row r="14" spans="1:13">
      <c r="A14" s="2"/>
      <c r="B14" s="2"/>
      <c r="C14" s="2">
        <v>1</v>
      </c>
      <c r="D14" s="2"/>
      <c r="E14" s="2"/>
      <c r="F14" s="2"/>
    </row>
    <row r="15" spans="1:13">
      <c r="A15">
        <v>3</v>
      </c>
      <c r="B15" t="s">
        <v>25</v>
      </c>
      <c r="C15">
        <v>2</v>
      </c>
      <c r="D15">
        <v>1</v>
      </c>
      <c r="E15">
        <v>2</v>
      </c>
      <c r="F15" t="s">
        <v>26</v>
      </c>
      <c r="G15">
        <f>G12+2</f>
        <v>18</v>
      </c>
      <c r="H15" t="str">
        <f>IF(VLOOKUP(C14,$A$2:$H$13,8,FALSE)=VLOOKUP(C15,$A$2:$H$13,8,FALSE),TEXT(H14+1,"00000000"),VLOOKUP(C15,$A$2:$H$13,8,FALSE)&amp;"01")</f>
        <v>01030201</v>
      </c>
      <c r="I15" t="str">
        <f>"Supervisión "&amp;F15</f>
        <v>Supervisión 01 - Primario</v>
      </c>
      <c r="J15">
        <v>165</v>
      </c>
      <c r="K15">
        <f>VLOOKUP(C15,$A$2:$G$12,7,FALSE)</f>
        <v>7</v>
      </c>
      <c r="M15" t="str">
        <f t="shared" si="0"/>
        <v>insert into area (id,codigo,descripcion,reparticion_id,area_padre_id) values (18,'01030201','Supervisión 01 - Primario',165,7);</v>
      </c>
    </row>
    <row r="16" spans="1:13">
      <c r="A16">
        <v>4</v>
      </c>
      <c r="B16" t="s">
        <v>28</v>
      </c>
      <c r="C16">
        <v>2</v>
      </c>
      <c r="D16">
        <v>1</v>
      </c>
      <c r="E16">
        <v>2</v>
      </c>
      <c r="F16" t="s">
        <v>29</v>
      </c>
      <c r="G16">
        <f>G15+1</f>
        <v>19</v>
      </c>
      <c r="H16" t="str">
        <f t="shared" ref="H16:H79" si="3">IF(VLOOKUP(C15,$A$2:$H$13,8,FALSE)=VLOOKUP(C16,$A$2:$H$13,8,FALSE),TEXT(H15+1,"00000000"),VLOOKUP(C16,$A$2:$H$13,8,FALSE)&amp;"01")</f>
        <v>01030202</v>
      </c>
      <c r="I16" t="str">
        <f>"Supervisión "&amp;F16</f>
        <v>Supervisión 02 - Primario</v>
      </c>
      <c r="J16">
        <v>165</v>
      </c>
      <c r="K16">
        <f>VLOOKUP(C16,$A$2:$G$12,7,FALSE)</f>
        <v>7</v>
      </c>
      <c r="M16" t="str">
        <f t="shared" si="0"/>
        <v>insert into area (id,codigo,descripcion,reparticion_id,area_padre_id) values (19,'01030202','Supervisión 02 - Primario',165,7);</v>
      </c>
    </row>
    <row r="17" spans="1:13">
      <c r="A17">
        <v>5</v>
      </c>
      <c r="B17" t="s">
        <v>31</v>
      </c>
      <c r="C17">
        <v>2</v>
      </c>
      <c r="D17">
        <v>1</v>
      </c>
      <c r="E17">
        <v>2</v>
      </c>
      <c r="F17" t="s">
        <v>32</v>
      </c>
      <c r="G17">
        <f t="shared" ref="G17:G80" si="4">G16+1</f>
        <v>20</v>
      </c>
      <c r="H17" t="str">
        <f t="shared" si="3"/>
        <v>01030203</v>
      </c>
      <c r="I17" t="str">
        <f>"Supervisión "&amp;F17</f>
        <v>Supervisión 03 - Primario</v>
      </c>
      <c r="J17">
        <v>165</v>
      </c>
      <c r="K17">
        <f>VLOOKUP(C17,$A$2:$G$12,7,FALSE)</f>
        <v>7</v>
      </c>
      <c r="M17" t="str">
        <f t="shared" si="0"/>
        <v>insert into area (id,codigo,descripcion,reparticion_id,area_padre_id) values (20,'01030203','Supervisión 03 - Primario',165,7);</v>
      </c>
    </row>
    <row r="18" spans="1:13">
      <c r="A18">
        <v>6</v>
      </c>
      <c r="B18" t="s">
        <v>34</v>
      </c>
      <c r="C18">
        <v>2</v>
      </c>
      <c r="D18">
        <v>1</v>
      </c>
      <c r="E18">
        <v>2</v>
      </c>
      <c r="F18" t="s">
        <v>35</v>
      </c>
      <c r="G18">
        <f t="shared" si="4"/>
        <v>21</v>
      </c>
      <c r="H18" t="str">
        <f t="shared" si="3"/>
        <v>01030204</v>
      </c>
      <c r="I18" t="str">
        <f>"Supervisión "&amp;F18</f>
        <v>Supervisión 04 - Primario</v>
      </c>
      <c r="J18">
        <v>165</v>
      </c>
      <c r="K18">
        <f>VLOOKUP(C18,$A$2:$G$12,7,FALSE)</f>
        <v>7</v>
      </c>
      <c r="M18" t="str">
        <f t="shared" si="0"/>
        <v>insert into area (id,codigo,descripcion,reparticion_id,area_padre_id) values (21,'01030204','Supervisión 04 - Primario',165,7);</v>
      </c>
    </row>
    <row r="19" spans="1:13">
      <c r="A19">
        <v>8</v>
      </c>
      <c r="B19" t="s">
        <v>40</v>
      </c>
      <c r="C19">
        <v>2</v>
      </c>
      <c r="D19">
        <v>1</v>
      </c>
      <c r="E19">
        <v>2</v>
      </c>
      <c r="F19" t="s">
        <v>41</v>
      </c>
      <c r="G19">
        <f t="shared" si="4"/>
        <v>22</v>
      </c>
      <c r="H19" t="str">
        <f t="shared" si="3"/>
        <v>01030205</v>
      </c>
      <c r="I19" t="str">
        <f>"Supervisión "&amp;F19</f>
        <v>Supervisión 05 - Primario</v>
      </c>
      <c r="J19">
        <v>165</v>
      </c>
      <c r="K19">
        <f>VLOOKUP(C19,$A$2:$G$12,7,FALSE)</f>
        <v>7</v>
      </c>
      <c r="M19" t="str">
        <f t="shared" si="0"/>
        <v>insert into area (id,codigo,descripcion,reparticion_id,area_padre_id) values (22,'01030205','Supervisión 05 - Primario',165,7);</v>
      </c>
    </row>
    <row r="20" spans="1:13">
      <c r="A20">
        <v>9</v>
      </c>
      <c r="B20" t="s">
        <v>43</v>
      </c>
      <c r="C20">
        <v>2</v>
      </c>
      <c r="D20">
        <v>1</v>
      </c>
      <c r="E20">
        <v>2</v>
      </c>
      <c r="F20" t="s">
        <v>44</v>
      </c>
      <c r="G20">
        <f t="shared" si="4"/>
        <v>23</v>
      </c>
      <c r="H20" t="str">
        <f t="shared" si="3"/>
        <v>01030206</v>
      </c>
      <c r="I20" t="str">
        <f>"Supervisión "&amp;F20</f>
        <v>Supervisión 06 - Primario</v>
      </c>
      <c r="J20">
        <v>165</v>
      </c>
      <c r="K20">
        <f>VLOOKUP(C20,$A$2:$G$12,7,FALSE)</f>
        <v>7</v>
      </c>
      <c r="M20" t="str">
        <f t="shared" si="0"/>
        <v>insert into area (id,codigo,descripcion,reparticion_id,area_padre_id) values (23,'01030206','Supervisión 06 - Primario',165,7);</v>
      </c>
    </row>
    <row r="21" spans="1:13">
      <c r="A21">
        <v>10</v>
      </c>
      <c r="B21" t="s">
        <v>46</v>
      </c>
      <c r="C21">
        <v>2</v>
      </c>
      <c r="D21">
        <v>1</v>
      </c>
      <c r="E21">
        <v>2</v>
      </c>
      <c r="F21" t="s">
        <v>47</v>
      </c>
      <c r="G21">
        <f t="shared" si="4"/>
        <v>24</v>
      </c>
      <c r="H21" t="str">
        <f t="shared" si="3"/>
        <v>01030207</v>
      </c>
      <c r="I21" t="str">
        <f>"Supervisión "&amp;F21</f>
        <v>Supervisión 07 - Primario</v>
      </c>
      <c r="J21">
        <v>165</v>
      </c>
      <c r="K21">
        <f>VLOOKUP(C21,$A$2:$G$12,7,FALSE)</f>
        <v>7</v>
      </c>
      <c r="M21" t="str">
        <f t="shared" si="0"/>
        <v>insert into area (id,codigo,descripcion,reparticion_id,area_padre_id) values (24,'01030207','Supervisión 07 - Primario',165,7);</v>
      </c>
    </row>
    <row r="22" spans="1:13">
      <c r="A22">
        <v>11</v>
      </c>
      <c r="B22" t="s">
        <v>49</v>
      </c>
      <c r="C22">
        <v>2</v>
      </c>
      <c r="D22">
        <v>1</v>
      </c>
      <c r="E22">
        <v>2</v>
      </c>
      <c r="F22" t="s">
        <v>50</v>
      </c>
      <c r="G22">
        <f t="shared" si="4"/>
        <v>25</v>
      </c>
      <c r="H22" t="str">
        <f t="shared" si="3"/>
        <v>01030208</v>
      </c>
      <c r="I22" t="str">
        <f>"Supervisión "&amp;F22</f>
        <v>Supervisión 08 - Primario</v>
      </c>
      <c r="J22">
        <v>165</v>
      </c>
      <c r="K22">
        <f>VLOOKUP(C22,$A$2:$G$12,7,FALSE)</f>
        <v>7</v>
      </c>
      <c r="M22" t="str">
        <f t="shared" si="0"/>
        <v>insert into area (id,codigo,descripcion,reparticion_id,area_padre_id) values (25,'01030208','Supervisión 08 - Primario',165,7);</v>
      </c>
    </row>
    <row r="23" spans="1:13">
      <c r="A23">
        <v>12</v>
      </c>
      <c r="B23" t="s">
        <v>52</v>
      </c>
      <c r="C23">
        <v>2</v>
      </c>
      <c r="D23">
        <v>1</v>
      </c>
      <c r="E23">
        <v>2</v>
      </c>
      <c r="F23" t="s">
        <v>53</v>
      </c>
      <c r="G23">
        <f t="shared" si="4"/>
        <v>26</v>
      </c>
      <c r="H23" t="str">
        <f t="shared" si="3"/>
        <v>01030209</v>
      </c>
      <c r="I23" t="str">
        <f>"Supervisión "&amp;F23</f>
        <v>Supervisión 09 - Primario</v>
      </c>
      <c r="J23">
        <v>165</v>
      </c>
      <c r="K23">
        <f>VLOOKUP(C23,$A$2:$G$12,7,FALSE)</f>
        <v>7</v>
      </c>
      <c r="M23" t="str">
        <f t="shared" si="0"/>
        <v>insert into area (id,codigo,descripcion,reparticion_id,area_padre_id) values (26,'01030209','Supervisión 09 - Primario',165,7);</v>
      </c>
    </row>
    <row r="24" spans="1:13">
      <c r="A24">
        <v>16</v>
      </c>
      <c r="B24" t="s">
        <v>64</v>
      </c>
      <c r="C24">
        <v>2</v>
      </c>
      <c r="D24">
        <v>1</v>
      </c>
      <c r="E24">
        <v>2</v>
      </c>
      <c r="F24" t="s">
        <v>65</v>
      </c>
      <c r="G24">
        <f t="shared" si="4"/>
        <v>27</v>
      </c>
      <c r="H24" t="str">
        <f t="shared" si="3"/>
        <v>01030210</v>
      </c>
      <c r="I24" t="str">
        <f>"Supervisión "&amp;F24</f>
        <v>Supervisión 10 - Primario</v>
      </c>
      <c r="J24">
        <v>165</v>
      </c>
      <c r="K24">
        <f>VLOOKUP(C24,$A$2:$G$12,7,FALSE)</f>
        <v>7</v>
      </c>
      <c r="M24" t="str">
        <f t="shared" si="0"/>
        <v>insert into area (id,codigo,descripcion,reparticion_id,area_padre_id) values (27,'01030210','Supervisión 10 - Primario',165,7);</v>
      </c>
    </row>
    <row r="25" spans="1:13">
      <c r="A25">
        <v>17</v>
      </c>
      <c r="C25">
        <v>2</v>
      </c>
      <c r="D25">
        <v>1</v>
      </c>
      <c r="E25">
        <v>2</v>
      </c>
      <c r="F25" t="s">
        <v>67</v>
      </c>
      <c r="G25">
        <f t="shared" si="4"/>
        <v>28</v>
      </c>
      <c r="H25" t="str">
        <f t="shared" si="3"/>
        <v>01030211</v>
      </c>
      <c r="I25" t="str">
        <f>"Supervisión "&amp;F25</f>
        <v>Supervisión 11 - Primario</v>
      </c>
      <c r="J25">
        <v>165</v>
      </c>
      <c r="K25">
        <f>VLOOKUP(C25,$A$2:$G$12,7,FALSE)</f>
        <v>7</v>
      </c>
      <c r="M25" t="str">
        <f t="shared" si="0"/>
        <v>insert into area (id,codigo,descripcion,reparticion_id,area_padre_id) values (28,'01030211','Supervisión 11 - Primario',165,7);</v>
      </c>
    </row>
    <row r="26" spans="1:13">
      <c r="A26">
        <v>18</v>
      </c>
      <c r="B26" t="s">
        <v>69</v>
      </c>
      <c r="C26">
        <v>2</v>
      </c>
      <c r="D26">
        <v>1</v>
      </c>
      <c r="E26">
        <v>2</v>
      </c>
      <c r="F26" t="s">
        <v>70</v>
      </c>
      <c r="G26">
        <f t="shared" si="4"/>
        <v>29</v>
      </c>
      <c r="H26" t="str">
        <f t="shared" si="3"/>
        <v>01030212</v>
      </c>
      <c r="I26" t="str">
        <f>"Supervisión "&amp;F26</f>
        <v>Supervisión 12 - Primario</v>
      </c>
      <c r="J26">
        <v>165</v>
      </c>
      <c r="K26">
        <f>VLOOKUP(C26,$A$2:$G$12,7,FALSE)</f>
        <v>7</v>
      </c>
      <c r="M26" t="str">
        <f t="shared" si="0"/>
        <v>insert into area (id,codigo,descripcion,reparticion_id,area_padre_id) values (29,'01030212','Supervisión 12 - Primario',165,7);</v>
      </c>
    </row>
    <row r="27" spans="1:13">
      <c r="A27">
        <v>19</v>
      </c>
      <c r="B27" t="s">
        <v>72</v>
      </c>
      <c r="C27">
        <v>2</v>
      </c>
      <c r="D27">
        <v>1</v>
      </c>
      <c r="E27">
        <v>2</v>
      </c>
      <c r="F27" t="s">
        <v>73</v>
      </c>
      <c r="G27">
        <f t="shared" si="4"/>
        <v>30</v>
      </c>
      <c r="H27" t="str">
        <f t="shared" si="3"/>
        <v>01030213</v>
      </c>
      <c r="I27" t="str">
        <f>"Supervisión "&amp;F27</f>
        <v>Supervisión 13 - Primario</v>
      </c>
      <c r="J27">
        <v>165</v>
      </c>
      <c r="K27">
        <f>VLOOKUP(C27,$A$2:$G$12,7,FALSE)</f>
        <v>7</v>
      </c>
      <c r="M27" t="str">
        <f t="shared" si="0"/>
        <v>insert into area (id,codigo,descripcion,reparticion_id,area_padre_id) values (30,'01030213','Supervisión 13 - Primario',165,7);</v>
      </c>
    </row>
    <row r="28" spans="1:13">
      <c r="A28">
        <v>20</v>
      </c>
      <c r="B28" t="s">
        <v>75</v>
      </c>
      <c r="C28">
        <v>2</v>
      </c>
      <c r="D28">
        <v>1</v>
      </c>
      <c r="E28">
        <v>2</v>
      </c>
      <c r="F28" t="s">
        <v>76</v>
      </c>
      <c r="G28">
        <f t="shared" si="4"/>
        <v>31</v>
      </c>
      <c r="H28" t="str">
        <f t="shared" si="3"/>
        <v>01030214</v>
      </c>
      <c r="I28" t="str">
        <f>"Supervisión "&amp;F28</f>
        <v>Supervisión 14 - Primario</v>
      </c>
      <c r="J28">
        <v>165</v>
      </c>
      <c r="K28">
        <f>VLOOKUP(C28,$A$2:$G$12,7,FALSE)</f>
        <v>7</v>
      </c>
      <c r="M28" t="str">
        <f t="shared" si="0"/>
        <v>insert into area (id,codigo,descripcion,reparticion_id,area_padre_id) values (31,'01030214','Supervisión 14 - Primario',165,7);</v>
      </c>
    </row>
    <row r="29" spans="1:13">
      <c r="A29">
        <v>21</v>
      </c>
      <c r="B29" t="s">
        <v>78</v>
      </c>
      <c r="C29">
        <v>2</v>
      </c>
      <c r="D29">
        <v>1</v>
      </c>
      <c r="E29">
        <v>2</v>
      </c>
      <c r="F29" t="s">
        <v>79</v>
      </c>
      <c r="G29">
        <f t="shared" si="4"/>
        <v>32</v>
      </c>
      <c r="H29" t="str">
        <f t="shared" si="3"/>
        <v>01030215</v>
      </c>
      <c r="I29" t="str">
        <f>"Supervisión "&amp;F29</f>
        <v>Supervisión 15 - Primario</v>
      </c>
      <c r="J29">
        <v>165</v>
      </c>
      <c r="K29">
        <f>VLOOKUP(C29,$A$2:$G$12,7,FALSE)</f>
        <v>7</v>
      </c>
      <c r="M29" t="str">
        <f t="shared" si="0"/>
        <v>insert into area (id,codigo,descripcion,reparticion_id,area_padre_id) values (32,'01030215','Supervisión 15 - Primario',165,7);</v>
      </c>
    </row>
    <row r="30" spans="1:13">
      <c r="A30">
        <v>22</v>
      </c>
      <c r="B30" t="s">
        <v>81</v>
      </c>
      <c r="C30">
        <v>2</v>
      </c>
      <c r="D30">
        <v>1</v>
      </c>
      <c r="E30">
        <v>2</v>
      </c>
      <c r="F30" t="s">
        <v>82</v>
      </c>
      <c r="G30">
        <f t="shared" si="4"/>
        <v>33</v>
      </c>
      <c r="H30" t="str">
        <f t="shared" si="3"/>
        <v>01030216</v>
      </c>
      <c r="I30" t="str">
        <f>"Supervisión "&amp;F30</f>
        <v>Supervisión 16 - Primario</v>
      </c>
      <c r="J30">
        <v>165</v>
      </c>
      <c r="K30">
        <f>VLOOKUP(C30,$A$2:$G$12,7,FALSE)</f>
        <v>7</v>
      </c>
      <c r="M30" t="str">
        <f t="shared" si="0"/>
        <v>insert into area (id,codigo,descripcion,reparticion_id,area_padre_id) values (33,'01030216','Supervisión 16 - Primario',165,7);</v>
      </c>
    </row>
    <row r="31" spans="1:13">
      <c r="A31">
        <v>23</v>
      </c>
      <c r="B31" t="s">
        <v>84</v>
      </c>
      <c r="C31">
        <v>2</v>
      </c>
      <c r="D31">
        <v>1</v>
      </c>
      <c r="E31">
        <v>2</v>
      </c>
      <c r="F31" t="s">
        <v>85</v>
      </c>
      <c r="G31">
        <f t="shared" si="4"/>
        <v>34</v>
      </c>
      <c r="H31" t="str">
        <f t="shared" si="3"/>
        <v>01030217</v>
      </c>
      <c r="I31" t="str">
        <f>"Supervisión "&amp;F31</f>
        <v>Supervisión 17 - Primario</v>
      </c>
      <c r="J31">
        <v>165</v>
      </c>
      <c r="K31">
        <f>VLOOKUP(C31,$A$2:$G$12,7,FALSE)</f>
        <v>7</v>
      </c>
      <c r="M31" t="str">
        <f t="shared" si="0"/>
        <v>insert into area (id,codigo,descripcion,reparticion_id,area_padre_id) values (34,'01030217','Supervisión 17 - Primario',165,7);</v>
      </c>
    </row>
    <row r="32" spans="1:13">
      <c r="A32">
        <v>25</v>
      </c>
      <c r="B32" t="s">
        <v>90</v>
      </c>
      <c r="C32">
        <v>2</v>
      </c>
      <c r="D32">
        <v>1</v>
      </c>
      <c r="E32">
        <v>2</v>
      </c>
      <c r="F32" t="s">
        <v>91</v>
      </c>
      <c r="G32">
        <f t="shared" si="4"/>
        <v>35</v>
      </c>
      <c r="H32" t="str">
        <f t="shared" si="3"/>
        <v>01030218</v>
      </c>
      <c r="I32" t="str">
        <f>"Supervisión "&amp;F32</f>
        <v>Supervisión 18 - Primario</v>
      </c>
      <c r="J32">
        <v>165</v>
      </c>
      <c r="K32">
        <f>VLOOKUP(C32,$A$2:$G$12,7,FALSE)</f>
        <v>7</v>
      </c>
      <c r="M32" t="str">
        <f t="shared" si="0"/>
        <v>insert into area (id,codigo,descripcion,reparticion_id,area_padre_id) values (35,'01030218','Supervisión 18 - Primario',165,7);</v>
      </c>
    </row>
    <row r="33" spans="1:13">
      <c r="A33">
        <v>26</v>
      </c>
      <c r="B33" t="s">
        <v>93</v>
      </c>
      <c r="C33">
        <v>2</v>
      </c>
      <c r="D33">
        <v>1</v>
      </c>
      <c r="E33">
        <v>2</v>
      </c>
      <c r="F33" t="s">
        <v>94</v>
      </c>
      <c r="G33">
        <f t="shared" si="4"/>
        <v>36</v>
      </c>
      <c r="H33" t="str">
        <f t="shared" si="3"/>
        <v>01030219</v>
      </c>
      <c r="I33" t="str">
        <f>"Supervisión "&amp;F33</f>
        <v>Supervisión 19 - Primario</v>
      </c>
      <c r="J33">
        <v>165</v>
      </c>
      <c r="K33">
        <f>VLOOKUP(C33,$A$2:$G$12,7,FALSE)</f>
        <v>7</v>
      </c>
      <c r="M33" t="str">
        <f t="shared" si="0"/>
        <v>insert into area (id,codigo,descripcion,reparticion_id,area_padre_id) values (36,'01030219','Supervisión 19 - Primario',165,7);</v>
      </c>
    </row>
    <row r="34" spans="1:13">
      <c r="A34">
        <v>27</v>
      </c>
      <c r="B34" t="s">
        <v>96</v>
      </c>
      <c r="C34">
        <v>2</v>
      </c>
      <c r="D34">
        <v>1</v>
      </c>
      <c r="E34">
        <v>2</v>
      </c>
      <c r="F34" t="s">
        <v>97</v>
      </c>
      <c r="G34">
        <f t="shared" si="4"/>
        <v>37</v>
      </c>
      <c r="H34" t="str">
        <f t="shared" si="3"/>
        <v>01030220</v>
      </c>
      <c r="I34" t="str">
        <f>"Supervisión "&amp;F34</f>
        <v>Supervisión 20 - Primario</v>
      </c>
      <c r="J34">
        <v>165</v>
      </c>
      <c r="K34">
        <f>VLOOKUP(C34,$A$2:$G$12,7,FALSE)</f>
        <v>7</v>
      </c>
      <c r="M34" t="str">
        <f t="shared" si="0"/>
        <v>insert into area (id,codigo,descripcion,reparticion_id,area_padre_id) values (37,'01030220','Supervisión 20 - Primario',165,7);</v>
      </c>
    </row>
    <row r="35" spans="1:13">
      <c r="A35">
        <v>30</v>
      </c>
      <c r="B35" t="s">
        <v>105</v>
      </c>
      <c r="C35">
        <v>2</v>
      </c>
      <c r="D35">
        <v>1</v>
      </c>
      <c r="E35">
        <v>2</v>
      </c>
      <c r="F35" t="s">
        <v>106</v>
      </c>
      <c r="G35">
        <f t="shared" si="4"/>
        <v>38</v>
      </c>
      <c r="H35" t="str">
        <f t="shared" si="3"/>
        <v>01030221</v>
      </c>
      <c r="I35" t="str">
        <f>"Supervisión "&amp;F35</f>
        <v>Supervisión 21 - Primario</v>
      </c>
      <c r="J35">
        <v>165</v>
      </c>
      <c r="K35">
        <f>VLOOKUP(C35,$A$2:$G$12,7,FALSE)</f>
        <v>7</v>
      </c>
      <c r="M35" t="str">
        <f t="shared" si="0"/>
        <v>insert into area (id,codigo,descripcion,reparticion_id,area_padre_id) values (38,'01030221','Supervisión 21 - Primario',165,7);</v>
      </c>
    </row>
    <row r="36" spans="1:13">
      <c r="A36">
        <v>32</v>
      </c>
      <c r="B36" t="s">
        <v>111</v>
      </c>
      <c r="C36">
        <v>2</v>
      </c>
      <c r="D36">
        <v>1</v>
      </c>
      <c r="E36">
        <v>2</v>
      </c>
      <c r="F36" t="s">
        <v>112</v>
      </c>
      <c r="G36">
        <f t="shared" si="4"/>
        <v>39</v>
      </c>
      <c r="H36" t="str">
        <f t="shared" si="3"/>
        <v>01030222</v>
      </c>
      <c r="I36" t="str">
        <f>"Supervisión "&amp;F36</f>
        <v>Supervisión 22 - Primario</v>
      </c>
      <c r="J36">
        <v>165</v>
      </c>
      <c r="K36">
        <f>VLOOKUP(C36,$A$2:$G$12,7,FALSE)</f>
        <v>7</v>
      </c>
      <c r="M36" t="str">
        <f t="shared" si="0"/>
        <v>insert into area (id,codigo,descripcion,reparticion_id,area_padre_id) values (39,'01030222','Supervisión 22 - Primario',165,7);</v>
      </c>
    </row>
    <row r="37" spans="1:13">
      <c r="A37">
        <v>33</v>
      </c>
      <c r="B37" t="s">
        <v>114</v>
      </c>
      <c r="C37">
        <v>2</v>
      </c>
      <c r="D37">
        <v>1</v>
      </c>
      <c r="E37">
        <v>2</v>
      </c>
      <c r="F37" t="s">
        <v>115</v>
      </c>
      <c r="G37">
        <f t="shared" si="4"/>
        <v>40</v>
      </c>
      <c r="H37" t="str">
        <f t="shared" si="3"/>
        <v>01030223</v>
      </c>
      <c r="I37" t="str">
        <f>"Supervisión "&amp;F37</f>
        <v>Supervisión 23 - Primario</v>
      </c>
      <c r="J37">
        <v>165</v>
      </c>
      <c r="K37">
        <f>VLOOKUP(C37,$A$2:$G$12,7,FALSE)</f>
        <v>7</v>
      </c>
      <c r="M37" t="str">
        <f t="shared" si="0"/>
        <v>insert into area (id,codigo,descripcion,reparticion_id,area_padre_id) values (40,'01030223','Supervisión 23 - Primario',165,7);</v>
      </c>
    </row>
    <row r="38" spans="1:13">
      <c r="A38">
        <v>34</v>
      </c>
      <c r="B38" t="s">
        <v>117</v>
      </c>
      <c r="C38">
        <v>2</v>
      </c>
      <c r="D38">
        <v>1</v>
      </c>
      <c r="E38">
        <v>2</v>
      </c>
      <c r="F38" t="s">
        <v>118</v>
      </c>
      <c r="G38">
        <f t="shared" si="4"/>
        <v>41</v>
      </c>
      <c r="H38" t="str">
        <f t="shared" si="3"/>
        <v>01030224</v>
      </c>
      <c r="I38" t="str">
        <f>"Supervisión "&amp;F38</f>
        <v>Supervisión 24 - Primario</v>
      </c>
      <c r="J38">
        <v>165</v>
      </c>
      <c r="K38">
        <f>VLOOKUP(C38,$A$2:$G$12,7,FALSE)</f>
        <v>7</v>
      </c>
      <c r="M38" t="str">
        <f t="shared" si="0"/>
        <v>insert into area (id,codigo,descripcion,reparticion_id,area_padre_id) values (41,'01030224','Supervisión 24 - Primario',165,7);</v>
      </c>
    </row>
    <row r="39" spans="1:13">
      <c r="A39">
        <v>36</v>
      </c>
      <c r="B39" t="s">
        <v>123</v>
      </c>
      <c r="C39">
        <v>2</v>
      </c>
      <c r="D39">
        <v>1</v>
      </c>
      <c r="E39">
        <v>2</v>
      </c>
      <c r="F39" t="s">
        <v>124</v>
      </c>
      <c r="G39">
        <f t="shared" si="4"/>
        <v>42</v>
      </c>
      <c r="H39" t="str">
        <f t="shared" si="3"/>
        <v>01030225</v>
      </c>
      <c r="I39" t="str">
        <f>"Supervisión "&amp;F39</f>
        <v>Supervisión 25 - Primario</v>
      </c>
      <c r="J39">
        <v>165</v>
      </c>
      <c r="K39">
        <f>VLOOKUP(C39,$A$2:$G$12,7,FALSE)</f>
        <v>7</v>
      </c>
      <c r="M39" t="str">
        <f t="shared" si="0"/>
        <v>insert into area (id,codigo,descripcion,reparticion_id,area_padre_id) values (42,'01030225','Supervisión 25 - Primario',165,7);</v>
      </c>
    </row>
    <row r="40" spans="1:13">
      <c r="A40">
        <v>37</v>
      </c>
      <c r="B40" t="s">
        <v>126</v>
      </c>
      <c r="C40">
        <v>2</v>
      </c>
      <c r="D40">
        <v>1</v>
      </c>
      <c r="E40">
        <v>2</v>
      </c>
      <c r="F40" t="s">
        <v>127</v>
      </c>
      <c r="G40">
        <f t="shared" si="4"/>
        <v>43</v>
      </c>
      <c r="H40" t="str">
        <f t="shared" si="3"/>
        <v>01030226</v>
      </c>
      <c r="I40" t="str">
        <f>"Supervisión "&amp;F40</f>
        <v>Supervisión 26 - Primario</v>
      </c>
      <c r="J40">
        <v>165</v>
      </c>
      <c r="K40">
        <f>VLOOKUP(C40,$A$2:$G$12,7,FALSE)</f>
        <v>7</v>
      </c>
      <c r="M40" t="str">
        <f t="shared" si="0"/>
        <v>insert into area (id,codigo,descripcion,reparticion_id,area_padre_id) values (43,'01030226','Supervisión 26 - Primario',165,7);</v>
      </c>
    </row>
    <row r="41" spans="1:13">
      <c r="A41">
        <v>38</v>
      </c>
      <c r="B41" t="s">
        <v>129</v>
      </c>
      <c r="C41">
        <v>2</v>
      </c>
      <c r="D41">
        <v>1</v>
      </c>
      <c r="E41">
        <v>2</v>
      </c>
      <c r="F41" t="s">
        <v>130</v>
      </c>
      <c r="G41">
        <f t="shared" si="4"/>
        <v>44</v>
      </c>
      <c r="H41" t="str">
        <f t="shared" si="3"/>
        <v>01030227</v>
      </c>
      <c r="I41" t="str">
        <f>"Supervisión "&amp;F41</f>
        <v>Supervisión 27 - Primario</v>
      </c>
      <c r="J41">
        <v>165</v>
      </c>
      <c r="K41">
        <f>VLOOKUP(C41,$A$2:$G$12,7,FALSE)</f>
        <v>7</v>
      </c>
      <c r="M41" t="str">
        <f t="shared" si="0"/>
        <v>insert into area (id,codigo,descripcion,reparticion_id,area_padre_id) values (44,'01030227','Supervisión 27 - Primario',165,7);</v>
      </c>
    </row>
    <row r="42" spans="1:13">
      <c r="A42">
        <v>39</v>
      </c>
      <c r="B42" t="s">
        <v>132</v>
      </c>
      <c r="C42">
        <v>2</v>
      </c>
      <c r="D42">
        <v>1</v>
      </c>
      <c r="E42">
        <v>2</v>
      </c>
      <c r="F42" t="s">
        <v>133</v>
      </c>
      <c r="G42">
        <f t="shared" si="4"/>
        <v>45</v>
      </c>
      <c r="H42" t="str">
        <f t="shared" si="3"/>
        <v>01030228</v>
      </c>
      <c r="I42" t="str">
        <f>"Supervisión "&amp;F42</f>
        <v>Supervisión 28 - Primario</v>
      </c>
      <c r="J42">
        <v>165</v>
      </c>
      <c r="K42">
        <f>VLOOKUP(C42,$A$2:$G$12,7,FALSE)</f>
        <v>7</v>
      </c>
      <c r="M42" t="str">
        <f t="shared" si="0"/>
        <v>insert into area (id,codigo,descripcion,reparticion_id,area_padre_id) values (45,'01030228','Supervisión 28 - Primario',165,7);</v>
      </c>
    </row>
    <row r="43" spans="1:13">
      <c r="A43">
        <v>41</v>
      </c>
      <c r="B43" t="s">
        <v>138</v>
      </c>
      <c r="C43">
        <v>2</v>
      </c>
      <c r="D43">
        <v>1</v>
      </c>
      <c r="E43">
        <v>2</v>
      </c>
      <c r="F43" t="s">
        <v>139</v>
      </c>
      <c r="G43">
        <f t="shared" si="4"/>
        <v>46</v>
      </c>
      <c r="H43" t="str">
        <f t="shared" si="3"/>
        <v>01030229</v>
      </c>
      <c r="I43" t="str">
        <f>"Supervisión "&amp;F43</f>
        <v>Supervisión 29 - Primario</v>
      </c>
      <c r="J43">
        <v>165</v>
      </c>
      <c r="K43">
        <f>VLOOKUP(C43,$A$2:$G$12,7,FALSE)</f>
        <v>7</v>
      </c>
      <c r="M43" t="str">
        <f t="shared" si="0"/>
        <v>insert into area (id,codigo,descripcion,reparticion_id,area_padre_id) values (46,'01030229','Supervisión 29 - Primario',165,7);</v>
      </c>
    </row>
    <row r="44" spans="1:13">
      <c r="A44">
        <v>42</v>
      </c>
      <c r="B44" t="s">
        <v>141</v>
      </c>
      <c r="C44">
        <v>2</v>
      </c>
      <c r="D44">
        <v>1</v>
      </c>
      <c r="E44">
        <v>2</v>
      </c>
      <c r="F44" t="s">
        <v>142</v>
      </c>
      <c r="G44">
        <f t="shared" si="4"/>
        <v>47</v>
      </c>
      <c r="H44" t="str">
        <f t="shared" si="3"/>
        <v>01030230</v>
      </c>
      <c r="I44" t="str">
        <f>"Supervisión "&amp;F44</f>
        <v>Supervisión 30 - Primario</v>
      </c>
      <c r="J44">
        <v>165</v>
      </c>
      <c r="K44">
        <f>VLOOKUP(C44,$A$2:$G$12,7,FALSE)</f>
        <v>7</v>
      </c>
      <c r="M44" t="str">
        <f t="shared" si="0"/>
        <v>insert into area (id,codigo,descripcion,reparticion_id,area_padre_id) values (47,'01030230','Supervisión 30 - Primario',165,7);</v>
      </c>
    </row>
    <row r="45" spans="1:13">
      <c r="A45">
        <v>43</v>
      </c>
      <c r="B45" t="s">
        <v>144</v>
      </c>
      <c r="C45">
        <v>2</v>
      </c>
      <c r="D45">
        <v>1</v>
      </c>
      <c r="E45">
        <v>2</v>
      </c>
      <c r="F45" t="s">
        <v>145</v>
      </c>
      <c r="G45">
        <f t="shared" si="4"/>
        <v>48</v>
      </c>
      <c r="H45" t="str">
        <f t="shared" si="3"/>
        <v>01030231</v>
      </c>
      <c r="I45" t="str">
        <f>"Supervisión "&amp;F45</f>
        <v>Supervisión 31 - Primario</v>
      </c>
      <c r="J45">
        <v>165</v>
      </c>
      <c r="K45">
        <f>VLOOKUP(C45,$A$2:$G$12,7,FALSE)</f>
        <v>7</v>
      </c>
      <c r="M45" t="str">
        <f t="shared" si="0"/>
        <v>insert into area (id,codigo,descripcion,reparticion_id,area_padre_id) values (48,'01030231','Supervisión 31 - Primario',165,7);</v>
      </c>
    </row>
    <row r="46" spans="1:13">
      <c r="A46">
        <v>44</v>
      </c>
      <c r="B46" t="s">
        <v>147</v>
      </c>
      <c r="C46">
        <v>2</v>
      </c>
      <c r="D46">
        <v>1</v>
      </c>
      <c r="E46">
        <v>2</v>
      </c>
      <c r="F46" t="s">
        <v>148</v>
      </c>
      <c r="G46">
        <f t="shared" si="4"/>
        <v>49</v>
      </c>
      <c r="H46" t="str">
        <f t="shared" si="3"/>
        <v>01030232</v>
      </c>
      <c r="I46" t="str">
        <f>"Supervisión "&amp;F46</f>
        <v>Supervisión 32 - Primario</v>
      </c>
      <c r="J46">
        <v>165</v>
      </c>
      <c r="K46">
        <f>VLOOKUP(C46,$A$2:$G$12,7,FALSE)</f>
        <v>7</v>
      </c>
      <c r="M46" t="str">
        <f t="shared" si="0"/>
        <v>insert into area (id,codigo,descripcion,reparticion_id,area_padre_id) values (49,'01030232','Supervisión 32 - Primario',165,7);</v>
      </c>
    </row>
    <row r="47" spans="1:13">
      <c r="A47">
        <v>45</v>
      </c>
      <c r="B47" t="s">
        <v>150</v>
      </c>
      <c r="C47">
        <v>2</v>
      </c>
      <c r="D47">
        <v>1</v>
      </c>
      <c r="E47">
        <v>2</v>
      </c>
      <c r="F47" t="s">
        <v>151</v>
      </c>
      <c r="G47">
        <f t="shared" si="4"/>
        <v>50</v>
      </c>
      <c r="H47" t="str">
        <f t="shared" si="3"/>
        <v>01030233</v>
      </c>
      <c r="I47" t="str">
        <f>"Supervisión "&amp;F47</f>
        <v>Supervisión 33 - Primario</v>
      </c>
      <c r="J47">
        <v>165</v>
      </c>
      <c r="K47">
        <f>VLOOKUP(C47,$A$2:$G$12,7,FALSE)</f>
        <v>7</v>
      </c>
      <c r="M47" t="str">
        <f t="shared" si="0"/>
        <v>insert into area (id,codigo,descripcion,reparticion_id,area_padre_id) values (50,'01030233','Supervisión 33 - Primario',165,7);</v>
      </c>
    </row>
    <row r="48" spans="1:13">
      <c r="A48">
        <v>46</v>
      </c>
      <c r="B48" t="s">
        <v>153</v>
      </c>
      <c r="C48">
        <v>2</v>
      </c>
      <c r="D48">
        <v>1</v>
      </c>
      <c r="E48">
        <v>2</v>
      </c>
      <c r="F48" t="s">
        <v>154</v>
      </c>
      <c r="G48">
        <f t="shared" si="4"/>
        <v>51</v>
      </c>
      <c r="H48" t="str">
        <f t="shared" si="3"/>
        <v>01030234</v>
      </c>
      <c r="I48" t="str">
        <f>"Supervisión "&amp;F48</f>
        <v>Supervisión 34 - Primario</v>
      </c>
      <c r="J48">
        <v>165</v>
      </c>
      <c r="K48">
        <f>VLOOKUP(C48,$A$2:$G$12,7,FALSE)</f>
        <v>7</v>
      </c>
      <c r="M48" t="str">
        <f t="shared" si="0"/>
        <v>insert into area (id,codigo,descripcion,reparticion_id,area_padre_id) values (51,'01030234','Supervisión 34 - Primario',165,7);</v>
      </c>
    </row>
    <row r="49" spans="1:13">
      <c r="A49">
        <v>49</v>
      </c>
      <c r="B49" t="s">
        <v>162</v>
      </c>
      <c r="C49">
        <v>2</v>
      </c>
      <c r="D49">
        <v>1</v>
      </c>
      <c r="E49">
        <v>2</v>
      </c>
      <c r="F49" t="s">
        <v>163</v>
      </c>
      <c r="G49">
        <f t="shared" si="4"/>
        <v>52</v>
      </c>
      <c r="H49" t="str">
        <f t="shared" si="3"/>
        <v>01030235</v>
      </c>
      <c r="I49" t="str">
        <f>"Supervisión "&amp;F49</f>
        <v>Supervisión 35 - Primario</v>
      </c>
      <c r="J49">
        <v>165</v>
      </c>
      <c r="K49">
        <f>VLOOKUP(C49,$A$2:$G$12,7,FALSE)</f>
        <v>7</v>
      </c>
      <c r="L49" s="2"/>
      <c r="M49" t="str">
        <f t="shared" si="0"/>
        <v>insert into area (id,codigo,descripcion,reparticion_id,area_padre_id) values (52,'01030235','Supervisión 35 - Primario',165,7);</v>
      </c>
    </row>
    <row r="50" spans="1:13">
      <c r="A50">
        <v>50</v>
      </c>
      <c r="B50" t="s">
        <v>165</v>
      </c>
      <c r="C50">
        <v>2</v>
      </c>
      <c r="D50">
        <v>1</v>
      </c>
      <c r="E50">
        <v>2</v>
      </c>
      <c r="F50" t="s">
        <v>166</v>
      </c>
      <c r="G50">
        <f t="shared" si="4"/>
        <v>53</v>
      </c>
      <c r="H50" t="str">
        <f t="shared" si="3"/>
        <v>01030236</v>
      </c>
      <c r="I50" t="str">
        <f>"Supervisión "&amp;F50</f>
        <v>Supervisión 36 - Primario</v>
      </c>
      <c r="J50">
        <v>165</v>
      </c>
      <c r="K50">
        <f>VLOOKUP(C50,$A$2:$G$12,7,FALSE)</f>
        <v>7</v>
      </c>
      <c r="M50" t="str">
        <f t="shared" si="0"/>
        <v>insert into area (id,codigo,descripcion,reparticion_id,area_padre_id) values (53,'01030236','Supervisión 36 - Primario',165,7);</v>
      </c>
    </row>
    <row r="51" spans="1:13">
      <c r="A51">
        <v>52</v>
      </c>
      <c r="B51" t="s">
        <v>171</v>
      </c>
      <c r="C51">
        <v>2</v>
      </c>
      <c r="D51">
        <v>1</v>
      </c>
      <c r="E51">
        <v>2</v>
      </c>
      <c r="F51" t="s">
        <v>172</v>
      </c>
      <c r="G51">
        <f t="shared" si="4"/>
        <v>54</v>
      </c>
      <c r="H51" t="str">
        <f t="shared" si="3"/>
        <v>01030237</v>
      </c>
      <c r="I51" t="str">
        <f>"Supervisión "&amp;F51</f>
        <v>Supervisión 37 - Primario</v>
      </c>
      <c r="J51">
        <v>165</v>
      </c>
      <c r="K51">
        <f>VLOOKUP(C51,$A$2:$G$12,7,FALSE)</f>
        <v>7</v>
      </c>
      <c r="M51" t="str">
        <f t="shared" si="0"/>
        <v>insert into area (id,codigo,descripcion,reparticion_id,area_padre_id) values (54,'01030237','Supervisión 37 - Primario',165,7);</v>
      </c>
    </row>
    <row r="52" spans="1:13">
      <c r="A52">
        <v>7</v>
      </c>
      <c r="B52" t="s">
        <v>37</v>
      </c>
      <c r="C52">
        <v>2</v>
      </c>
      <c r="D52">
        <v>1</v>
      </c>
      <c r="E52">
        <v>2</v>
      </c>
      <c r="F52" t="s">
        <v>38</v>
      </c>
      <c r="G52">
        <f t="shared" si="4"/>
        <v>55</v>
      </c>
      <c r="H52" t="str">
        <f t="shared" si="3"/>
        <v>01030238</v>
      </c>
      <c r="I52" t="str">
        <f>"Supervisión "&amp;F52</f>
        <v>Supervisión 38 - Primario</v>
      </c>
      <c r="J52">
        <v>165</v>
      </c>
      <c r="K52">
        <f>VLOOKUP(C52,$A$2:$G$12,7,FALSE)</f>
        <v>7</v>
      </c>
      <c r="M52" t="str">
        <f t="shared" si="0"/>
        <v>insert into area (id,codigo,descripcion,reparticion_id,area_padre_id) values (55,'01030238','Supervisión 38 - Primario',165,7);</v>
      </c>
    </row>
    <row r="53" spans="1:13">
      <c r="A53">
        <v>24</v>
      </c>
      <c r="B53" t="s">
        <v>87</v>
      </c>
      <c r="C53">
        <v>2</v>
      </c>
      <c r="D53">
        <v>1</v>
      </c>
      <c r="E53">
        <v>2</v>
      </c>
      <c r="F53" t="s">
        <v>88</v>
      </c>
      <c r="G53">
        <f t="shared" si="4"/>
        <v>56</v>
      </c>
      <c r="H53" t="str">
        <f t="shared" si="3"/>
        <v>01030239</v>
      </c>
      <c r="I53" t="str">
        <f>"Supervisión "&amp;F53</f>
        <v>Supervisión 39 - Primario</v>
      </c>
      <c r="J53">
        <v>165</v>
      </c>
      <c r="K53">
        <f>VLOOKUP(C53,$A$2:$G$12,7,FALSE)</f>
        <v>7</v>
      </c>
      <c r="M53" t="str">
        <f t="shared" si="0"/>
        <v>insert into area (id,codigo,descripcion,reparticion_id,area_padre_id) values (56,'01030239','Supervisión 39 - Primario',165,7);</v>
      </c>
    </row>
    <row r="54" spans="1:13">
      <c r="A54">
        <v>31</v>
      </c>
      <c r="B54" t="s">
        <v>108</v>
      </c>
      <c r="C54">
        <v>2</v>
      </c>
      <c r="D54">
        <v>1</v>
      </c>
      <c r="E54">
        <v>2</v>
      </c>
      <c r="F54" t="s">
        <v>109</v>
      </c>
      <c r="G54">
        <f t="shared" si="4"/>
        <v>57</v>
      </c>
      <c r="H54" t="str">
        <f t="shared" si="3"/>
        <v>01030240</v>
      </c>
      <c r="I54" t="str">
        <f>"Supervisión "&amp;F54</f>
        <v>Supervisión 40 - Primario</v>
      </c>
      <c r="J54">
        <v>165</v>
      </c>
      <c r="K54">
        <f>VLOOKUP(C54,$A$2:$G$12,7,FALSE)</f>
        <v>7</v>
      </c>
      <c r="M54" t="str">
        <f t="shared" si="0"/>
        <v>insert into area (id,codigo,descripcion,reparticion_id,area_padre_id) values (57,'01030240','Supervisión 40 - Primario',165,7);</v>
      </c>
    </row>
    <row r="55" spans="1:13">
      <c r="A55">
        <v>28</v>
      </c>
      <c r="B55" t="s">
        <v>99</v>
      </c>
      <c r="C55">
        <v>2</v>
      </c>
      <c r="D55">
        <v>1</v>
      </c>
      <c r="E55">
        <v>2</v>
      </c>
      <c r="F55" t="s">
        <v>100</v>
      </c>
      <c r="G55">
        <f t="shared" si="4"/>
        <v>58</v>
      </c>
      <c r="H55" t="str">
        <f t="shared" si="3"/>
        <v>01030241</v>
      </c>
      <c r="I55" t="str">
        <f>"Supervisión "&amp;F55</f>
        <v>Supervisión 41 - Primario</v>
      </c>
      <c r="J55">
        <v>165</v>
      </c>
      <c r="K55">
        <f>VLOOKUP(C55,$A$2:$G$12,7,FALSE)</f>
        <v>7</v>
      </c>
      <c r="M55" t="str">
        <f t="shared" si="0"/>
        <v>insert into area (id,codigo,descripcion,reparticion_id,area_padre_id) values (58,'01030241','Supervisión 41 - Primario',165,7);</v>
      </c>
    </row>
    <row r="56" spans="1:13">
      <c r="A56">
        <v>47</v>
      </c>
      <c r="B56" t="s">
        <v>156</v>
      </c>
      <c r="C56">
        <v>2</v>
      </c>
      <c r="D56">
        <v>1</v>
      </c>
      <c r="E56">
        <v>2</v>
      </c>
      <c r="F56" t="s">
        <v>157</v>
      </c>
      <c r="G56">
        <f t="shared" si="4"/>
        <v>59</v>
      </c>
      <c r="H56" t="str">
        <f t="shared" si="3"/>
        <v>01030242</v>
      </c>
      <c r="I56" t="str">
        <f>"Supervisión "&amp;F56</f>
        <v>Supervisión 42 - Primario</v>
      </c>
      <c r="J56">
        <v>165</v>
      </c>
      <c r="K56">
        <f>VLOOKUP(C56,$A$2:$G$12,7,FALSE)</f>
        <v>7</v>
      </c>
      <c r="M56" t="str">
        <f t="shared" si="0"/>
        <v>insert into area (id,codigo,descripcion,reparticion_id,area_padre_id) values (59,'01030242','Supervisión 42 - Primario',165,7);</v>
      </c>
    </row>
    <row r="57" spans="1:13">
      <c r="A57">
        <v>53</v>
      </c>
      <c r="B57" t="s">
        <v>174</v>
      </c>
      <c r="C57">
        <v>2</v>
      </c>
      <c r="D57">
        <v>1</v>
      </c>
      <c r="E57">
        <v>2</v>
      </c>
      <c r="F57" t="s">
        <v>175</v>
      </c>
      <c r="G57">
        <f t="shared" si="4"/>
        <v>60</v>
      </c>
      <c r="H57" t="str">
        <f t="shared" si="3"/>
        <v>01030243</v>
      </c>
      <c r="I57" t="str">
        <f>"Supervisión "&amp;F57</f>
        <v>Supervisión 43 - Primario</v>
      </c>
      <c r="J57">
        <v>165</v>
      </c>
      <c r="K57">
        <f>VLOOKUP(C57,$A$2:$G$12,7,FALSE)</f>
        <v>7</v>
      </c>
      <c r="M57" t="str">
        <f t="shared" si="0"/>
        <v>insert into area (id,codigo,descripcion,reparticion_id,area_padre_id) values (60,'01030243','Supervisión 43 - Primario',165,7);</v>
      </c>
    </row>
    <row r="58" spans="1:13">
      <c r="A58">
        <v>40</v>
      </c>
      <c r="B58" t="s">
        <v>135</v>
      </c>
      <c r="C58">
        <v>2</v>
      </c>
      <c r="D58">
        <v>1</v>
      </c>
      <c r="E58">
        <v>2</v>
      </c>
      <c r="F58" t="s">
        <v>136</v>
      </c>
      <c r="G58">
        <f t="shared" si="4"/>
        <v>61</v>
      </c>
      <c r="H58" t="str">
        <f t="shared" si="3"/>
        <v>01030244</v>
      </c>
      <c r="I58" t="str">
        <f>"Supervisión "&amp;F58</f>
        <v>Supervisión 44 - Primario</v>
      </c>
      <c r="J58">
        <v>165</v>
      </c>
      <c r="K58">
        <f>VLOOKUP(C58,$A$2:$G$12,7,FALSE)</f>
        <v>7</v>
      </c>
      <c r="M58" t="str">
        <f t="shared" si="0"/>
        <v>insert into area (id,codigo,descripcion,reparticion_id,area_padre_id) values (61,'01030244','Supervisión 44 - Primario',165,7);</v>
      </c>
    </row>
    <row r="59" spans="1:13">
      <c r="A59">
        <v>13</v>
      </c>
      <c r="B59" t="s">
        <v>55</v>
      </c>
      <c r="C59">
        <v>2</v>
      </c>
      <c r="D59">
        <v>1</v>
      </c>
      <c r="E59">
        <v>2</v>
      </c>
      <c r="F59" t="s">
        <v>56</v>
      </c>
      <c r="G59">
        <f t="shared" si="4"/>
        <v>62</v>
      </c>
      <c r="H59" t="str">
        <f t="shared" si="3"/>
        <v>01030245</v>
      </c>
      <c r="I59" t="str">
        <f>"Supervisión "&amp;F59</f>
        <v>Supervisión 45 - Primario</v>
      </c>
      <c r="J59">
        <v>165</v>
      </c>
      <c r="K59">
        <f>VLOOKUP(C59,$A$2:$G$12,7,FALSE)</f>
        <v>7</v>
      </c>
      <c r="M59" t="str">
        <f t="shared" si="0"/>
        <v>insert into area (id,codigo,descripcion,reparticion_id,area_padre_id) values (62,'01030245','Supervisión 45 - Primario',165,7);</v>
      </c>
    </row>
    <row r="60" spans="1:13">
      <c r="A60">
        <v>35</v>
      </c>
      <c r="B60" t="s">
        <v>120</v>
      </c>
      <c r="C60">
        <v>2</v>
      </c>
      <c r="D60">
        <v>1</v>
      </c>
      <c r="E60">
        <v>2</v>
      </c>
      <c r="F60" t="s">
        <v>121</v>
      </c>
      <c r="G60">
        <f t="shared" si="4"/>
        <v>63</v>
      </c>
      <c r="H60" t="str">
        <f t="shared" si="3"/>
        <v>01030246</v>
      </c>
      <c r="I60" t="str">
        <f>"Supervisión "&amp;F60</f>
        <v>Supervisión 46 - Primario</v>
      </c>
      <c r="J60">
        <v>165</v>
      </c>
      <c r="K60">
        <f>VLOOKUP(C60,$A$2:$G$12,7,FALSE)</f>
        <v>7</v>
      </c>
      <c r="M60" t="str">
        <f t="shared" si="0"/>
        <v>insert into area (id,codigo,descripcion,reparticion_id,area_padre_id) values (63,'01030246','Supervisión 46 - Primario',165,7);</v>
      </c>
    </row>
    <row r="61" spans="1:13">
      <c r="A61">
        <v>29</v>
      </c>
      <c r="B61" t="s">
        <v>102</v>
      </c>
      <c r="C61">
        <v>2</v>
      </c>
      <c r="D61">
        <v>1</v>
      </c>
      <c r="E61">
        <v>2</v>
      </c>
      <c r="F61" t="s">
        <v>103</v>
      </c>
      <c r="G61">
        <f t="shared" si="4"/>
        <v>64</v>
      </c>
      <c r="H61" t="str">
        <f t="shared" si="3"/>
        <v>01030247</v>
      </c>
      <c r="I61" t="str">
        <f>"Supervisión "&amp;F61</f>
        <v>Supervisión 47 - Primario</v>
      </c>
      <c r="J61">
        <v>165</v>
      </c>
      <c r="K61">
        <f>VLOOKUP(C61,$A$2:$G$12,7,FALSE)</f>
        <v>7</v>
      </c>
      <c r="M61" t="str">
        <f t="shared" si="0"/>
        <v>insert into area (id,codigo,descripcion,reparticion_id,area_padre_id) values (64,'01030247','Supervisión 47 - Primario',165,7);</v>
      </c>
    </row>
    <row r="62" spans="1:13">
      <c r="A62">
        <v>48</v>
      </c>
      <c r="B62" t="s">
        <v>159</v>
      </c>
      <c r="C62">
        <v>2</v>
      </c>
      <c r="D62">
        <v>1</v>
      </c>
      <c r="E62">
        <v>2</v>
      </c>
      <c r="F62" t="s">
        <v>160</v>
      </c>
      <c r="G62">
        <f t="shared" si="4"/>
        <v>65</v>
      </c>
      <c r="H62" t="str">
        <f t="shared" si="3"/>
        <v>01030248</v>
      </c>
      <c r="I62" t="str">
        <f>"Supervisión "&amp;F62</f>
        <v>Supervisión 48 - Primario</v>
      </c>
      <c r="J62">
        <v>165</v>
      </c>
      <c r="K62">
        <f>VLOOKUP(C62,$A$2:$G$12,7,FALSE)</f>
        <v>7</v>
      </c>
      <c r="M62" t="str">
        <f t="shared" si="0"/>
        <v>insert into area (id,codigo,descripcion,reparticion_id,area_padre_id) values (65,'01030248','Supervisión 48 - Primario',165,7);</v>
      </c>
    </row>
    <row r="63" spans="1:13">
      <c r="A63">
        <v>51</v>
      </c>
      <c r="B63" t="s">
        <v>168</v>
      </c>
      <c r="C63">
        <v>2</v>
      </c>
      <c r="D63">
        <v>1</v>
      </c>
      <c r="E63">
        <v>2</v>
      </c>
      <c r="F63" t="s">
        <v>169</v>
      </c>
      <c r="G63">
        <f t="shared" si="4"/>
        <v>66</v>
      </c>
      <c r="H63" t="str">
        <f t="shared" si="3"/>
        <v>01030249</v>
      </c>
      <c r="I63" t="str">
        <f>"Supervisión "&amp;F63</f>
        <v>Supervisión 49 - Primario</v>
      </c>
      <c r="J63">
        <v>165</v>
      </c>
      <c r="K63">
        <f>VLOOKUP(C63,$A$2:$G$12,7,FALSE)</f>
        <v>7</v>
      </c>
      <c r="M63" t="str">
        <f t="shared" si="0"/>
        <v>insert into area (id,codigo,descripcion,reparticion_id,area_padre_id) values (66,'01030249','Supervisión 49 - Primario',165,7);</v>
      </c>
    </row>
    <row r="64" spans="1:13">
      <c r="A64">
        <v>14</v>
      </c>
      <c r="B64" t="s">
        <v>58</v>
      </c>
      <c r="C64">
        <v>2</v>
      </c>
      <c r="D64">
        <v>1</v>
      </c>
      <c r="E64">
        <v>2</v>
      </c>
      <c r="F64" t="s">
        <v>59</v>
      </c>
      <c r="G64">
        <f t="shared" si="4"/>
        <v>67</v>
      </c>
      <c r="H64" t="str">
        <f t="shared" si="3"/>
        <v>01030250</v>
      </c>
      <c r="I64" t="str">
        <f>"Supervisión "&amp;F64</f>
        <v>Supervisión 50 - Primario</v>
      </c>
      <c r="J64">
        <v>165</v>
      </c>
      <c r="K64">
        <f>VLOOKUP(C64,$A$2:$G$12,7,FALSE)</f>
        <v>7</v>
      </c>
      <c r="M64" t="str">
        <f t="shared" si="0"/>
        <v>insert into area (id,codigo,descripcion,reparticion_id,area_padre_id) values (67,'01030250','Supervisión 50 - Primario',165,7);</v>
      </c>
    </row>
    <row r="65" spans="1:13">
      <c r="A65">
        <v>15</v>
      </c>
      <c r="B65" t="s">
        <v>61</v>
      </c>
      <c r="C65">
        <v>2</v>
      </c>
      <c r="D65">
        <v>1</v>
      </c>
      <c r="E65">
        <v>2</v>
      </c>
      <c r="F65" t="s">
        <v>62</v>
      </c>
      <c r="G65">
        <f t="shared" si="4"/>
        <v>68</v>
      </c>
      <c r="H65" t="str">
        <f t="shared" si="3"/>
        <v>01030251</v>
      </c>
      <c r="I65" t="str">
        <f>"Supervisión "&amp;F65</f>
        <v>Supervisión 51 - Primario</v>
      </c>
      <c r="J65">
        <v>165</v>
      </c>
      <c r="K65">
        <f>VLOOKUP(C65,$A$2:$G$12,7,FALSE)</f>
        <v>7</v>
      </c>
      <c r="M65" t="str">
        <f t="shared" si="0"/>
        <v>insert into area (id,codigo,descripcion,reparticion_id,area_padre_id) values (68,'01030251','Supervisión 51 - Primario',165,7);</v>
      </c>
    </row>
    <row r="66" spans="1:13">
      <c r="A66">
        <v>54</v>
      </c>
      <c r="B66" t="s">
        <v>177</v>
      </c>
      <c r="C66">
        <v>2</v>
      </c>
      <c r="D66">
        <v>1</v>
      </c>
      <c r="E66">
        <v>2</v>
      </c>
      <c r="F66" t="s">
        <v>178</v>
      </c>
      <c r="G66">
        <f t="shared" si="4"/>
        <v>69</v>
      </c>
      <c r="H66" t="str">
        <f t="shared" si="3"/>
        <v>01030252</v>
      </c>
      <c r="I66" t="str">
        <f>"Supervisión "&amp;F66</f>
        <v>Supervisión 52 - Primario</v>
      </c>
      <c r="J66">
        <v>165</v>
      </c>
      <c r="K66">
        <f>VLOOKUP(C66,$A$2:$G$12,7,FALSE)</f>
        <v>7</v>
      </c>
      <c r="M66" t="str">
        <f t="shared" si="0"/>
        <v>insert into area (id,codigo,descripcion,reparticion_id,area_padre_id) values (69,'01030252','Supervisión 52 - Primario',165,7);</v>
      </c>
    </row>
    <row r="67" spans="1:13">
      <c r="A67">
        <v>112</v>
      </c>
      <c r="B67" t="s">
        <v>286</v>
      </c>
      <c r="C67">
        <v>2</v>
      </c>
      <c r="D67">
        <v>1</v>
      </c>
      <c r="E67">
        <v>2</v>
      </c>
      <c r="F67" t="s">
        <v>287</v>
      </c>
      <c r="G67">
        <f t="shared" si="4"/>
        <v>70</v>
      </c>
      <c r="H67" t="str">
        <f t="shared" si="3"/>
        <v>01030253</v>
      </c>
      <c r="I67" t="str">
        <f>"Supervisión "&amp;F67</f>
        <v>Supervisión 53 - Primario</v>
      </c>
      <c r="J67">
        <v>165</v>
      </c>
      <c r="K67">
        <f>VLOOKUP(C67,$A$2:$G$12,7,FALSE)</f>
        <v>7</v>
      </c>
      <c r="M67" t="str">
        <f t="shared" ref="M67:M130" si="5">"insert into area (id,codigo,descripcion,reparticion_id,area_padre_id) values ("&amp;G67&amp;",'"&amp;H67&amp;"','"&amp;I67&amp;"',"&amp;J67&amp;","&amp;K67&amp;");"</f>
        <v>insert into area (id,codigo,descripcion,reparticion_id,area_padre_id) values (70,'01030253','Supervisión 53 - Primario',165,7);</v>
      </c>
    </row>
    <row r="68" spans="1:13">
      <c r="A68">
        <v>111</v>
      </c>
      <c r="B68" t="s">
        <v>282</v>
      </c>
      <c r="C68">
        <v>2</v>
      </c>
      <c r="D68">
        <v>1</v>
      </c>
      <c r="E68">
        <v>2</v>
      </c>
      <c r="F68" t="s">
        <v>283</v>
      </c>
      <c r="G68">
        <f t="shared" si="4"/>
        <v>71</v>
      </c>
      <c r="H68" t="str">
        <f t="shared" si="3"/>
        <v>01030254</v>
      </c>
      <c r="I68" t="str">
        <f>"Supervisión "&amp;F68</f>
        <v>Supervisión 54 - Primario</v>
      </c>
      <c r="J68">
        <v>165</v>
      </c>
      <c r="K68">
        <f>VLOOKUP(C68,$A$2:$G$12,7,FALSE)</f>
        <v>7</v>
      </c>
      <c r="M68" t="str">
        <f t="shared" si="5"/>
        <v>insert into area (id,codigo,descripcion,reparticion_id,area_padre_id) values (71,'01030254','Supervisión 54 - Primario',165,7);</v>
      </c>
    </row>
    <row r="69" spans="1:13">
      <c r="A69">
        <v>114</v>
      </c>
      <c r="B69" t="s">
        <v>296</v>
      </c>
      <c r="C69">
        <v>2</v>
      </c>
      <c r="D69">
        <v>1</v>
      </c>
      <c r="E69">
        <v>2</v>
      </c>
      <c r="F69" t="s">
        <v>297</v>
      </c>
      <c r="G69">
        <f t="shared" si="4"/>
        <v>72</v>
      </c>
      <c r="H69" t="str">
        <f t="shared" si="3"/>
        <v>01030255</v>
      </c>
      <c r="I69" t="str">
        <f>"Supervisión "&amp;F69</f>
        <v>Supervisión 55 - Primario</v>
      </c>
      <c r="J69">
        <v>165</v>
      </c>
      <c r="K69">
        <f>VLOOKUP(C69,$A$2:$G$12,7,FALSE)</f>
        <v>7</v>
      </c>
      <c r="M69" t="str">
        <f t="shared" si="5"/>
        <v>insert into area (id,codigo,descripcion,reparticion_id,area_padre_id) values (72,'01030255','Supervisión 55 - Primario',165,7);</v>
      </c>
    </row>
    <row r="70" spans="1:13">
      <c r="A70">
        <v>113</v>
      </c>
      <c r="B70" t="s">
        <v>290</v>
      </c>
      <c r="C70">
        <v>2</v>
      </c>
      <c r="D70">
        <v>1</v>
      </c>
      <c r="E70">
        <v>2</v>
      </c>
      <c r="F70" t="s">
        <v>291</v>
      </c>
      <c r="G70">
        <f t="shared" si="4"/>
        <v>73</v>
      </c>
      <c r="H70" t="str">
        <f t="shared" si="3"/>
        <v>01030256</v>
      </c>
      <c r="I70" t="str">
        <f>"Supervisión "&amp;F70</f>
        <v>Supervisión 56 - Primario</v>
      </c>
      <c r="J70">
        <v>165</v>
      </c>
      <c r="K70">
        <f>VLOOKUP(C70,$A$2:$G$12,7,FALSE)</f>
        <v>7</v>
      </c>
      <c r="M70" t="str">
        <f t="shared" si="5"/>
        <v>insert into area (id,codigo,descripcion,reparticion_id,area_padre_id) values (73,'01030256','Supervisión 56 - Primario',165,7);</v>
      </c>
    </row>
    <row r="71" spans="1:13">
      <c r="A71">
        <v>66</v>
      </c>
      <c r="B71" t="s">
        <v>180</v>
      </c>
      <c r="C71">
        <v>3</v>
      </c>
      <c r="D71">
        <v>1</v>
      </c>
      <c r="E71">
        <v>3</v>
      </c>
      <c r="F71" t="s">
        <v>181</v>
      </c>
      <c r="G71">
        <f t="shared" si="4"/>
        <v>74</v>
      </c>
      <c r="H71" t="str">
        <f t="shared" si="3"/>
        <v>01030301</v>
      </c>
      <c r="I71" t="str">
        <f>"Supervisión "&amp;F71</f>
        <v>Supervisión 01 - Secundario Orientado</v>
      </c>
      <c r="J71">
        <v>165</v>
      </c>
      <c r="K71">
        <f>VLOOKUP(C71,$A$2:$G$12,7,FALSE)</f>
        <v>8</v>
      </c>
      <c r="M71" t="str">
        <f t="shared" si="5"/>
        <v>insert into area (id,codigo,descripcion,reparticion_id,area_padre_id) values (74,'01030301','Supervisión 01 - Secundario Orientado',165,8);</v>
      </c>
    </row>
    <row r="72" spans="1:13">
      <c r="A72">
        <v>67</v>
      </c>
      <c r="B72" t="s">
        <v>183</v>
      </c>
      <c r="C72">
        <v>3</v>
      </c>
      <c r="D72">
        <v>1</v>
      </c>
      <c r="E72">
        <v>3</v>
      </c>
      <c r="F72" t="s">
        <v>184</v>
      </c>
      <c r="G72">
        <f t="shared" si="4"/>
        <v>75</v>
      </c>
      <c r="H72" t="str">
        <f t="shared" si="3"/>
        <v>01030302</v>
      </c>
      <c r="I72" t="str">
        <f>"Supervisión "&amp;F72</f>
        <v>Supervisión 02 - Secundario Orientado</v>
      </c>
      <c r="J72">
        <v>165</v>
      </c>
      <c r="K72">
        <f>VLOOKUP(C72,$A$2:$G$12,7,FALSE)</f>
        <v>8</v>
      </c>
      <c r="M72" t="str">
        <f t="shared" si="5"/>
        <v>insert into area (id,codigo,descripcion,reparticion_id,area_padre_id) values (75,'01030302','Supervisión 02 - Secundario Orientado',165,8);</v>
      </c>
    </row>
    <row r="73" spans="1:13">
      <c r="A73">
        <v>68</v>
      </c>
      <c r="B73" t="s">
        <v>186</v>
      </c>
      <c r="C73">
        <v>3</v>
      </c>
      <c r="D73">
        <v>1</v>
      </c>
      <c r="E73">
        <v>3</v>
      </c>
      <c r="F73" t="s">
        <v>187</v>
      </c>
      <c r="G73">
        <f t="shared" si="4"/>
        <v>76</v>
      </c>
      <c r="H73" t="str">
        <f t="shared" si="3"/>
        <v>01030303</v>
      </c>
      <c r="I73" t="str">
        <f>"Supervisión "&amp;F73</f>
        <v>Supervisión 03 - Secundario Orientado</v>
      </c>
      <c r="J73">
        <v>165</v>
      </c>
      <c r="K73">
        <f>VLOOKUP(C73,$A$2:$G$12,7,FALSE)</f>
        <v>8</v>
      </c>
      <c r="M73" t="str">
        <f t="shared" si="5"/>
        <v>insert into area (id,codigo,descripcion,reparticion_id,area_padre_id) values (76,'01030303','Supervisión 03 - Secundario Orientado',165,8);</v>
      </c>
    </row>
    <row r="74" spans="1:13">
      <c r="A74">
        <v>69</v>
      </c>
      <c r="B74" t="s">
        <v>189</v>
      </c>
      <c r="C74">
        <v>3</v>
      </c>
      <c r="D74">
        <v>1</v>
      </c>
      <c r="E74">
        <v>3</v>
      </c>
      <c r="F74" t="s">
        <v>190</v>
      </c>
      <c r="G74">
        <f t="shared" si="4"/>
        <v>77</v>
      </c>
      <c r="H74" t="str">
        <f t="shared" si="3"/>
        <v>01030304</v>
      </c>
      <c r="I74" t="str">
        <f>"Supervisión "&amp;F74</f>
        <v>Supervisión 04 - Secundario Orientado</v>
      </c>
      <c r="J74">
        <v>165</v>
      </c>
      <c r="K74">
        <f>VLOOKUP(C74,$A$2:$G$12,7,FALSE)</f>
        <v>8</v>
      </c>
      <c r="M74" t="str">
        <f t="shared" si="5"/>
        <v>insert into area (id,codigo,descripcion,reparticion_id,area_padre_id) values (77,'01030304','Supervisión 04 - Secundario Orientado',165,8);</v>
      </c>
    </row>
    <row r="75" spans="1:13">
      <c r="A75">
        <v>70</v>
      </c>
      <c r="B75" t="s">
        <v>192</v>
      </c>
      <c r="C75">
        <v>3</v>
      </c>
      <c r="D75">
        <v>1</v>
      </c>
      <c r="E75">
        <v>3</v>
      </c>
      <c r="F75" t="s">
        <v>193</v>
      </c>
      <c r="G75">
        <f t="shared" si="4"/>
        <v>78</v>
      </c>
      <c r="H75" t="str">
        <f t="shared" si="3"/>
        <v>01030305</v>
      </c>
      <c r="I75" t="str">
        <f>"Supervisión "&amp;F75</f>
        <v>Supervisión 05 - Secundario Orientado</v>
      </c>
      <c r="J75">
        <v>165</v>
      </c>
      <c r="K75">
        <f>VLOOKUP(C75,$A$2:$G$12,7,FALSE)</f>
        <v>8</v>
      </c>
      <c r="M75" t="str">
        <f t="shared" si="5"/>
        <v>insert into area (id,codigo,descripcion,reparticion_id,area_padre_id) values (78,'01030305','Supervisión 05 - Secundario Orientado',165,8);</v>
      </c>
    </row>
    <row r="76" spans="1:13">
      <c r="A76">
        <v>71</v>
      </c>
      <c r="B76" t="s">
        <v>195</v>
      </c>
      <c r="C76">
        <v>3</v>
      </c>
      <c r="D76">
        <v>1</v>
      </c>
      <c r="E76">
        <v>3</v>
      </c>
      <c r="F76" t="s">
        <v>196</v>
      </c>
      <c r="G76">
        <f t="shared" si="4"/>
        <v>79</v>
      </c>
      <c r="H76" t="str">
        <f t="shared" si="3"/>
        <v>01030306</v>
      </c>
      <c r="I76" t="str">
        <f>"Supervisión "&amp;F76</f>
        <v>Supervisión 06 - Secundario Orientado</v>
      </c>
      <c r="J76">
        <v>165</v>
      </c>
      <c r="K76">
        <f>VLOOKUP(C76,$A$2:$G$12,7,FALSE)</f>
        <v>8</v>
      </c>
      <c r="M76" t="str">
        <f t="shared" si="5"/>
        <v>insert into area (id,codigo,descripcion,reparticion_id,area_padre_id) values (79,'01030306','Supervisión 06 - Secundario Orientado',165,8);</v>
      </c>
    </row>
    <row r="77" spans="1:13">
      <c r="A77">
        <v>72</v>
      </c>
      <c r="B77" t="s">
        <v>198</v>
      </c>
      <c r="C77">
        <v>3</v>
      </c>
      <c r="D77">
        <v>1</v>
      </c>
      <c r="E77">
        <v>3</v>
      </c>
      <c r="F77" t="s">
        <v>199</v>
      </c>
      <c r="G77">
        <f t="shared" si="4"/>
        <v>80</v>
      </c>
      <c r="H77" t="str">
        <f t="shared" si="3"/>
        <v>01030307</v>
      </c>
      <c r="I77" t="str">
        <f>"Supervisión "&amp;F77</f>
        <v>Supervisión 07 - Secundario Orientado</v>
      </c>
      <c r="J77">
        <v>165</v>
      </c>
      <c r="K77">
        <f>VLOOKUP(C77,$A$2:$G$12,7,FALSE)</f>
        <v>8</v>
      </c>
      <c r="M77" t="str">
        <f t="shared" si="5"/>
        <v>insert into area (id,codigo,descripcion,reparticion_id,area_padre_id) values (80,'01030307','Supervisión 07 - Secundario Orientado',165,8);</v>
      </c>
    </row>
    <row r="78" spans="1:13">
      <c r="A78">
        <v>73</v>
      </c>
      <c r="B78" t="s">
        <v>201</v>
      </c>
      <c r="C78">
        <v>3</v>
      </c>
      <c r="D78">
        <v>1</v>
      </c>
      <c r="E78">
        <v>3</v>
      </c>
      <c r="F78" t="s">
        <v>202</v>
      </c>
      <c r="G78">
        <f t="shared" si="4"/>
        <v>81</v>
      </c>
      <c r="H78" t="str">
        <f t="shared" si="3"/>
        <v>01030308</v>
      </c>
      <c r="I78" t="str">
        <f>"Supervisión "&amp;F78</f>
        <v>Supervisión 08 - Secundario Orientado</v>
      </c>
      <c r="J78">
        <v>165</v>
      </c>
      <c r="K78">
        <f>VLOOKUP(C78,$A$2:$G$12,7,FALSE)</f>
        <v>8</v>
      </c>
      <c r="M78" t="str">
        <f t="shared" si="5"/>
        <v>insert into area (id,codigo,descripcion,reparticion_id,area_padre_id) values (81,'01030308','Supervisión 08 - Secundario Orientado',165,8);</v>
      </c>
    </row>
    <row r="79" spans="1:13">
      <c r="A79">
        <v>74</v>
      </c>
      <c r="B79" t="s">
        <v>204</v>
      </c>
      <c r="C79">
        <v>3</v>
      </c>
      <c r="D79">
        <v>1</v>
      </c>
      <c r="E79">
        <v>3</v>
      </c>
      <c r="F79" t="s">
        <v>205</v>
      </c>
      <c r="G79">
        <f t="shared" si="4"/>
        <v>82</v>
      </c>
      <c r="H79" t="str">
        <f t="shared" si="3"/>
        <v>01030309</v>
      </c>
      <c r="I79" t="str">
        <f>"Supervisión "&amp;F79</f>
        <v>Supervisión 09 - Secundario Orientado</v>
      </c>
      <c r="J79">
        <v>165</v>
      </c>
      <c r="K79">
        <f>VLOOKUP(C79,$A$2:$G$12,7,FALSE)</f>
        <v>8</v>
      </c>
      <c r="M79" t="str">
        <f t="shared" si="5"/>
        <v>insert into area (id,codigo,descripcion,reparticion_id,area_padre_id) values (82,'01030309','Supervisión 09 - Secundario Orientado',165,8);</v>
      </c>
    </row>
    <row r="80" spans="1:13">
      <c r="A80">
        <v>75</v>
      </c>
      <c r="B80" t="s">
        <v>207</v>
      </c>
      <c r="C80">
        <v>3</v>
      </c>
      <c r="D80">
        <v>1</v>
      </c>
      <c r="E80">
        <v>3</v>
      </c>
      <c r="F80" t="s">
        <v>208</v>
      </c>
      <c r="G80">
        <f t="shared" si="4"/>
        <v>83</v>
      </c>
      <c r="H80" t="str">
        <f t="shared" ref="H80:H142" si="6">IF(VLOOKUP(C79,$A$2:$H$13,8,FALSE)=VLOOKUP(C80,$A$2:$H$13,8,FALSE),TEXT(H79+1,"00000000"),VLOOKUP(C80,$A$2:$H$13,8,FALSE)&amp;"01")</f>
        <v>01030310</v>
      </c>
      <c r="I80" t="str">
        <f>"Supervisión "&amp;F80</f>
        <v>Supervisión 10 - Secundario Orientado</v>
      </c>
      <c r="J80">
        <v>165</v>
      </c>
      <c r="K80">
        <f>VLOOKUP(C80,$A$2:$G$12,7,FALSE)</f>
        <v>8</v>
      </c>
      <c r="M80" t="str">
        <f t="shared" si="5"/>
        <v>insert into area (id,codigo,descripcion,reparticion_id,area_padre_id) values (83,'01030310','Supervisión 10 - Secundario Orientado',165,8);</v>
      </c>
    </row>
    <row r="81" spans="1:13">
      <c r="A81">
        <v>76</v>
      </c>
      <c r="B81" t="s">
        <v>210</v>
      </c>
      <c r="C81">
        <v>3</v>
      </c>
      <c r="D81">
        <v>1</v>
      </c>
      <c r="E81">
        <v>3</v>
      </c>
      <c r="F81" t="s">
        <v>211</v>
      </c>
      <c r="G81">
        <f t="shared" ref="G81:G142" si="7">G80+1</f>
        <v>84</v>
      </c>
      <c r="H81" t="str">
        <f t="shared" si="6"/>
        <v>01030311</v>
      </c>
      <c r="I81" t="str">
        <f>"Supervisión "&amp;F81</f>
        <v>Supervisión 11 - Secundario Orientado</v>
      </c>
      <c r="J81">
        <v>165</v>
      </c>
      <c r="K81">
        <f>VLOOKUP(C81,$A$2:$G$12,7,FALSE)</f>
        <v>8</v>
      </c>
      <c r="M81" t="str">
        <f t="shared" si="5"/>
        <v>insert into area (id,codigo,descripcion,reparticion_id,area_padre_id) values (84,'01030311','Supervisión 11 - Secundario Orientado',165,8);</v>
      </c>
    </row>
    <row r="82" spans="1:13">
      <c r="A82">
        <v>77</v>
      </c>
      <c r="B82" t="s">
        <v>213</v>
      </c>
      <c r="C82">
        <v>3</v>
      </c>
      <c r="D82">
        <v>1</v>
      </c>
      <c r="E82">
        <v>3</v>
      </c>
      <c r="F82" t="s">
        <v>214</v>
      </c>
      <c r="G82">
        <f t="shared" si="7"/>
        <v>85</v>
      </c>
      <c r="H82" t="str">
        <f t="shared" si="6"/>
        <v>01030312</v>
      </c>
      <c r="I82" t="str">
        <f>"Supervisión "&amp;F82</f>
        <v>Supervisión 12 - Secundario Orientado</v>
      </c>
      <c r="J82">
        <v>165</v>
      </c>
      <c r="K82">
        <f>VLOOKUP(C82,$A$2:$G$12,7,FALSE)</f>
        <v>8</v>
      </c>
      <c r="M82" t="str">
        <f t="shared" si="5"/>
        <v>insert into area (id,codigo,descripcion,reparticion_id,area_padre_id) values (85,'01030312','Supervisión 12 - Secundario Orientado',165,8);</v>
      </c>
    </row>
    <row r="83" spans="1:13">
      <c r="A83">
        <v>78</v>
      </c>
      <c r="B83" t="s">
        <v>216</v>
      </c>
      <c r="C83">
        <v>3</v>
      </c>
      <c r="D83">
        <v>1</v>
      </c>
      <c r="E83">
        <v>3</v>
      </c>
      <c r="F83" t="s">
        <v>217</v>
      </c>
      <c r="G83">
        <f t="shared" si="7"/>
        <v>86</v>
      </c>
      <c r="H83" t="str">
        <f t="shared" si="6"/>
        <v>01030313</v>
      </c>
      <c r="I83" t="str">
        <f>"Supervisión "&amp;F83</f>
        <v>Supervisión 13 - Secundario Orientado</v>
      </c>
      <c r="J83">
        <v>165</v>
      </c>
      <c r="K83">
        <f>VLOOKUP(C83,$A$2:$G$12,7,FALSE)</f>
        <v>8</v>
      </c>
      <c r="M83" t="str">
        <f t="shared" si="5"/>
        <v>insert into area (id,codigo,descripcion,reparticion_id,area_padre_id) values (86,'01030313','Supervisión 13 - Secundario Orientado',165,8);</v>
      </c>
    </row>
    <row r="84" spans="1:13">
      <c r="A84">
        <v>79</v>
      </c>
      <c r="B84" t="s">
        <v>219</v>
      </c>
      <c r="C84">
        <v>3</v>
      </c>
      <c r="D84">
        <v>1</v>
      </c>
      <c r="E84">
        <v>3</v>
      </c>
      <c r="F84" t="s">
        <v>220</v>
      </c>
      <c r="G84">
        <f t="shared" si="7"/>
        <v>87</v>
      </c>
      <c r="H84" t="str">
        <f t="shared" si="6"/>
        <v>01030314</v>
      </c>
      <c r="I84" t="str">
        <f>"Supervisión "&amp;F84</f>
        <v>Supervisión 14 - Secundario Orientado</v>
      </c>
      <c r="J84">
        <v>165</v>
      </c>
      <c r="K84">
        <f>VLOOKUP(C84,$A$2:$G$12,7,FALSE)</f>
        <v>8</v>
      </c>
      <c r="M84" t="str">
        <f t="shared" si="5"/>
        <v>insert into area (id,codigo,descripcion,reparticion_id,area_padre_id) values (87,'01030314','Supervisión 14 - Secundario Orientado',165,8);</v>
      </c>
    </row>
    <row r="85" spans="1:13">
      <c r="A85">
        <v>80</v>
      </c>
      <c r="B85" t="s">
        <v>222</v>
      </c>
      <c r="C85">
        <v>3</v>
      </c>
      <c r="D85">
        <v>1</v>
      </c>
      <c r="E85">
        <v>3</v>
      </c>
      <c r="F85" t="s">
        <v>223</v>
      </c>
      <c r="G85">
        <f t="shared" si="7"/>
        <v>88</v>
      </c>
      <c r="H85" t="str">
        <f t="shared" si="6"/>
        <v>01030315</v>
      </c>
      <c r="I85" t="str">
        <f>"Supervisión "&amp;F85</f>
        <v>Supervisión 15 - Secundario Orientado</v>
      </c>
      <c r="J85">
        <v>165</v>
      </c>
      <c r="K85">
        <f>VLOOKUP(C85,$A$2:$G$12,7,FALSE)</f>
        <v>8</v>
      </c>
      <c r="M85" t="str">
        <f t="shared" si="5"/>
        <v>insert into area (id,codigo,descripcion,reparticion_id,area_padre_id) values (88,'01030315','Supervisión 15 - Secundario Orientado',165,8);</v>
      </c>
    </row>
    <row r="86" spans="1:13">
      <c r="A86">
        <v>81</v>
      </c>
      <c r="B86" t="s">
        <v>225</v>
      </c>
      <c r="C86">
        <v>3</v>
      </c>
      <c r="D86">
        <v>1</v>
      </c>
      <c r="E86">
        <v>3</v>
      </c>
      <c r="F86" t="s">
        <v>226</v>
      </c>
      <c r="G86">
        <f t="shared" si="7"/>
        <v>89</v>
      </c>
      <c r="H86" t="str">
        <f t="shared" si="6"/>
        <v>01030316</v>
      </c>
      <c r="I86" t="str">
        <f>"Supervisión "&amp;F86</f>
        <v>Supervisión 16 - Secundario Orientado</v>
      </c>
      <c r="J86">
        <v>165</v>
      </c>
      <c r="K86">
        <f>VLOOKUP(C86,$A$2:$G$12,7,FALSE)</f>
        <v>8</v>
      </c>
      <c r="M86" t="str">
        <f t="shared" si="5"/>
        <v>insert into area (id,codigo,descripcion,reparticion_id,area_padre_id) values (89,'01030316','Supervisión 16 - Secundario Orientado',165,8);</v>
      </c>
    </row>
    <row r="87" spans="1:13">
      <c r="A87">
        <v>82</v>
      </c>
      <c r="B87" t="s">
        <v>228</v>
      </c>
      <c r="C87">
        <v>3</v>
      </c>
      <c r="D87">
        <v>1</v>
      </c>
      <c r="E87">
        <v>3</v>
      </c>
      <c r="F87" t="s">
        <v>229</v>
      </c>
      <c r="G87">
        <f t="shared" si="7"/>
        <v>90</v>
      </c>
      <c r="H87" t="str">
        <f t="shared" si="6"/>
        <v>01030317</v>
      </c>
      <c r="I87" t="str">
        <f>"Supervisión "&amp;F87</f>
        <v>Supervisión 17 - Secundario Orientado</v>
      </c>
      <c r="J87">
        <v>165</v>
      </c>
      <c r="K87">
        <f>VLOOKUP(C87,$A$2:$G$12,7,FALSE)</f>
        <v>8</v>
      </c>
      <c r="M87" t="str">
        <f t="shared" si="5"/>
        <v>insert into area (id,codigo,descripcion,reparticion_id,area_padre_id) values (90,'01030317','Supervisión 17 - Secundario Orientado',165,8);</v>
      </c>
    </row>
    <row r="88" spans="1:13">
      <c r="A88">
        <v>83</v>
      </c>
      <c r="B88" t="s">
        <v>231</v>
      </c>
      <c r="C88">
        <v>3</v>
      </c>
      <c r="D88">
        <v>1</v>
      </c>
      <c r="E88">
        <v>3</v>
      </c>
      <c r="F88" t="s">
        <v>232</v>
      </c>
      <c r="G88">
        <f t="shared" si="7"/>
        <v>91</v>
      </c>
      <c r="H88" t="str">
        <f t="shared" si="6"/>
        <v>01030318</v>
      </c>
      <c r="I88" t="str">
        <f>"Supervisión "&amp;F88</f>
        <v>Supervisión 18 - Secundario Orientado</v>
      </c>
      <c r="J88">
        <v>165</v>
      </c>
      <c r="K88">
        <f>VLOOKUP(C88,$A$2:$G$12,7,FALSE)</f>
        <v>8</v>
      </c>
      <c r="M88" t="str">
        <f t="shared" si="5"/>
        <v>insert into area (id,codigo,descripcion,reparticion_id,area_padre_id) values (91,'01030318','Supervisión 18 - Secundario Orientado',165,8);</v>
      </c>
    </row>
    <row r="89" spans="1:13">
      <c r="A89">
        <v>97</v>
      </c>
      <c r="B89" t="s">
        <v>234</v>
      </c>
      <c r="C89">
        <v>4</v>
      </c>
      <c r="D89">
        <v>1</v>
      </c>
      <c r="E89">
        <v>4</v>
      </c>
      <c r="F89" t="s">
        <v>235</v>
      </c>
      <c r="G89">
        <f t="shared" si="7"/>
        <v>92</v>
      </c>
      <c r="H89" t="str">
        <f t="shared" si="6"/>
        <v>01030401</v>
      </c>
      <c r="I89" t="str">
        <f>"Supervisión "&amp;F89</f>
        <v>Supervisión 01 - Secundario Técnico</v>
      </c>
      <c r="J89">
        <v>165</v>
      </c>
      <c r="K89">
        <f>VLOOKUP(C89,$A$2:$G$12,7,FALSE)</f>
        <v>9</v>
      </c>
      <c r="M89" t="str">
        <f t="shared" si="5"/>
        <v>insert into area (id,codigo,descripcion,reparticion_id,area_padre_id) values (92,'01030401','Supervisión 01 - Secundario Técnico',165,9);</v>
      </c>
    </row>
    <row r="90" spans="1:13">
      <c r="A90">
        <v>98</v>
      </c>
      <c r="B90" t="s">
        <v>237</v>
      </c>
      <c r="C90">
        <v>4</v>
      </c>
      <c r="D90">
        <v>1</v>
      </c>
      <c r="E90">
        <v>4</v>
      </c>
      <c r="F90" t="s">
        <v>238</v>
      </c>
      <c r="G90">
        <f t="shared" si="7"/>
        <v>93</v>
      </c>
      <c r="H90" t="str">
        <f t="shared" si="6"/>
        <v>01030402</v>
      </c>
      <c r="I90" t="str">
        <f>"Supervisión "&amp;F90</f>
        <v>Supervisión 02 - Secundario Técnico</v>
      </c>
      <c r="J90">
        <v>165</v>
      </c>
      <c r="K90">
        <f>VLOOKUP(C90,$A$2:$G$12,7,FALSE)</f>
        <v>9</v>
      </c>
      <c r="M90" t="str">
        <f t="shared" si="5"/>
        <v>insert into area (id,codigo,descripcion,reparticion_id,area_padre_id) values (93,'01030402','Supervisión 02 - Secundario Técnico',165,9);</v>
      </c>
    </row>
    <row r="91" spans="1:13">
      <c r="A91">
        <v>99</v>
      </c>
      <c r="B91" t="s">
        <v>240</v>
      </c>
      <c r="C91">
        <v>4</v>
      </c>
      <c r="D91">
        <v>1</v>
      </c>
      <c r="E91">
        <v>4</v>
      </c>
      <c r="F91" t="s">
        <v>241</v>
      </c>
      <c r="G91">
        <f t="shared" si="7"/>
        <v>94</v>
      </c>
      <c r="H91" t="str">
        <f t="shared" si="6"/>
        <v>01030403</v>
      </c>
      <c r="I91" t="str">
        <f>"Supervisión "&amp;F91</f>
        <v>Supervisión 03 - Secundario Técnico</v>
      </c>
      <c r="J91">
        <v>165</v>
      </c>
      <c r="K91">
        <f>VLOOKUP(C91,$A$2:$G$12,7,FALSE)</f>
        <v>9</v>
      </c>
      <c r="M91" t="str">
        <f t="shared" si="5"/>
        <v>insert into area (id,codigo,descripcion,reparticion_id,area_padre_id) values (94,'01030403','Supervisión 03 - Secundario Técnico',165,9);</v>
      </c>
    </row>
    <row r="92" spans="1:13">
      <c r="A92">
        <v>100</v>
      </c>
      <c r="B92" t="s">
        <v>243</v>
      </c>
      <c r="C92">
        <v>4</v>
      </c>
      <c r="D92">
        <v>1</v>
      </c>
      <c r="E92">
        <v>4</v>
      </c>
      <c r="F92" t="s">
        <v>244</v>
      </c>
      <c r="G92">
        <f t="shared" si="7"/>
        <v>95</v>
      </c>
      <c r="H92" t="str">
        <f t="shared" si="6"/>
        <v>01030404</v>
      </c>
      <c r="I92" t="str">
        <f>"Supervisión "&amp;F92</f>
        <v>Supervisión 04 - Secundario Técnico</v>
      </c>
      <c r="J92">
        <v>165</v>
      </c>
      <c r="K92">
        <f>VLOOKUP(C92,$A$2:$G$12,7,FALSE)</f>
        <v>9</v>
      </c>
      <c r="M92" t="str">
        <f t="shared" si="5"/>
        <v>insert into area (id,codigo,descripcion,reparticion_id,area_padre_id) values (95,'01030404','Supervisión 04 - Secundario Técnico',165,9);</v>
      </c>
    </row>
    <row r="93" spans="1:13">
      <c r="A93">
        <v>101</v>
      </c>
      <c r="B93" t="s">
        <v>246</v>
      </c>
      <c r="C93">
        <v>4</v>
      </c>
      <c r="D93">
        <v>1</v>
      </c>
      <c r="E93">
        <v>4</v>
      </c>
      <c r="F93" t="s">
        <v>247</v>
      </c>
      <c r="G93">
        <f t="shared" si="7"/>
        <v>96</v>
      </c>
      <c r="H93" t="str">
        <f t="shared" si="6"/>
        <v>01030405</v>
      </c>
      <c r="I93" t="str">
        <f>"Supervisión "&amp;F93</f>
        <v>Supervisión 05 - Secundario Técnico</v>
      </c>
      <c r="J93">
        <v>165</v>
      </c>
      <c r="K93">
        <f>VLOOKUP(C93,$A$2:$G$12,7,FALSE)</f>
        <v>9</v>
      </c>
      <c r="M93" t="str">
        <f t="shared" si="5"/>
        <v>insert into area (id,codigo,descripcion,reparticion_id,area_padre_id) values (96,'01030405','Supervisión 05 - Secundario Técnico',165,9);</v>
      </c>
    </row>
    <row r="94" spans="1:13">
      <c r="A94">
        <v>102</v>
      </c>
      <c r="B94" t="s">
        <v>249</v>
      </c>
      <c r="C94">
        <v>4</v>
      </c>
      <c r="D94">
        <v>1</v>
      </c>
      <c r="E94">
        <v>4</v>
      </c>
      <c r="F94" t="s">
        <v>250</v>
      </c>
      <c r="G94">
        <f t="shared" si="7"/>
        <v>97</v>
      </c>
      <c r="H94" t="str">
        <f t="shared" si="6"/>
        <v>01030406</v>
      </c>
      <c r="I94" t="str">
        <f>"Supervisión "&amp;F94</f>
        <v>Supervisión 06 - Secundario Técnico</v>
      </c>
      <c r="J94">
        <v>165</v>
      </c>
      <c r="K94">
        <f>VLOOKUP(C94,$A$2:$G$12,7,FALSE)</f>
        <v>9</v>
      </c>
      <c r="M94" t="str">
        <f t="shared" si="5"/>
        <v>insert into area (id,codigo,descripcion,reparticion_id,area_padre_id) values (97,'01030406','Supervisión 06 - Secundario Técnico',165,9);</v>
      </c>
    </row>
    <row r="95" spans="1:13">
      <c r="A95">
        <v>103</v>
      </c>
      <c r="B95" t="s">
        <v>252</v>
      </c>
      <c r="C95">
        <v>8</v>
      </c>
      <c r="D95">
        <v>1</v>
      </c>
      <c r="E95">
        <v>5</v>
      </c>
      <c r="F95" t="s">
        <v>253</v>
      </c>
      <c r="G95">
        <f t="shared" si="7"/>
        <v>98</v>
      </c>
      <c r="H95" t="str">
        <f>IF(VLOOKUP(C94,$A$2:$H$13,8,FALSE)=VLOOKUP(C95,$A$2:$H$13,8,FALSE),TEXT(H94+1,"00000000"),VLOOKUP(C95,$A$2:$H$13,8,FALSE)&amp;"01")</f>
        <v>01030501</v>
      </c>
      <c r="I95" t="str">
        <f>"Supervisión "&amp;F95</f>
        <v>Supervisión 01 - CEBJA</v>
      </c>
      <c r="J95">
        <v>165</v>
      </c>
      <c r="K95">
        <f>VLOOKUP(C95,$A$2:$G$12,7,FALSE)</f>
        <v>10</v>
      </c>
      <c r="M95" t="str">
        <f t="shared" si="5"/>
        <v>insert into area (id,codigo,descripcion,reparticion_id,area_padre_id) values (98,'01030501','Supervisión 01 - CEBJA',165,10);</v>
      </c>
    </row>
    <row r="96" spans="1:13">
      <c r="A96">
        <v>104</v>
      </c>
      <c r="B96" t="s">
        <v>256</v>
      </c>
      <c r="C96">
        <v>8</v>
      </c>
      <c r="D96">
        <v>1</v>
      </c>
      <c r="E96">
        <v>5</v>
      </c>
      <c r="F96" t="s">
        <v>257</v>
      </c>
      <c r="G96">
        <f t="shared" si="7"/>
        <v>99</v>
      </c>
      <c r="H96" t="str">
        <f>IF(VLOOKUP(C95,$A$2:$H$13,8,FALSE)=VLOOKUP(C96,$A$2:$H$13,8,FALSE),TEXT(H95+1,"00000000"),VLOOKUP(C96,$A$2:$H$13,8,FALSE)&amp;"01")</f>
        <v>01030502</v>
      </c>
      <c r="I96" t="str">
        <f>"Supervisión "&amp;F96</f>
        <v>Supervisión 02 - CEBJA</v>
      </c>
      <c r="J96">
        <v>165</v>
      </c>
      <c r="K96">
        <f>VLOOKUP(C96,$A$2:$G$12,7,FALSE)</f>
        <v>10</v>
      </c>
      <c r="M96" t="str">
        <f t="shared" si="5"/>
        <v>insert into area (id,codigo,descripcion,reparticion_id,area_padre_id) values (99,'01030502','Supervisión 02 - CEBJA',165,10);</v>
      </c>
    </row>
    <row r="97" spans="1:13">
      <c r="A97">
        <v>105</v>
      </c>
      <c r="B97" t="s">
        <v>260</v>
      </c>
      <c r="C97">
        <v>8</v>
      </c>
      <c r="D97">
        <v>1</v>
      </c>
      <c r="E97">
        <v>5</v>
      </c>
      <c r="F97" t="s">
        <v>261</v>
      </c>
      <c r="G97">
        <f t="shared" si="7"/>
        <v>100</v>
      </c>
      <c r="H97" t="str">
        <f>IF(VLOOKUP(C96,$A$2:$H$13,8,FALSE)=VLOOKUP(C97,$A$2:$H$13,8,FALSE),TEXT(H96+1,"00000000"),VLOOKUP(C97,$A$2:$H$13,8,FALSE)&amp;"01")</f>
        <v>01030503</v>
      </c>
      <c r="I97" t="str">
        <f>"Supervisión "&amp;F97</f>
        <v>Supervisión 03 - CEBJA</v>
      </c>
      <c r="J97">
        <v>165</v>
      </c>
      <c r="K97">
        <f>VLOOKUP(C97,$A$2:$G$12,7,FALSE)</f>
        <v>10</v>
      </c>
      <c r="M97" t="str">
        <f t="shared" si="5"/>
        <v>insert into area (id,codigo,descripcion,reparticion_id,area_padre_id) values (100,'01030503','Supervisión 03 - CEBJA',165,10);</v>
      </c>
    </row>
    <row r="98" spans="1:13">
      <c r="A98">
        <v>106</v>
      </c>
      <c r="B98" t="s">
        <v>264</v>
      </c>
      <c r="C98">
        <v>8</v>
      </c>
      <c r="D98">
        <v>1</v>
      </c>
      <c r="E98">
        <v>5</v>
      </c>
      <c r="F98" t="s">
        <v>265</v>
      </c>
      <c r="G98">
        <f t="shared" si="7"/>
        <v>101</v>
      </c>
      <c r="H98" t="str">
        <f>IF(VLOOKUP(C97,$A$2:$H$13,8,FALSE)=VLOOKUP(C98,$A$2:$H$13,8,FALSE),TEXT(H97+1,"00000000"),VLOOKUP(C98,$A$2:$H$13,8,FALSE)&amp;"01")</f>
        <v>01030504</v>
      </c>
      <c r="I98" t="str">
        <f>"Supervisión "&amp;F98</f>
        <v>Supervisión 04 - CEBJA</v>
      </c>
      <c r="J98">
        <v>165</v>
      </c>
      <c r="K98">
        <f>VLOOKUP(C98,$A$2:$G$12,7,FALSE)</f>
        <v>10</v>
      </c>
      <c r="M98" t="str">
        <f t="shared" si="5"/>
        <v>insert into area (id,codigo,descripcion,reparticion_id,area_padre_id) values (101,'01030504','Supervisión 04 - CEBJA',165,10);</v>
      </c>
    </row>
    <row r="99" spans="1:13">
      <c r="A99">
        <v>107</v>
      </c>
      <c r="B99" t="s">
        <v>268</v>
      </c>
      <c r="C99">
        <v>8</v>
      </c>
      <c r="D99">
        <v>1</v>
      </c>
      <c r="E99">
        <v>5</v>
      </c>
      <c r="F99" t="s">
        <v>269</v>
      </c>
      <c r="G99">
        <f t="shared" si="7"/>
        <v>102</v>
      </c>
      <c r="H99" t="str">
        <f>IF(VLOOKUP(C98,$A$2:$H$13,8,FALSE)=VLOOKUP(C99,$A$2:$H$13,8,FALSE),TEXT(H98+1,"00000000"),VLOOKUP(C99,$A$2:$H$13,8,FALSE)&amp;"01")</f>
        <v>01030505</v>
      </c>
      <c r="I99" t="str">
        <f>"Supervisión "&amp;F99</f>
        <v>Supervisión 05 - CEBJA</v>
      </c>
      <c r="J99">
        <v>165</v>
      </c>
      <c r="K99">
        <f>VLOOKUP(C99,$A$2:$G$12,7,FALSE)</f>
        <v>10</v>
      </c>
      <c r="M99" t="str">
        <f t="shared" si="5"/>
        <v>insert into area (id,codigo,descripcion,reparticion_id,area_padre_id) values (102,'01030505','Supervisión 05 - CEBJA',165,10);</v>
      </c>
    </row>
    <row r="100" spans="1:13">
      <c r="A100">
        <v>108</v>
      </c>
      <c r="B100" t="s">
        <v>272</v>
      </c>
      <c r="C100">
        <v>8</v>
      </c>
      <c r="D100">
        <v>1</v>
      </c>
      <c r="E100">
        <v>5</v>
      </c>
      <c r="F100" t="s">
        <v>273</v>
      </c>
      <c r="G100">
        <f t="shared" si="7"/>
        <v>103</v>
      </c>
      <c r="H100" t="str">
        <f>IF(VLOOKUP(C99,$A$2:$H$13,8,FALSE)=VLOOKUP(C100,$A$2:$H$13,8,FALSE),TEXT(H99+1,"00000000"),VLOOKUP(C100,$A$2:$H$13,8,FALSE)&amp;"01")</f>
        <v>01030506</v>
      </c>
      <c r="I100" t="str">
        <f>"Supervisión "&amp;F100</f>
        <v>Supervisión 06 - CEBJA</v>
      </c>
      <c r="J100">
        <v>165</v>
      </c>
      <c r="K100">
        <f>VLOOKUP(C100,$A$2:$G$12,7,FALSE)</f>
        <v>10</v>
      </c>
      <c r="M100" t="str">
        <f t="shared" si="5"/>
        <v>insert into area (id,codigo,descripcion,reparticion_id,area_padre_id) values (103,'01030506','Supervisión 06 - CEBJA',165,10);</v>
      </c>
    </row>
    <row r="101" spans="1:13">
      <c r="A101">
        <v>123</v>
      </c>
      <c r="B101" t="s">
        <v>333</v>
      </c>
      <c r="C101">
        <v>8</v>
      </c>
      <c r="D101">
        <v>1</v>
      </c>
      <c r="E101">
        <v>5</v>
      </c>
      <c r="F101" t="s">
        <v>334</v>
      </c>
      <c r="G101">
        <f t="shared" si="7"/>
        <v>104</v>
      </c>
      <c r="H101" t="str">
        <f>IF(VLOOKUP(C100,$A$2:$H$13,8,FALSE)=VLOOKUP(C101,$A$2:$H$13,8,FALSE),TEXT(H100+1,"00000000"),VLOOKUP(C101,$A$2:$H$13,8,FALSE)&amp;"01")</f>
        <v>01030507</v>
      </c>
      <c r="I101" t="str">
        <f>"Supervisión "&amp;F101</f>
        <v>Supervisión 07 - CEBJA</v>
      </c>
      <c r="J101">
        <v>165</v>
      </c>
      <c r="K101">
        <f>VLOOKUP(C101,$A$2:$G$12,7,FALSE)</f>
        <v>10</v>
      </c>
      <c r="M101" t="str">
        <f t="shared" si="5"/>
        <v>insert into area (id,codigo,descripcion,reparticion_id,area_padre_id) values (104,'01030507','Supervisión 07 - CEBJA',165,10);</v>
      </c>
    </row>
    <row r="102" spans="1:13">
      <c r="A102">
        <v>124</v>
      </c>
      <c r="B102" t="s">
        <v>337</v>
      </c>
      <c r="C102">
        <v>8</v>
      </c>
      <c r="D102">
        <v>1</v>
      </c>
      <c r="E102">
        <v>9</v>
      </c>
      <c r="F102" t="s">
        <v>338</v>
      </c>
      <c r="G102">
        <f t="shared" si="7"/>
        <v>105</v>
      </c>
      <c r="H102" t="str">
        <f>IF(VLOOKUP(C101,$A$2:$H$13,8,FALSE)=VLOOKUP(C102,$A$2:$H$13,8,FALSE),TEXT(H101+1,"00000000"),VLOOKUP(C102,$A$2:$H$13,8,FALSE)&amp;"01")</f>
        <v>01030508</v>
      </c>
      <c r="I102" t="str">
        <f>"Supervisión "&amp;F102</f>
        <v>Supervisión 01 - CENS</v>
      </c>
      <c r="J102">
        <v>165</v>
      </c>
      <c r="K102">
        <f>VLOOKUP(C102,$A$2:$G$12,7,FALSE)</f>
        <v>10</v>
      </c>
      <c r="M102" t="str">
        <f t="shared" si="5"/>
        <v>insert into area (id,codigo,descripcion,reparticion_id,area_padre_id) values (105,'01030508','Supervisión 01 - CENS',165,10);</v>
      </c>
    </row>
    <row r="103" spans="1:13">
      <c r="A103">
        <v>125</v>
      </c>
      <c r="B103" t="s">
        <v>340</v>
      </c>
      <c r="C103">
        <v>8</v>
      </c>
      <c r="D103">
        <v>1</v>
      </c>
      <c r="E103">
        <v>9</v>
      </c>
      <c r="F103" t="s">
        <v>341</v>
      </c>
      <c r="G103">
        <f t="shared" si="7"/>
        <v>106</v>
      </c>
      <c r="H103" t="str">
        <f>IF(VLOOKUP(C102,$A$2:$H$13,8,FALSE)=VLOOKUP(C103,$A$2:$H$13,8,FALSE),TEXT(H102+1,"00000000"),VLOOKUP(C103,$A$2:$H$13,8,FALSE)&amp;"01")</f>
        <v>01030509</v>
      </c>
      <c r="I103" t="str">
        <f>"Supervisión "&amp;F103</f>
        <v>Supervisión 02 - CENS</v>
      </c>
      <c r="J103">
        <v>165</v>
      </c>
      <c r="K103">
        <f>VLOOKUP(C103,$A$2:$G$12,7,FALSE)</f>
        <v>10</v>
      </c>
      <c r="M103" t="str">
        <f t="shared" si="5"/>
        <v>insert into area (id,codigo,descripcion,reparticion_id,area_padre_id) values (106,'01030509','Supervisión 02 - CENS',165,10);</v>
      </c>
    </row>
    <row r="104" spans="1:13">
      <c r="A104">
        <v>126</v>
      </c>
      <c r="B104" t="s">
        <v>343</v>
      </c>
      <c r="C104">
        <v>8</v>
      </c>
      <c r="D104">
        <v>1</v>
      </c>
      <c r="E104">
        <v>9</v>
      </c>
      <c r="F104" t="s">
        <v>344</v>
      </c>
      <c r="G104">
        <f t="shared" si="7"/>
        <v>107</v>
      </c>
      <c r="H104" t="str">
        <f>IF(VLOOKUP(C103,$A$2:$H$13,8,FALSE)=VLOOKUP(C104,$A$2:$H$13,8,FALSE),TEXT(H103+1,"00000000"),VLOOKUP(C104,$A$2:$H$13,8,FALSE)&amp;"01")</f>
        <v>01030510</v>
      </c>
      <c r="I104" t="str">
        <f>"Supervisión "&amp;F104</f>
        <v>Supervisión 03 - CENS</v>
      </c>
      <c r="J104">
        <v>165</v>
      </c>
      <c r="K104">
        <f>VLOOKUP(C104,$A$2:$G$12,7,FALSE)</f>
        <v>10</v>
      </c>
      <c r="M104" t="str">
        <f t="shared" si="5"/>
        <v>insert into area (id,codigo,descripcion,reparticion_id,area_padre_id) values (107,'01030510','Supervisión 03 - CENS',165,10);</v>
      </c>
    </row>
    <row r="105" spans="1:13">
      <c r="A105">
        <v>127</v>
      </c>
      <c r="B105" t="s">
        <v>346</v>
      </c>
      <c r="C105">
        <v>8</v>
      </c>
      <c r="D105">
        <v>1</v>
      </c>
      <c r="E105">
        <v>9</v>
      </c>
      <c r="F105" t="s">
        <v>347</v>
      </c>
      <c r="G105">
        <f t="shared" si="7"/>
        <v>108</v>
      </c>
      <c r="H105" t="str">
        <f>IF(VLOOKUP(C104,$A$2:$H$13,8,FALSE)=VLOOKUP(C105,$A$2:$H$13,8,FALSE),TEXT(H104+1,"00000000"),VLOOKUP(C105,$A$2:$H$13,8,FALSE)&amp;"01")</f>
        <v>01030511</v>
      </c>
      <c r="I105" t="str">
        <f>"Supervisión "&amp;F105</f>
        <v>Supervisión 04 - CENS</v>
      </c>
      <c r="J105">
        <v>165</v>
      </c>
      <c r="K105">
        <f>VLOOKUP(C105,$A$2:$G$12,7,FALSE)</f>
        <v>10</v>
      </c>
      <c r="M105" t="str">
        <f t="shared" si="5"/>
        <v>insert into area (id,codigo,descripcion,reparticion_id,area_padre_id) values (108,'01030511','Supervisión 04 - CENS',165,10);</v>
      </c>
    </row>
    <row r="106" spans="1:13">
      <c r="A106">
        <v>128</v>
      </c>
      <c r="B106" t="s">
        <v>349</v>
      </c>
      <c r="C106">
        <v>8</v>
      </c>
      <c r="D106">
        <v>1</v>
      </c>
      <c r="E106">
        <v>9</v>
      </c>
      <c r="F106" t="s">
        <v>350</v>
      </c>
      <c r="G106">
        <f t="shared" si="7"/>
        <v>109</v>
      </c>
      <c r="H106" t="str">
        <f>IF(VLOOKUP(C105,$A$2:$H$13,8,FALSE)=VLOOKUP(C106,$A$2:$H$13,8,FALSE),TEXT(H105+1,"00000000"),VLOOKUP(C106,$A$2:$H$13,8,FALSE)&amp;"01")</f>
        <v>01030512</v>
      </c>
      <c r="I106" t="str">
        <f>"Supervisión "&amp;F106</f>
        <v>Supervisión 05 - CENS</v>
      </c>
      <c r="J106">
        <v>165</v>
      </c>
      <c r="K106">
        <f>VLOOKUP(C106,$A$2:$G$12,7,FALSE)</f>
        <v>10</v>
      </c>
      <c r="M106" t="str">
        <f t="shared" si="5"/>
        <v>insert into area (id,codigo,descripcion,reparticion_id,area_padre_id) values (109,'01030512','Supervisión 05 - CENS',165,10);</v>
      </c>
    </row>
    <row r="107" spans="1:13">
      <c r="A107">
        <v>129</v>
      </c>
      <c r="B107" t="s">
        <v>352</v>
      </c>
      <c r="C107">
        <v>8</v>
      </c>
      <c r="D107">
        <v>1</v>
      </c>
      <c r="E107">
        <v>9</v>
      </c>
      <c r="F107" t="s">
        <v>353</v>
      </c>
      <c r="G107">
        <f t="shared" si="7"/>
        <v>110</v>
      </c>
      <c r="H107" t="str">
        <f>IF(VLOOKUP(C106,$A$2:$H$13,8,FALSE)=VLOOKUP(C107,$A$2:$H$13,8,FALSE),TEXT(H106+1,"00000000"),VLOOKUP(C107,$A$2:$H$13,8,FALSE)&amp;"01")</f>
        <v>01030513</v>
      </c>
      <c r="I107" t="str">
        <f>"Supervisión "&amp;F107</f>
        <v>Supervisión 06 - CENS</v>
      </c>
      <c r="J107">
        <v>165</v>
      </c>
      <c r="K107">
        <f>VLOOKUP(C107,$A$2:$G$12,7,FALSE)</f>
        <v>10</v>
      </c>
      <c r="M107" t="str">
        <f t="shared" si="5"/>
        <v>insert into area (id,codigo,descripcion,reparticion_id,area_padre_id) values (110,'01030513','Supervisión 06 - CENS',165,10);</v>
      </c>
    </row>
    <row r="108" spans="1:13">
      <c r="A108">
        <v>130</v>
      </c>
      <c r="B108" t="s">
        <v>355</v>
      </c>
      <c r="C108">
        <v>8</v>
      </c>
      <c r="D108">
        <v>1</v>
      </c>
      <c r="E108">
        <v>9</v>
      </c>
      <c r="F108" t="s">
        <v>356</v>
      </c>
      <c r="G108">
        <f t="shared" si="7"/>
        <v>111</v>
      </c>
      <c r="H108" t="str">
        <f>IF(VLOOKUP(C107,$A$2:$H$13,8,FALSE)=VLOOKUP(C108,$A$2:$H$13,8,FALSE),TEXT(H107+1,"00000000"),VLOOKUP(C108,$A$2:$H$13,8,FALSE)&amp;"01")</f>
        <v>01030514</v>
      </c>
      <c r="I108" t="str">
        <f>"Supervisión "&amp;F108</f>
        <v>Supervisión 07 - CENS</v>
      </c>
      <c r="J108">
        <v>165</v>
      </c>
      <c r="K108">
        <f>VLOOKUP(C108,$A$2:$G$12,7,FALSE)</f>
        <v>10</v>
      </c>
      <c r="M108" t="str">
        <f t="shared" si="5"/>
        <v>insert into area (id,codigo,descripcion,reparticion_id,area_padre_id) values (111,'01030514','Supervisión 07 - CENS',165,10);</v>
      </c>
    </row>
    <row r="109" spans="1:13">
      <c r="A109">
        <v>135</v>
      </c>
      <c r="B109" t="s">
        <v>368</v>
      </c>
      <c r="C109">
        <v>11</v>
      </c>
      <c r="D109">
        <v>1</v>
      </c>
      <c r="E109">
        <v>8</v>
      </c>
      <c r="F109" t="s">
        <v>369</v>
      </c>
      <c r="G109">
        <f t="shared" si="7"/>
        <v>112</v>
      </c>
      <c r="H109" t="str">
        <f t="shared" si="6"/>
        <v>01030701</v>
      </c>
      <c r="I109" t="str">
        <f>"Supervisión "&amp;F109</f>
        <v>Supervisión 01 - Inicial</v>
      </c>
      <c r="J109">
        <v>165</v>
      </c>
      <c r="K109">
        <f>VLOOKUP(C109,$A$2:$G$12,7,FALSE)</f>
        <v>11</v>
      </c>
      <c r="M109" t="str">
        <f t="shared" si="5"/>
        <v>insert into area (id,codigo,descripcion,reparticion_id,area_padre_id) values (112,'01030701','Supervisión 01 - Inicial',165,11);</v>
      </c>
    </row>
    <row r="110" spans="1:13">
      <c r="A110">
        <v>146</v>
      </c>
      <c r="B110" t="s">
        <v>401</v>
      </c>
      <c r="C110">
        <v>11</v>
      </c>
      <c r="D110">
        <v>1</v>
      </c>
      <c r="E110">
        <v>8</v>
      </c>
      <c r="F110" t="s">
        <v>402</v>
      </c>
      <c r="G110">
        <f t="shared" si="7"/>
        <v>113</v>
      </c>
      <c r="H110" t="str">
        <f t="shared" si="6"/>
        <v>01030702</v>
      </c>
      <c r="I110" t="str">
        <f>"Supervisión "&amp;F110</f>
        <v>Supervisión 02 - Inicial</v>
      </c>
      <c r="J110">
        <v>165</v>
      </c>
      <c r="K110">
        <f>VLOOKUP(C110,$A$2:$G$12,7,FALSE)</f>
        <v>11</v>
      </c>
      <c r="M110" t="str">
        <f t="shared" si="5"/>
        <v>insert into area (id,codigo,descripcion,reparticion_id,area_padre_id) values (113,'01030702','Supervisión 02 - Inicial',165,11);</v>
      </c>
    </row>
    <row r="111" spans="1:13">
      <c r="A111">
        <v>136</v>
      </c>
      <c r="B111" t="s">
        <v>371</v>
      </c>
      <c r="C111">
        <v>11</v>
      </c>
      <c r="D111">
        <v>1</v>
      </c>
      <c r="E111">
        <v>8</v>
      </c>
      <c r="F111" t="s">
        <v>372</v>
      </c>
      <c r="G111">
        <f t="shared" si="7"/>
        <v>114</v>
      </c>
      <c r="H111" t="str">
        <f t="shared" si="6"/>
        <v>01030703</v>
      </c>
      <c r="I111" t="str">
        <f>"Supervisión "&amp;F111</f>
        <v>Supervisión 03 - Inicial</v>
      </c>
      <c r="J111">
        <v>165</v>
      </c>
      <c r="K111">
        <f>VLOOKUP(C111,$A$2:$G$12,7,FALSE)</f>
        <v>11</v>
      </c>
      <c r="M111" t="str">
        <f t="shared" si="5"/>
        <v>insert into area (id,codigo,descripcion,reparticion_id,area_padre_id) values (114,'01030703','Supervisión 03 - Inicial',165,11);</v>
      </c>
    </row>
    <row r="112" spans="1:13">
      <c r="A112">
        <v>140</v>
      </c>
      <c r="B112" t="s">
        <v>383</v>
      </c>
      <c r="C112">
        <v>11</v>
      </c>
      <c r="D112">
        <v>1</v>
      </c>
      <c r="E112">
        <v>8</v>
      </c>
      <c r="F112" t="s">
        <v>384</v>
      </c>
      <c r="G112">
        <f t="shared" si="7"/>
        <v>115</v>
      </c>
      <c r="H112" t="str">
        <f t="shared" si="6"/>
        <v>01030704</v>
      </c>
      <c r="I112" t="str">
        <f>"Supervisión "&amp;F112</f>
        <v>Supervisión 04 - Inicial</v>
      </c>
      <c r="J112">
        <v>165</v>
      </c>
      <c r="K112">
        <f>VLOOKUP(C112,$A$2:$G$12,7,FALSE)</f>
        <v>11</v>
      </c>
      <c r="M112" t="str">
        <f t="shared" si="5"/>
        <v>insert into area (id,codigo,descripcion,reparticion_id,area_padre_id) values (115,'01030704','Supervisión 04 - Inicial',165,11);</v>
      </c>
    </row>
    <row r="113" spans="1:13">
      <c r="A113">
        <v>147</v>
      </c>
      <c r="B113" t="s">
        <v>404</v>
      </c>
      <c r="C113">
        <v>11</v>
      </c>
      <c r="D113">
        <v>1</v>
      </c>
      <c r="E113">
        <v>8</v>
      </c>
      <c r="F113" t="s">
        <v>405</v>
      </c>
      <c r="G113">
        <f t="shared" si="7"/>
        <v>116</v>
      </c>
      <c r="H113" t="str">
        <f t="shared" si="6"/>
        <v>01030705</v>
      </c>
      <c r="I113" t="str">
        <f>"Supervisión "&amp;F113</f>
        <v>Supervisión 05 - Inicial</v>
      </c>
      <c r="J113">
        <v>165</v>
      </c>
      <c r="K113">
        <f>VLOOKUP(C113,$A$2:$G$12,7,FALSE)</f>
        <v>11</v>
      </c>
      <c r="M113" t="str">
        <f t="shared" si="5"/>
        <v>insert into area (id,codigo,descripcion,reparticion_id,area_padre_id) values (116,'01030705','Supervisión 05 - Inicial',165,11);</v>
      </c>
    </row>
    <row r="114" spans="1:13">
      <c r="A114">
        <v>131</v>
      </c>
      <c r="B114" t="s">
        <v>358</v>
      </c>
      <c r="C114">
        <v>11</v>
      </c>
      <c r="D114">
        <v>1</v>
      </c>
      <c r="E114">
        <v>8</v>
      </c>
      <c r="F114" t="s">
        <v>359</v>
      </c>
      <c r="G114">
        <f t="shared" si="7"/>
        <v>117</v>
      </c>
      <c r="H114" t="str">
        <f t="shared" si="6"/>
        <v>01030706</v>
      </c>
      <c r="I114" t="str">
        <f>"Supervisión "&amp;F114</f>
        <v>Supervisión 06 - Inicial</v>
      </c>
      <c r="J114">
        <v>165</v>
      </c>
      <c r="K114">
        <f>VLOOKUP(C114,$A$2:$G$12,7,FALSE)</f>
        <v>11</v>
      </c>
      <c r="M114" t="str">
        <f t="shared" si="5"/>
        <v>insert into area (id,codigo,descripcion,reparticion_id,area_padre_id) values (117,'01030706','Supervisión 06 - Inicial',165,11);</v>
      </c>
    </row>
    <row r="115" spans="1:13">
      <c r="A115">
        <v>132</v>
      </c>
      <c r="B115" t="s">
        <v>361</v>
      </c>
      <c r="C115">
        <v>11</v>
      </c>
      <c r="D115">
        <v>1</v>
      </c>
      <c r="E115">
        <v>8</v>
      </c>
      <c r="F115" t="s">
        <v>362</v>
      </c>
      <c r="G115">
        <f t="shared" si="7"/>
        <v>118</v>
      </c>
      <c r="H115" t="str">
        <f t="shared" si="6"/>
        <v>01030707</v>
      </c>
      <c r="I115" t="str">
        <f>"Supervisión "&amp;F115</f>
        <v>Supervisión 07 - Inicial</v>
      </c>
      <c r="J115">
        <v>165</v>
      </c>
      <c r="K115">
        <f>VLOOKUP(C115,$A$2:$G$12,7,FALSE)</f>
        <v>11</v>
      </c>
      <c r="M115" t="str">
        <f t="shared" si="5"/>
        <v>insert into area (id,codigo,descripcion,reparticion_id,area_padre_id) values (118,'01030707','Supervisión 07 - Inicial',165,11);</v>
      </c>
    </row>
    <row r="116" spans="1:13">
      <c r="A116">
        <v>141</v>
      </c>
      <c r="B116" t="s">
        <v>386</v>
      </c>
      <c r="C116">
        <v>11</v>
      </c>
      <c r="D116">
        <v>1</v>
      </c>
      <c r="E116">
        <v>8</v>
      </c>
      <c r="F116" t="s">
        <v>387</v>
      </c>
      <c r="G116">
        <f t="shared" si="7"/>
        <v>119</v>
      </c>
      <c r="H116" t="str">
        <f t="shared" si="6"/>
        <v>01030708</v>
      </c>
      <c r="I116" t="str">
        <f>"Supervisión "&amp;F116</f>
        <v>Supervisión 08 - Inicial</v>
      </c>
      <c r="J116">
        <v>165</v>
      </c>
      <c r="K116">
        <f>VLOOKUP(C116,$A$2:$G$12,7,FALSE)</f>
        <v>11</v>
      </c>
      <c r="M116" t="str">
        <f t="shared" si="5"/>
        <v>insert into area (id,codigo,descripcion,reparticion_id,area_padre_id) values (119,'01030708','Supervisión 08 - Inicial',165,11);</v>
      </c>
    </row>
    <row r="117" spans="1:13">
      <c r="A117">
        <v>144</v>
      </c>
      <c r="B117" t="s">
        <v>395</v>
      </c>
      <c r="C117">
        <v>11</v>
      </c>
      <c r="D117">
        <v>1</v>
      </c>
      <c r="E117">
        <v>8</v>
      </c>
      <c r="F117" t="s">
        <v>396</v>
      </c>
      <c r="G117">
        <f t="shared" si="7"/>
        <v>120</v>
      </c>
      <c r="H117" t="str">
        <f t="shared" si="6"/>
        <v>01030709</v>
      </c>
      <c r="I117" t="str">
        <f>"Supervisión "&amp;F117</f>
        <v>Supervisión 09 - Inicial</v>
      </c>
      <c r="J117">
        <v>165</v>
      </c>
      <c r="K117">
        <f>VLOOKUP(C117,$A$2:$G$12,7,FALSE)</f>
        <v>11</v>
      </c>
      <c r="M117" t="str">
        <f t="shared" si="5"/>
        <v>insert into area (id,codigo,descripcion,reparticion_id,area_padre_id) values (120,'01030709','Supervisión 09 - Inicial',165,11);</v>
      </c>
    </row>
    <row r="118" spans="1:13">
      <c r="A118">
        <v>137</v>
      </c>
      <c r="B118" t="s">
        <v>374</v>
      </c>
      <c r="C118">
        <v>11</v>
      </c>
      <c r="D118">
        <v>1</v>
      </c>
      <c r="E118">
        <v>8</v>
      </c>
      <c r="F118" t="s">
        <v>375</v>
      </c>
      <c r="G118">
        <f t="shared" si="7"/>
        <v>121</v>
      </c>
      <c r="H118" t="str">
        <f t="shared" si="6"/>
        <v>01030710</v>
      </c>
      <c r="I118" t="str">
        <f>"Supervisión "&amp;F118</f>
        <v>Supervisión 10 - Inicial</v>
      </c>
      <c r="J118">
        <v>165</v>
      </c>
      <c r="K118">
        <f>VLOOKUP(C118,$A$2:$G$12,7,FALSE)</f>
        <v>11</v>
      </c>
      <c r="M118" t="str">
        <f t="shared" si="5"/>
        <v>insert into area (id,codigo,descripcion,reparticion_id,area_padre_id) values (121,'01030710','Supervisión 10 - Inicial',165,11);</v>
      </c>
    </row>
    <row r="119" spans="1:13">
      <c r="A119">
        <v>148</v>
      </c>
      <c r="B119" t="s">
        <v>407</v>
      </c>
      <c r="C119">
        <v>11</v>
      </c>
      <c r="D119">
        <v>1</v>
      </c>
      <c r="E119">
        <v>8</v>
      </c>
      <c r="F119" t="s">
        <v>408</v>
      </c>
      <c r="G119">
        <f t="shared" si="7"/>
        <v>122</v>
      </c>
      <c r="H119" t="str">
        <f t="shared" si="6"/>
        <v>01030711</v>
      </c>
      <c r="I119" t="str">
        <f>"Supervisión "&amp;F119</f>
        <v>Supervisión 11 - Inicial</v>
      </c>
      <c r="J119">
        <v>165</v>
      </c>
      <c r="K119">
        <f>VLOOKUP(C119,$A$2:$G$12,7,FALSE)</f>
        <v>11</v>
      </c>
      <c r="M119" t="str">
        <f t="shared" si="5"/>
        <v>insert into area (id,codigo,descripcion,reparticion_id,area_padre_id) values (122,'01030711','Supervisión 11 - Inicial',165,11);</v>
      </c>
    </row>
    <row r="120" spans="1:13">
      <c r="A120">
        <v>142</v>
      </c>
      <c r="B120" t="s">
        <v>389</v>
      </c>
      <c r="C120">
        <v>11</v>
      </c>
      <c r="D120">
        <v>1</v>
      </c>
      <c r="E120">
        <v>8</v>
      </c>
      <c r="F120" t="s">
        <v>390</v>
      </c>
      <c r="G120">
        <f t="shared" si="7"/>
        <v>123</v>
      </c>
      <c r="H120" t="str">
        <f t="shared" si="6"/>
        <v>01030712</v>
      </c>
      <c r="I120" t="str">
        <f>"Supervisión "&amp;F120</f>
        <v>Supervisión 12 - Inicial</v>
      </c>
      <c r="J120">
        <v>165</v>
      </c>
      <c r="K120">
        <f>VLOOKUP(C120,$A$2:$G$12,7,FALSE)</f>
        <v>11</v>
      </c>
      <c r="M120" t="str">
        <f t="shared" si="5"/>
        <v>insert into area (id,codigo,descripcion,reparticion_id,area_padre_id) values (123,'01030712','Supervisión 12 - Inicial',165,11);</v>
      </c>
    </row>
    <row r="121" spans="1:13" s="2" customFormat="1">
      <c r="A121">
        <v>145</v>
      </c>
      <c r="B121" t="s">
        <v>398</v>
      </c>
      <c r="C121">
        <v>11</v>
      </c>
      <c r="D121">
        <v>1</v>
      </c>
      <c r="E121">
        <v>8</v>
      </c>
      <c r="F121" t="s">
        <v>399</v>
      </c>
      <c r="G121">
        <f t="shared" si="7"/>
        <v>124</v>
      </c>
      <c r="H121" t="str">
        <f t="shared" si="6"/>
        <v>01030713</v>
      </c>
      <c r="I121" t="str">
        <f>"Supervisión "&amp;F121</f>
        <v>Supervisión 13 - Inicial</v>
      </c>
      <c r="J121">
        <v>165</v>
      </c>
      <c r="K121">
        <f>VLOOKUP(C121,$A$2:$G$12,7,FALSE)</f>
        <v>11</v>
      </c>
      <c r="L121"/>
      <c r="M121" t="str">
        <f t="shared" si="5"/>
        <v>insert into area (id,codigo,descripcion,reparticion_id,area_padre_id) values (124,'01030713','Supervisión 13 - Inicial',165,11);</v>
      </c>
    </row>
    <row r="122" spans="1:13">
      <c r="A122">
        <v>133</v>
      </c>
      <c r="B122" t="s">
        <v>358</v>
      </c>
      <c r="C122">
        <v>11</v>
      </c>
      <c r="D122">
        <v>1</v>
      </c>
      <c r="E122">
        <v>8</v>
      </c>
      <c r="F122" t="s">
        <v>364</v>
      </c>
      <c r="G122">
        <f t="shared" si="7"/>
        <v>125</v>
      </c>
      <c r="H122" t="str">
        <f t="shared" si="6"/>
        <v>01030714</v>
      </c>
      <c r="I122" t="str">
        <f>"Supervisión "&amp;F122</f>
        <v>Supervisión 14 - Inicial</v>
      </c>
      <c r="J122">
        <v>165</v>
      </c>
      <c r="K122">
        <f>VLOOKUP(C122,$A$2:$G$12,7,FALSE)</f>
        <v>11</v>
      </c>
      <c r="M122" t="str">
        <f t="shared" si="5"/>
        <v>insert into area (id,codigo,descripcion,reparticion_id,area_padre_id) values (125,'01030714','Supervisión 14 - Inicial',165,11);</v>
      </c>
    </row>
    <row r="123" spans="1:13">
      <c r="A123">
        <v>138</v>
      </c>
      <c r="B123" t="s">
        <v>377</v>
      </c>
      <c r="C123">
        <v>11</v>
      </c>
      <c r="D123">
        <v>1</v>
      </c>
      <c r="E123">
        <v>8</v>
      </c>
      <c r="F123" t="s">
        <v>378</v>
      </c>
      <c r="G123">
        <f t="shared" si="7"/>
        <v>126</v>
      </c>
      <c r="H123" t="str">
        <f t="shared" si="6"/>
        <v>01030715</v>
      </c>
      <c r="I123" t="str">
        <f>"Supervisión "&amp;F123</f>
        <v>Supervisión 15 - Inicial</v>
      </c>
      <c r="J123">
        <v>165</v>
      </c>
      <c r="K123">
        <f>VLOOKUP(C123,$A$2:$G$12,7,FALSE)</f>
        <v>11</v>
      </c>
      <c r="M123" t="str">
        <f t="shared" si="5"/>
        <v>insert into area (id,codigo,descripcion,reparticion_id,area_padre_id) values (126,'01030715','Supervisión 15 - Inicial',165,11);</v>
      </c>
    </row>
    <row r="124" spans="1:13">
      <c r="A124">
        <v>139</v>
      </c>
      <c r="B124" t="s">
        <v>380</v>
      </c>
      <c r="C124">
        <v>11</v>
      </c>
      <c r="D124">
        <v>1</v>
      </c>
      <c r="E124">
        <v>8</v>
      </c>
      <c r="F124" t="s">
        <v>381</v>
      </c>
      <c r="G124">
        <f t="shared" si="7"/>
        <v>127</v>
      </c>
      <c r="H124" t="str">
        <f t="shared" si="6"/>
        <v>01030716</v>
      </c>
      <c r="I124" t="str">
        <f>"Supervisión "&amp;F124</f>
        <v>Supervisión 16 - Inicial</v>
      </c>
      <c r="J124">
        <v>165</v>
      </c>
      <c r="K124">
        <f>VLOOKUP(C124,$A$2:$G$12,7,FALSE)</f>
        <v>11</v>
      </c>
      <c r="M124" t="str">
        <f t="shared" si="5"/>
        <v>insert into area (id,codigo,descripcion,reparticion_id,area_padre_id) values (127,'01030716','Supervisión 16 - Inicial',165,11);</v>
      </c>
    </row>
    <row r="125" spans="1:13">
      <c r="A125">
        <v>149</v>
      </c>
      <c r="B125" t="s">
        <v>410</v>
      </c>
      <c r="C125">
        <v>11</v>
      </c>
      <c r="D125">
        <v>1</v>
      </c>
      <c r="E125">
        <v>8</v>
      </c>
      <c r="F125" t="s">
        <v>411</v>
      </c>
      <c r="G125">
        <f t="shared" si="7"/>
        <v>128</v>
      </c>
      <c r="H125" t="str">
        <f t="shared" si="6"/>
        <v>01030717</v>
      </c>
      <c r="I125" t="str">
        <f>"Supervisión "&amp;F125</f>
        <v>Supervisión 17 - Inicial</v>
      </c>
      <c r="J125">
        <v>165</v>
      </c>
      <c r="K125">
        <f>VLOOKUP(C125,$A$2:$G$12,7,FALSE)</f>
        <v>11</v>
      </c>
      <c r="M125" t="str">
        <f t="shared" si="5"/>
        <v>insert into area (id,codigo,descripcion,reparticion_id,area_padre_id) values (128,'01030717','Supervisión 17 - Inicial',165,11);</v>
      </c>
    </row>
    <row r="126" spans="1:13">
      <c r="A126">
        <v>143</v>
      </c>
      <c r="B126" t="s">
        <v>392</v>
      </c>
      <c r="C126">
        <v>11</v>
      </c>
      <c r="D126">
        <v>1</v>
      </c>
      <c r="E126">
        <v>8</v>
      </c>
      <c r="F126" t="s">
        <v>393</v>
      </c>
      <c r="G126">
        <f t="shared" si="7"/>
        <v>129</v>
      </c>
      <c r="H126" t="str">
        <f t="shared" si="6"/>
        <v>01030718</v>
      </c>
      <c r="I126" t="str">
        <f>"Supervisión "&amp;F126</f>
        <v>Supervisión 19 - Inicial</v>
      </c>
      <c r="J126">
        <v>165</v>
      </c>
      <c r="K126">
        <f>VLOOKUP(C126,$A$2:$G$12,7,FALSE)</f>
        <v>11</v>
      </c>
      <c r="M126" t="str">
        <f t="shared" si="5"/>
        <v>insert into area (id,codigo,descripcion,reparticion_id,area_padre_id) values (129,'01030718','Supervisión 19 - Inicial',165,11);</v>
      </c>
    </row>
    <row r="127" spans="1:13">
      <c r="A127">
        <v>109</v>
      </c>
      <c r="B127" t="s">
        <v>276</v>
      </c>
      <c r="C127">
        <v>12</v>
      </c>
      <c r="D127">
        <v>1</v>
      </c>
      <c r="E127">
        <v>10</v>
      </c>
      <c r="F127" t="s">
        <v>277</v>
      </c>
      <c r="G127">
        <f t="shared" si="7"/>
        <v>130</v>
      </c>
      <c r="H127" t="str">
        <f t="shared" si="6"/>
        <v>01030801</v>
      </c>
      <c r="I127" t="str">
        <f>"Supervisión "&amp;F127</f>
        <v>Supervisión 01 - Educación Artística</v>
      </c>
      <c r="J127">
        <v>165</v>
      </c>
      <c r="K127">
        <f>VLOOKUP(C127,$A$2:$G$12,7,FALSE)</f>
        <v>12</v>
      </c>
      <c r="M127" t="str">
        <f t="shared" si="5"/>
        <v>insert into area (id,codigo,descripcion,reparticion_id,area_padre_id) values (130,'01030801','Supervisión 01 - Educación Artística',165,12);</v>
      </c>
    </row>
    <row r="128" spans="1:13">
      <c r="A128">
        <v>110</v>
      </c>
      <c r="B128" t="s">
        <v>279</v>
      </c>
      <c r="C128">
        <v>12</v>
      </c>
      <c r="D128">
        <v>1</v>
      </c>
      <c r="E128">
        <v>10</v>
      </c>
      <c r="F128" t="s">
        <v>280</v>
      </c>
      <c r="G128">
        <f t="shared" si="7"/>
        <v>131</v>
      </c>
      <c r="H128" t="str">
        <f t="shared" si="6"/>
        <v>01030802</v>
      </c>
      <c r="I128" t="str">
        <f>"Supervisión "&amp;F128</f>
        <v>Supervisión 02 - Educación Artística</v>
      </c>
      <c r="J128">
        <v>165</v>
      </c>
      <c r="K128">
        <f>VLOOKUP(C128,$A$2:$G$12,7,FALSE)</f>
        <v>12</v>
      </c>
      <c r="M128" t="str">
        <f t="shared" si="5"/>
        <v>insert into area (id,codigo,descripcion,reparticion_id,area_padre_id) values (131,'01030802','Supervisión 02 - Educación Artística',165,12);</v>
      </c>
    </row>
    <row r="129" spans="1:13" s="2" customFormat="1">
      <c r="A129" s="2">
        <v>174</v>
      </c>
      <c r="B129" s="2" t="s">
        <v>413</v>
      </c>
      <c r="C129" s="2">
        <v>99</v>
      </c>
      <c r="D129" s="2">
        <v>2</v>
      </c>
      <c r="E129" s="2">
        <v>2</v>
      </c>
      <c r="F129" s="2" t="s">
        <v>414</v>
      </c>
      <c r="G129">
        <f t="shared" si="7"/>
        <v>132</v>
      </c>
      <c r="H129" t="str">
        <f t="shared" si="6"/>
        <v>01031001</v>
      </c>
      <c r="I129" s="2" t="str">
        <f>"Supervisión "&amp;F129</f>
        <v>Supervisión 01 - Primario Privada</v>
      </c>
      <c r="J129" s="2">
        <v>165</v>
      </c>
      <c r="K129" s="2">
        <f>VLOOKUP(C129,$A$2:$G$13,7,FALSE)</f>
        <v>15</v>
      </c>
      <c r="M129" t="str">
        <f t="shared" si="5"/>
        <v>insert into area (id,codigo,descripcion,reparticion_id,area_padre_id) values (132,'01031001','Supervisión 01 - Primario Privada',165,15);</v>
      </c>
    </row>
    <row r="130" spans="1:13" s="2" customFormat="1">
      <c r="A130" s="2">
        <v>175</v>
      </c>
      <c r="B130" s="2" t="s">
        <v>417</v>
      </c>
      <c r="C130" s="2">
        <v>99</v>
      </c>
      <c r="D130" s="2">
        <v>2</v>
      </c>
      <c r="E130" s="2">
        <v>2</v>
      </c>
      <c r="F130" s="2" t="s">
        <v>418</v>
      </c>
      <c r="G130">
        <f t="shared" si="7"/>
        <v>133</v>
      </c>
      <c r="H130" t="str">
        <f t="shared" si="6"/>
        <v>01031002</v>
      </c>
      <c r="I130" s="2" t="str">
        <f>"Supervisión "&amp;F130</f>
        <v>Supervisión 02 - Primario Privada</v>
      </c>
      <c r="J130" s="2">
        <v>165</v>
      </c>
      <c r="K130" s="2">
        <f>VLOOKUP(C130,$A$2:$G$13,7,FALSE)</f>
        <v>15</v>
      </c>
      <c r="M130" t="str">
        <f t="shared" si="5"/>
        <v>insert into area (id,codigo,descripcion,reparticion_id,area_padre_id) values (133,'01031002','Supervisión 02 - Primario Privada',165,15);</v>
      </c>
    </row>
    <row r="131" spans="1:13" s="2" customFormat="1">
      <c r="A131" s="2">
        <v>176</v>
      </c>
      <c r="B131" s="2" t="s">
        <v>421</v>
      </c>
      <c r="C131" s="2">
        <v>99</v>
      </c>
      <c r="D131" s="2">
        <v>2</v>
      </c>
      <c r="E131" s="2">
        <v>2</v>
      </c>
      <c r="F131" s="2" t="s">
        <v>422</v>
      </c>
      <c r="G131">
        <f t="shared" si="7"/>
        <v>134</v>
      </c>
      <c r="H131" t="str">
        <f t="shared" si="6"/>
        <v>01031003</v>
      </c>
      <c r="I131" s="2" t="str">
        <f>"Supervisión "&amp;F131</f>
        <v>Supervisión 03 - Primario Privada</v>
      </c>
      <c r="J131" s="2">
        <v>165</v>
      </c>
      <c r="K131" s="2">
        <f>VLOOKUP(C131,$A$2:$G$13,7,FALSE)</f>
        <v>15</v>
      </c>
      <c r="M131" t="str">
        <f t="shared" ref="M131:M142" si="8">"insert into area (id,codigo,descripcion,reparticion_id,area_padre_id) values ("&amp;G131&amp;",'"&amp;H131&amp;"','"&amp;I131&amp;"',"&amp;J131&amp;","&amp;K131&amp;");"</f>
        <v>insert into area (id,codigo,descripcion,reparticion_id,area_padre_id) values (134,'01031003','Supervisión 03 - Primario Privada',165,15);</v>
      </c>
    </row>
    <row r="132" spans="1:13" s="2" customFormat="1">
      <c r="A132" s="2">
        <v>177</v>
      </c>
      <c r="B132" s="2" t="s">
        <v>425</v>
      </c>
      <c r="C132" s="2">
        <v>99</v>
      </c>
      <c r="D132" s="2">
        <v>2</v>
      </c>
      <c r="E132" s="2">
        <v>2</v>
      </c>
      <c r="F132" s="2" t="s">
        <v>426</v>
      </c>
      <c r="G132">
        <f t="shared" si="7"/>
        <v>135</v>
      </c>
      <c r="H132" t="str">
        <f t="shared" si="6"/>
        <v>01031004</v>
      </c>
      <c r="I132" s="2" t="str">
        <f>"Supervisión "&amp;F132</f>
        <v>Supervisión 04 - Primario Privada</v>
      </c>
      <c r="J132" s="2">
        <v>165</v>
      </c>
      <c r="K132" s="2">
        <f>VLOOKUP(C132,$A$2:$G$13,7,FALSE)</f>
        <v>15</v>
      </c>
      <c r="M132" t="str">
        <f t="shared" si="8"/>
        <v>insert into area (id,codigo,descripcion,reparticion_id,area_padre_id) values (135,'01031004','Supervisión 04 - Primario Privada',165,15);</v>
      </c>
    </row>
    <row r="133" spans="1:13" s="2" customFormat="1">
      <c r="A133" s="2">
        <v>178</v>
      </c>
      <c r="B133" s="2" t="s">
        <v>429</v>
      </c>
      <c r="C133" s="2">
        <v>99</v>
      </c>
      <c r="D133" s="2">
        <v>2</v>
      </c>
      <c r="E133" s="2">
        <v>2</v>
      </c>
      <c r="F133" s="2" t="s">
        <v>430</v>
      </c>
      <c r="G133">
        <f t="shared" si="7"/>
        <v>136</v>
      </c>
      <c r="H133" t="str">
        <f t="shared" si="6"/>
        <v>01031005</v>
      </c>
      <c r="I133" s="2" t="str">
        <f>"Supervisión "&amp;F133</f>
        <v>Supervisión 05 - Primario Privada</v>
      </c>
      <c r="J133" s="2">
        <v>165</v>
      </c>
      <c r="K133" s="2">
        <f>VLOOKUP(C133,$A$2:$G$13,7,FALSE)</f>
        <v>15</v>
      </c>
      <c r="M133" t="str">
        <f t="shared" si="8"/>
        <v>insert into area (id,codigo,descripcion,reparticion_id,area_padre_id) values (136,'01031005','Supervisión 05 - Primario Privada',165,15);</v>
      </c>
    </row>
    <row r="134" spans="1:13" s="2" customFormat="1">
      <c r="A134" s="2">
        <v>179</v>
      </c>
      <c r="B134" s="2" t="s">
        <v>433</v>
      </c>
      <c r="C134" s="2">
        <v>99</v>
      </c>
      <c r="D134" s="2">
        <v>2</v>
      </c>
      <c r="E134" s="2">
        <v>2</v>
      </c>
      <c r="F134" s="2" t="s">
        <v>434</v>
      </c>
      <c r="G134">
        <f t="shared" si="7"/>
        <v>137</v>
      </c>
      <c r="H134" t="str">
        <f t="shared" si="6"/>
        <v>01031006</v>
      </c>
      <c r="I134" s="2" t="str">
        <f>"Supervisión "&amp;F134</f>
        <v>Supervisión 06 - Primario Privada</v>
      </c>
      <c r="J134" s="2">
        <v>165</v>
      </c>
      <c r="K134" s="2">
        <f>VLOOKUP(C134,$A$2:$G$13,7,FALSE)</f>
        <v>15</v>
      </c>
      <c r="M134" t="str">
        <f t="shared" si="8"/>
        <v>insert into area (id,codigo,descripcion,reparticion_id,area_padre_id) values (137,'01031006','Supervisión 06 - Primario Privada',165,15);</v>
      </c>
    </row>
    <row r="135" spans="1:13" s="2" customFormat="1">
      <c r="A135" s="2">
        <v>117</v>
      </c>
      <c r="B135" s="2" t="s">
        <v>309</v>
      </c>
      <c r="C135" s="2">
        <v>99</v>
      </c>
      <c r="D135" s="2">
        <v>2</v>
      </c>
      <c r="E135" s="2">
        <v>3</v>
      </c>
      <c r="F135" s="2" t="s">
        <v>310</v>
      </c>
      <c r="G135">
        <f t="shared" si="7"/>
        <v>138</v>
      </c>
      <c r="H135" t="str">
        <f t="shared" si="6"/>
        <v>01031007</v>
      </c>
      <c r="I135" s="2" t="str">
        <f>"Supervisión "&amp;F135</f>
        <v>Supervisión 01 - Secundario Orientado Privada</v>
      </c>
      <c r="J135" s="2">
        <v>165</v>
      </c>
      <c r="K135" s="2">
        <f>VLOOKUP(C135,$A$2:$G$13,7,FALSE)</f>
        <v>15</v>
      </c>
      <c r="M135" t="str">
        <f t="shared" si="8"/>
        <v>insert into area (id,codigo,descripcion,reparticion_id,area_padre_id) values (138,'01031007','Supervisión 01 - Secundario Orientado Privada',165,15);</v>
      </c>
    </row>
    <row r="136" spans="1:13" s="2" customFormat="1">
      <c r="A136" s="2">
        <v>118</v>
      </c>
      <c r="B136" s="2" t="s">
        <v>313</v>
      </c>
      <c r="C136" s="2">
        <v>99</v>
      </c>
      <c r="D136" s="2">
        <v>2</v>
      </c>
      <c r="E136" s="2">
        <v>3</v>
      </c>
      <c r="F136" s="2" t="s">
        <v>314</v>
      </c>
      <c r="G136">
        <f t="shared" si="7"/>
        <v>139</v>
      </c>
      <c r="H136" t="str">
        <f t="shared" si="6"/>
        <v>01031008</v>
      </c>
      <c r="I136" s="2" t="str">
        <f>"Supervisión "&amp;F136</f>
        <v>Supervisión 02 - Secundario Orientado Privada</v>
      </c>
      <c r="J136" s="2">
        <v>165</v>
      </c>
      <c r="K136" s="2">
        <f>VLOOKUP(C136,$A$2:$G$13,7,FALSE)</f>
        <v>15</v>
      </c>
      <c r="M136" t="str">
        <f t="shared" si="8"/>
        <v>insert into area (id,codigo,descripcion,reparticion_id,area_padre_id) values (139,'01031008','Supervisión 02 - Secundario Orientado Privada',165,15);</v>
      </c>
    </row>
    <row r="137" spans="1:13" s="2" customFormat="1">
      <c r="A137" s="2">
        <v>119</v>
      </c>
      <c r="B137" s="2" t="s">
        <v>317</v>
      </c>
      <c r="C137" s="2">
        <v>99</v>
      </c>
      <c r="D137" s="2">
        <v>2</v>
      </c>
      <c r="E137" s="2">
        <v>3</v>
      </c>
      <c r="F137" s="2" t="s">
        <v>318</v>
      </c>
      <c r="G137">
        <f t="shared" si="7"/>
        <v>140</v>
      </c>
      <c r="H137" t="str">
        <f t="shared" si="6"/>
        <v>01031009</v>
      </c>
      <c r="I137" s="2" t="str">
        <f>"Supervisión "&amp;F137</f>
        <v>Supervisión 03 - Secundario Orientado Privada</v>
      </c>
      <c r="J137" s="2">
        <v>165</v>
      </c>
      <c r="K137" s="2">
        <f>VLOOKUP(C137,$A$2:$G$13,7,FALSE)</f>
        <v>15</v>
      </c>
      <c r="M137" t="str">
        <f t="shared" si="8"/>
        <v>insert into area (id,codigo,descripcion,reparticion_id,area_padre_id) values (140,'01031009','Supervisión 03 - Secundario Orientado Privada',165,15);</v>
      </c>
    </row>
    <row r="138" spans="1:13" s="2" customFormat="1">
      <c r="A138" s="2">
        <v>120</v>
      </c>
      <c r="B138" s="2" t="s">
        <v>321</v>
      </c>
      <c r="C138" s="2">
        <v>99</v>
      </c>
      <c r="D138" s="2">
        <v>2</v>
      </c>
      <c r="E138" s="2">
        <v>3</v>
      </c>
      <c r="F138" s="2" t="s">
        <v>322</v>
      </c>
      <c r="G138">
        <f t="shared" si="7"/>
        <v>141</v>
      </c>
      <c r="H138" t="str">
        <f t="shared" si="6"/>
        <v>01031010</v>
      </c>
      <c r="I138" s="2" t="str">
        <f>"Supervisión "&amp;F138</f>
        <v>Supervisión 04 - Secundario Orientado Privada</v>
      </c>
      <c r="J138" s="2">
        <v>165</v>
      </c>
      <c r="K138" s="2">
        <f>VLOOKUP(C138,$A$2:$G$13,7,FALSE)</f>
        <v>15</v>
      </c>
      <c r="M138" t="str">
        <f t="shared" si="8"/>
        <v>insert into area (id,codigo,descripcion,reparticion_id,area_padre_id) values (141,'01031010','Supervisión 04 - Secundario Orientado Privada',165,15);</v>
      </c>
    </row>
    <row r="139" spans="1:13" s="2" customFormat="1">
      <c r="A139" s="2">
        <v>121</v>
      </c>
      <c r="B139" s="2" t="s">
        <v>325</v>
      </c>
      <c r="C139" s="2">
        <v>99</v>
      </c>
      <c r="D139" s="2">
        <v>2</v>
      </c>
      <c r="E139" s="2">
        <v>3</v>
      </c>
      <c r="F139" s="2" t="s">
        <v>326</v>
      </c>
      <c r="G139">
        <f t="shared" si="7"/>
        <v>142</v>
      </c>
      <c r="H139" t="str">
        <f t="shared" si="6"/>
        <v>01031011</v>
      </c>
      <c r="I139" s="2" t="str">
        <f>"Supervisión "&amp;F139</f>
        <v>Supervisión 05 - Secundario Orientado Privada</v>
      </c>
      <c r="J139" s="2">
        <v>165</v>
      </c>
      <c r="K139" s="2">
        <f>VLOOKUP(C139,$A$2:$G$13,7,FALSE)</f>
        <v>15</v>
      </c>
      <c r="M139" t="str">
        <f t="shared" si="8"/>
        <v>insert into area (id,codigo,descripcion,reparticion_id,area_padre_id) values (142,'01031011','Supervisión 05 - Secundario Orientado Privada',165,15);</v>
      </c>
    </row>
    <row r="140" spans="1:13" s="2" customFormat="1">
      <c r="A140" s="2">
        <v>122</v>
      </c>
      <c r="B140" s="2" t="s">
        <v>329</v>
      </c>
      <c r="C140" s="2">
        <v>99</v>
      </c>
      <c r="D140" s="2">
        <v>2</v>
      </c>
      <c r="E140" s="2">
        <v>3</v>
      </c>
      <c r="F140" s="2" t="s">
        <v>330</v>
      </c>
      <c r="G140">
        <f t="shared" si="7"/>
        <v>143</v>
      </c>
      <c r="H140" t="str">
        <f t="shared" si="6"/>
        <v>01031012</v>
      </c>
      <c r="I140" s="2" t="str">
        <f>"Supervisión "&amp;F140</f>
        <v>Supervisión 06 - Secundario Orientado Privada</v>
      </c>
      <c r="J140" s="2">
        <v>165</v>
      </c>
      <c r="K140" s="2">
        <f>VLOOKUP(C140,$A$2:$G$13,7,FALSE)</f>
        <v>15</v>
      </c>
      <c r="M140" t="str">
        <f t="shared" si="8"/>
        <v>insert into area (id,codigo,descripcion,reparticion_id,area_padre_id) values (143,'01031012','Supervisión 06 - Secundario Orientado Privada',165,15);</v>
      </c>
    </row>
    <row r="141" spans="1:13" s="2" customFormat="1">
      <c r="A141" s="2">
        <v>115</v>
      </c>
      <c r="B141" s="2" t="s">
        <v>301</v>
      </c>
      <c r="C141" s="2">
        <v>99</v>
      </c>
      <c r="D141" s="2">
        <v>2</v>
      </c>
      <c r="E141" s="2">
        <v>8</v>
      </c>
      <c r="F141" s="2" t="s">
        <v>302</v>
      </c>
      <c r="G141">
        <f t="shared" si="7"/>
        <v>144</v>
      </c>
      <c r="H141" t="str">
        <f t="shared" si="6"/>
        <v>01031013</v>
      </c>
      <c r="I141" s="2" t="str">
        <f>"Supervisión "&amp;F141</f>
        <v>Supervisión 01 - Inicial Privada</v>
      </c>
      <c r="J141" s="2">
        <v>165</v>
      </c>
      <c r="K141" s="2">
        <f>VLOOKUP(C141,$A$2:$G$13,7,FALSE)</f>
        <v>15</v>
      </c>
      <c r="M141" t="str">
        <f t="shared" si="8"/>
        <v>insert into area (id,codigo,descripcion,reparticion_id,area_padre_id) values (144,'01031013','Supervisión 01 - Inicial Privada',165,15);</v>
      </c>
    </row>
    <row r="142" spans="1:13" s="2" customFormat="1">
      <c r="A142" s="2">
        <v>116</v>
      </c>
      <c r="B142" s="2" t="s">
        <v>305</v>
      </c>
      <c r="C142" s="2">
        <v>99</v>
      </c>
      <c r="D142" s="2">
        <v>2</v>
      </c>
      <c r="E142" s="2">
        <v>8</v>
      </c>
      <c r="F142" s="2" t="s">
        <v>306</v>
      </c>
      <c r="G142">
        <f t="shared" si="7"/>
        <v>145</v>
      </c>
      <c r="H142" t="str">
        <f t="shared" si="6"/>
        <v>01031014</v>
      </c>
      <c r="I142" s="2" t="str">
        <f>"Supervisión "&amp;F142</f>
        <v>Supervisión 02 - Inicial Privada</v>
      </c>
      <c r="J142" s="2">
        <v>165</v>
      </c>
      <c r="K142" s="2">
        <f>VLOOKUP(C142,$A$2:$G$13,7,FALSE)</f>
        <v>15</v>
      </c>
      <c r="M142" t="str">
        <f t="shared" si="8"/>
        <v>insert into area (id,codigo,descripcion,reparticion_id,area_padre_id) values (145,'01031014','Supervisión 02 - Inicial Privada',165,15);</v>
      </c>
    </row>
  </sheetData>
  <sortState ref="A95:L108">
    <sortCondition ref="E9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:M129"/>
  <sheetViews>
    <sheetView workbookViewId="0">
      <selection sqref="A1:F129"/>
    </sheetView>
  </sheetViews>
  <sheetFormatPr baseColWidth="10" defaultRowHeight="15"/>
  <sheetData>
    <row r="1" spans="7:12">
      <c r="G1" t="s">
        <v>27</v>
      </c>
      <c r="H1">
        <v>1</v>
      </c>
      <c r="L1">
        <v>0</v>
      </c>
    </row>
    <row r="2" spans="7:12">
      <c r="G2" t="s">
        <v>30</v>
      </c>
      <c r="H2">
        <v>2</v>
      </c>
      <c r="L2">
        <v>0</v>
      </c>
    </row>
    <row r="3" spans="7:12">
      <c r="G3" t="s">
        <v>33</v>
      </c>
      <c r="H3">
        <v>3</v>
      </c>
      <c r="L3">
        <v>0</v>
      </c>
    </row>
    <row r="4" spans="7:12">
      <c r="G4" t="s">
        <v>36</v>
      </c>
      <c r="H4">
        <v>4</v>
      </c>
      <c r="L4">
        <v>0</v>
      </c>
    </row>
    <row r="5" spans="7:12">
      <c r="G5" t="s">
        <v>39</v>
      </c>
      <c r="H5">
        <v>38</v>
      </c>
      <c r="L5">
        <v>0</v>
      </c>
    </row>
    <row r="6" spans="7:12">
      <c r="G6" t="s">
        <v>42</v>
      </c>
      <c r="H6">
        <v>5</v>
      </c>
      <c r="L6">
        <v>0</v>
      </c>
    </row>
    <row r="7" spans="7:12">
      <c r="G7" t="s">
        <v>45</v>
      </c>
      <c r="H7">
        <v>6</v>
      </c>
      <c r="L7">
        <v>0</v>
      </c>
    </row>
    <row r="8" spans="7:12">
      <c r="G8" t="s">
        <v>48</v>
      </c>
      <c r="H8">
        <v>7</v>
      </c>
      <c r="L8">
        <v>0</v>
      </c>
    </row>
    <row r="9" spans="7:12">
      <c r="G9" t="s">
        <v>51</v>
      </c>
      <c r="H9">
        <v>8</v>
      </c>
      <c r="L9">
        <v>0</v>
      </c>
    </row>
    <row r="10" spans="7:12">
      <c r="G10" t="s">
        <v>54</v>
      </c>
      <c r="H10">
        <v>9</v>
      </c>
      <c r="L10">
        <v>0</v>
      </c>
    </row>
    <row r="11" spans="7:12">
      <c r="G11" t="s">
        <v>57</v>
      </c>
      <c r="H11">
        <v>45</v>
      </c>
      <c r="L11">
        <v>0</v>
      </c>
    </row>
    <row r="12" spans="7:12">
      <c r="G12" t="s">
        <v>60</v>
      </c>
      <c r="H12">
        <v>50</v>
      </c>
      <c r="L12">
        <v>0</v>
      </c>
    </row>
    <row r="13" spans="7:12">
      <c r="G13" t="s">
        <v>63</v>
      </c>
      <c r="H13">
        <v>51</v>
      </c>
      <c r="L13">
        <v>0</v>
      </c>
    </row>
    <row r="14" spans="7:12">
      <c r="G14" t="s">
        <v>66</v>
      </c>
      <c r="H14">
        <v>10</v>
      </c>
      <c r="L14">
        <v>0</v>
      </c>
    </row>
    <row r="15" spans="7:12">
      <c r="G15" t="s">
        <v>68</v>
      </c>
      <c r="H15">
        <v>11</v>
      </c>
      <c r="L15">
        <v>0</v>
      </c>
    </row>
    <row r="16" spans="7:12">
      <c r="G16" t="s">
        <v>71</v>
      </c>
      <c r="H16">
        <v>12</v>
      </c>
      <c r="L16">
        <v>0</v>
      </c>
    </row>
    <row r="17" spans="7:12">
      <c r="G17" t="s">
        <v>74</v>
      </c>
      <c r="H17">
        <v>13</v>
      </c>
      <c r="L17">
        <v>0</v>
      </c>
    </row>
    <row r="18" spans="7:12">
      <c r="G18" t="s">
        <v>77</v>
      </c>
      <c r="H18">
        <v>14</v>
      </c>
      <c r="L18">
        <v>0</v>
      </c>
    </row>
    <row r="19" spans="7:12">
      <c r="G19" t="s">
        <v>80</v>
      </c>
      <c r="H19">
        <v>15</v>
      </c>
      <c r="L19">
        <v>0</v>
      </c>
    </row>
    <row r="20" spans="7:12">
      <c r="G20" t="s">
        <v>83</v>
      </c>
      <c r="H20">
        <v>16</v>
      </c>
      <c r="L20">
        <v>0</v>
      </c>
    </row>
    <row r="21" spans="7:12">
      <c r="G21" t="s">
        <v>86</v>
      </c>
      <c r="H21">
        <v>17</v>
      </c>
      <c r="L21">
        <v>0</v>
      </c>
    </row>
    <row r="22" spans="7:12">
      <c r="G22" t="s">
        <v>89</v>
      </c>
      <c r="H22">
        <v>39</v>
      </c>
      <c r="L22">
        <v>0</v>
      </c>
    </row>
    <row r="23" spans="7:12">
      <c r="G23" t="s">
        <v>92</v>
      </c>
      <c r="H23">
        <v>18</v>
      </c>
      <c r="L23">
        <v>0</v>
      </c>
    </row>
    <row r="24" spans="7:12">
      <c r="G24" t="s">
        <v>95</v>
      </c>
      <c r="H24">
        <v>19</v>
      </c>
      <c r="L24">
        <v>0</v>
      </c>
    </row>
    <row r="25" spans="7:12">
      <c r="G25" t="s">
        <v>98</v>
      </c>
      <c r="H25">
        <v>20</v>
      </c>
      <c r="L25">
        <v>0</v>
      </c>
    </row>
    <row r="26" spans="7:12">
      <c r="G26" t="s">
        <v>101</v>
      </c>
      <c r="H26">
        <v>41</v>
      </c>
      <c r="L26">
        <v>0</v>
      </c>
    </row>
    <row r="27" spans="7:12">
      <c r="G27" t="s">
        <v>104</v>
      </c>
      <c r="H27">
        <v>47</v>
      </c>
      <c r="L27">
        <v>0</v>
      </c>
    </row>
    <row r="28" spans="7:12">
      <c r="G28" t="s">
        <v>107</v>
      </c>
      <c r="H28">
        <v>21</v>
      </c>
      <c r="L28">
        <v>0</v>
      </c>
    </row>
    <row r="29" spans="7:12">
      <c r="G29" t="s">
        <v>110</v>
      </c>
      <c r="H29">
        <v>40</v>
      </c>
      <c r="L29">
        <v>0</v>
      </c>
    </row>
    <row r="30" spans="7:12">
      <c r="G30" t="s">
        <v>113</v>
      </c>
      <c r="H30">
        <v>22</v>
      </c>
      <c r="L30">
        <v>0</v>
      </c>
    </row>
    <row r="31" spans="7:12">
      <c r="G31" t="s">
        <v>116</v>
      </c>
      <c r="H31">
        <v>23</v>
      </c>
      <c r="L31">
        <v>0</v>
      </c>
    </row>
    <row r="32" spans="7:12">
      <c r="G32" t="s">
        <v>119</v>
      </c>
      <c r="H32">
        <v>24</v>
      </c>
      <c r="L32">
        <v>0</v>
      </c>
    </row>
    <row r="33" spans="7:12">
      <c r="G33" t="s">
        <v>122</v>
      </c>
      <c r="H33">
        <v>46</v>
      </c>
      <c r="L33">
        <v>0</v>
      </c>
    </row>
    <row r="34" spans="7:12">
      <c r="G34" t="s">
        <v>125</v>
      </c>
      <c r="H34">
        <v>25</v>
      </c>
      <c r="L34">
        <v>0</v>
      </c>
    </row>
    <row r="35" spans="7:12">
      <c r="G35" t="s">
        <v>128</v>
      </c>
      <c r="H35">
        <v>26</v>
      </c>
      <c r="L35">
        <v>0</v>
      </c>
    </row>
    <row r="36" spans="7:12">
      <c r="G36" t="s">
        <v>131</v>
      </c>
      <c r="H36">
        <v>27</v>
      </c>
      <c r="L36">
        <v>0</v>
      </c>
    </row>
    <row r="37" spans="7:12">
      <c r="G37" t="s">
        <v>134</v>
      </c>
      <c r="H37">
        <v>28</v>
      </c>
      <c r="L37">
        <v>0</v>
      </c>
    </row>
    <row r="38" spans="7:12">
      <c r="G38" t="s">
        <v>137</v>
      </c>
      <c r="H38">
        <v>44</v>
      </c>
      <c r="L38">
        <v>0</v>
      </c>
    </row>
    <row r="39" spans="7:12">
      <c r="G39" t="s">
        <v>140</v>
      </c>
      <c r="H39">
        <v>29</v>
      </c>
      <c r="L39">
        <v>0</v>
      </c>
    </row>
    <row r="40" spans="7:12">
      <c r="G40" t="s">
        <v>143</v>
      </c>
      <c r="H40">
        <v>30</v>
      </c>
      <c r="L40">
        <v>0</v>
      </c>
    </row>
    <row r="41" spans="7:12">
      <c r="G41" t="s">
        <v>146</v>
      </c>
      <c r="H41">
        <v>31</v>
      </c>
      <c r="L41">
        <v>0</v>
      </c>
    </row>
    <row r="42" spans="7:12">
      <c r="G42" t="s">
        <v>149</v>
      </c>
      <c r="H42">
        <v>32</v>
      </c>
      <c r="L42">
        <v>0</v>
      </c>
    </row>
    <row r="43" spans="7:12">
      <c r="G43" t="s">
        <v>152</v>
      </c>
      <c r="H43">
        <v>33</v>
      </c>
      <c r="L43">
        <v>0</v>
      </c>
    </row>
    <row r="44" spans="7:12">
      <c r="G44" t="s">
        <v>155</v>
      </c>
      <c r="H44">
        <v>34</v>
      </c>
      <c r="L44">
        <v>0</v>
      </c>
    </row>
    <row r="45" spans="7:12">
      <c r="G45" t="s">
        <v>158</v>
      </c>
      <c r="H45">
        <v>42</v>
      </c>
      <c r="L45">
        <v>0</v>
      </c>
    </row>
    <row r="46" spans="7:12">
      <c r="G46" t="s">
        <v>161</v>
      </c>
      <c r="H46">
        <v>48</v>
      </c>
      <c r="L46">
        <v>0</v>
      </c>
    </row>
    <row r="47" spans="7:12">
      <c r="G47" t="s">
        <v>164</v>
      </c>
      <c r="H47">
        <v>35</v>
      </c>
      <c r="L47">
        <v>0</v>
      </c>
    </row>
    <row r="48" spans="7:12">
      <c r="G48" t="s">
        <v>167</v>
      </c>
      <c r="H48">
        <v>36</v>
      </c>
      <c r="L48">
        <v>0</v>
      </c>
    </row>
    <row r="49" spans="7:12">
      <c r="G49" t="s">
        <v>170</v>
      </c>
      <c r="H49">
        <v>49</v>
      </c>
      <c r="L49">
        <v>0</v>
      </c>
    </row>
    <row r="50" spans="7:12">
      <c r="G50" t="s">
        <v>173</v>
      </c>
      <c r="H50">
        <v>37</v>
      </c>
      <c r="L50">
        <v>0</v>
      </c>
    </row>
    <row r="51" spans="7:12">
      <c r="G51" t="s">
        <v>176</v>
      </c>
      <c r="H51">
        <v>43</v>
      </c>
      <c r="L51">
        <v>0</v>
      </c>
    </row>
    <row r="52" spans="7:12">
      <c r="G52" t="s">
        <v>179</v>
      </c>
      <c r="H52">
        <v>52</v>
      </c>
      <c r="L52">
        <v>0</v>
      </c>
    </row>
    <row r="53" spans="7:12">
      <c r="H53">
        <v>1</v>
      </c>
      <c r="K53" t="s">
        <v>182</v>
      </c>
    </row>
    <row r="54" spans="7:12">
      <c r="H54">
        <v>2</v>
      </c>
      <c r="K54" t="s">
        <v>185</v>
      </c>
    </row>
    <row r="55" spans="7:12">
      <c r="H55">
        <v>3</v>
      </c>
      <c r="K55" t="s">
        <v>188</v>
      </c>
    </row>
    <row r="56" spans="7:12">
      <c r="H56">
        <v>4</v>
      </c>
      <c r="K56" t="s">
        <v>191</v>
      </c>
    </row>
    <row r="57" spans="7:12">
      <c r="H57">
        <v>5</v>
      </c>
      <c r="K57" t="s">
        <v>194</v>
      </c>
    </row>
    <row r="58" spans="7:12">
      <c r="H58">
        <v>6</v>
      </c>
      <c r="K58" t="s">
        <v>197</v>
      </c>
    </row>
    <row r="59" spans="7:12">
      <c r="H59">
        <v>7</v>
      </c>
      <c r="K59" t="s">
        <v>200</v>
      </c>
    </row>
    <row r="60" spans="7:12">
      <c r="H60">
        <v>8</v>
      </c>
      <c r="K60" t="s">
        <v>203</v>
      </c>
    </row>
    <row r="61" spans="7:12">
      <c r="H61">
        <v>9</v>
      </c>
      <c r="K61" t="s">
        <v>206</v>
      </c>
    </row>
    <row r="62" spans="7:12">
      <c r="H62">
        <v>10</v>
      </c>
      <c r="K62" t="s">
        <v>209</v>
      </c>
    </row>
    <row r="63" spans="7:12">
      <c r="H63">
        <v>11</v>
      </c>
      <c r="K63" t="s">
        <v>212</v>
      </c>
    </row>
    <row r="64" spans="7:12">
      <c r="H64">
        <v>12</v>
      </c>
      <c r="K64" t="s">
        <v>215</v>
      </c>
    </row>
    <row r="65" spans="7:12">
      <c r="H65">
        <v>13</v>
      </c>
      <c r="K65" t="s">
        <v>218</v>
      </c>
    </row>
    <row r="66" spans="7:12">
      <c r="H66">
        <v>14</v>
      </c>
      <c r="K66" t="s">
        <v>221</v>
      </c>
    </row>
    <row r="67" spans="7:12">
      <c r="H67">
        <v>15</v>
      </c>
      <c r="K67" t="s">
        <v>224</v>
      </c>
    </row>
    <row r="68" spans="7:12">
      <c r="H68">
        <v>16</v>
      </c>
      <c r="K68" t="s">
        <v>227</v>
      </c>
    </row>
    <row r="69" spans="7:12">
      <c r="H69">
        <v>17</v>
      </c>
      <c r="K69" t="s">
        <v>230</v>
      </c>
    </row>
    <row r="70" spans="7:12">
      <c r="H70">
        <v>18</v>
      </c>
      <c r="K70" t="s">
        <v>233</v>
      </c>
    </row>
    <row r="71" spans="7:12">
      <c r="G71" t="s">
        <v>236</v>
      </c>
      <c r="H71">
        <v>1</v>
      </c>
      <c r="L71">
        <v>0</v>
      </c>
    </row>
    <row r="72" spans="7:12">
      <c r="G72" t="s">
        <v>239</v>
      </c>
      <c r="H72">
        <v>2</v>
      </c>
      <c r="L72">
        <v>0</v>
      </c>
    </row>
    <row r="73" spans="7:12">
      <c r="G73" t="s">
        <v>242</v>
      </c>
      <c r="H73">
        <v>3</v>
      </c>
      <c r="L73">
        <v>0</v>
      </c>
    </row>
    <row r="74" spans="7:12">
      <c r="G74" t="s">
        <v>245</v>
      </c>
      <c r="H74">
        <v>4</v>
      </c>
      <c r="L74">
        <v>0</v>
      </c>
    </row>
    <row r="75" spans="7:12">
      <c r="G75" t="s">
        <v>248</v>
      </c>
      <c r="H75">
        <v>5</v>
      </c>
      <c r="L75">
        <v>0</v>
      </c>
    </row>
    <row r="76" spans="7:12">
      <c r="G76" t="s">
        <v>251</v>
      </c>
      <c r="H76">
        <v>6</v>
      </c>
      <c r="L76">
        <v>0</v>
      </c>
    </row>
    <row r="77" spans="7:12">
      <c r="G77" t="s">
        <v>254</v>
      </c>
      <c r="H77">
        <v>1</v>
      </c>
      <c r="J77">
        <v>2613330640</v>
      </c>
      <c r="K77" t="s">
        <v>255</v>
      </c>
    </row>
    <row r="78" spans="7:12">
      <c r="G78" t="s">
        <v>258</v>
      </c>
      <c r="H78">
        <v>2</v>
      </c>
      <c r="J78">
        <v>2612417757</v>
      </c>
      <c r="K78" t="s">
        <v>259</v>
      </c>
    </row>
    <row r="79" spans="7:12">
      <c r="G79" t="s">
        <v>262</v>
      </c>
      <c r="H79">
        <v>3</v>
      </c>
      <c r="J79">
        <v>2615043486</v>
      </c>
      <c r="K79" t="s">
        <v>263</v>
      </c>
    </row>
    <row r="80" spans="7:12">
      <c r="G80" t="s">
        <v>266</v>
      </c>
      <c r="H80">
        <v>4</v>
      </c>
      <c r="J80">
        <v>2613025090</v>
      </c>
      <c r="K80" t="s">
        <v>267</v>
      </c>
    </row>
    <row r="81" spans="7:12">
      <c r="G81" t="s">
        <v>270</v>
      </c>
      <c r="H81">
        <v>5</v>
      </c>
      <c r="J81">
        <v>2613030499</v>
      </c>
      <c r="K81" t="s">
        <v>271</v>
      </c>
    </row>
    <row r="82" spans="7:12">
      <c r="G82" t="s">
        <v>274</v>
      </c>
      <c r="H82">
        <v>6</v>
      </c>
      <c r="J82">
        <v>2615651594</v>
      </c>
      <c r="K82" t="s">
        <v>275</v>
      </c>
    </row>
    <row r="83" spans="7:12">
      <c r="G83" t="s">
        <v>278</v>
      </c>
      <c r="H83">
        <v>1</v>
      </c>
      <c r="L83">
        <v>0</v>
      </c>
    </row>
    <row r="84" spans="7:12">
      <c r="G84" t="s">
        <v>281</v>
      </c>
      <c r="H84">
        <v>2</v>
      </c>
      <c r="L84">
        <v>0</v>
      </c>
    </row>
    <row r="85" spans="7:12">
      <c r="G85" t="s">
        <v>284</v>
      </c>
      <c r="H85">
        <v>54</v>
      </c>
      <c r="I85">
        <v>2615169244</v>
      </c>
      <c r="J85">
        <v>4200395</v>
      </c>
      <c r="K85" t="s">
        <v>285</v>
      </c>
      <c r="L85">
        <v>4</v>
      </c>
    </row>
    <row r="86" spans="7:12">
      <c r="G86" t="s">
        <v>288</v>
      </c>
      <c r="H86">
        <v>53</v>
      </c>
      <c r="I86">
        <v>156901098</v>
      </c>
      <c r="J86">
        <v>4817566</v>
      </c>
      <c r="K86" t="s">
        <v>289</v>
      </c>
      <c r="L86">
        <v>2</v>
      </c>
    </row>
    <row r="87" spans="7:12">
      <c r="G87" t="s">
        <v>292</v>
      </c>
      <c r="H87">
        <v>56</v>
      </c>
      <c r="I87" t="s">
        <v>293</v>
      </c>
      <c r="J87" t="s">
        <v>294</v>
      </c>
      <c r="K87" t="s">
        <v>295</v>
      </c>
      <c r="L87">
        <v>1</v>
      </c>
    </row>
    <row r="88" spans="7:12">
      <c r="H88">
        <v>55</v>
      </c>
      <c r="I88" t="s">
        <v>298</v>
      </c>
      <c r="J88" t="s">
        <v>299</v>
      </c>
      <c r="K88" t="s">
        <v>300</v>
      </c>
      <c r="L88">
        <v>5</v>
      </c>
    </row>
    <row r="89" spans="7:12">
      <c r="G89" t="s">
        <v>303</v>
      </c>
      <c r="H89">
        <v>1</v>
      </c>
      <c r="K89" t="s">
        <v>304</v>
      </c>
    </row>
    <row r="90" spans="7:12">
      <c r="G90" t="s">
        <v>307</v>
      </c>
      <c r="H90">
        <v>2</v>
      </c>
      <c r="K90" t="s">
        <v>308</v>
      </c>
    </row>
    <row r="91" spans="7:12">
      <c r="G91" t="s">
        <v>311</v>
      </c>
      <c r="H91">
        <v>1</v>
      </c>
      <c r="K91" t="s">
        <v>312</v>
      </c>
    </row>
    <row r="92" spans="7:12">
      <c r="G92" t="s">
        <v>315</v>
      </c>
      <c r="H92">
        <v>2</v>
      </c>
      <c r="K92" t="s">
        <v>316</v>
      </c>
    </row>
    <row r="93" spans="7:12">
      <c r="G93" t="s">
        <v>319</v>
      </c>
      <c r="H93">
        <v>3</v>
      </c>
      <c r="K93" t="s">
        <v>320</v>
      </c>
    </row>
    <row r="94" spans="7:12">
      <c r="G94" t="s">
        <v>323</v>
      </c>
      <c r="H94">
        <v>4</v>
      </c>
      <c r="K94" t="s">
        <v>324</v>
      </c>
    </row>
    <row r="95" spans="7:12">
      <c r="G95" t="s">
        <v>327</v>
      </c>
      <c r="H95">
        <v>5</v>
      </c>
      <c r="K95" t="s">
        <v>328</v>
      </c>
    </row>
    <row r="96" spans="7:12">
      <c r="G96" t="s">
        <v>331</v>
      </c>
      <c r="H96">
        <v>6</v>
      </c>
      <c r="K96" t="s">
        <v>332</v>
      </c>
    </row>
    <row r="97" spans="7:13">
      <c r="G97" t="s">
        <v>335</v>
      </c>
      <c r="H97">
        <v>7</v>
      </c>
      <c r="J97">
        <v>156947778</v>
      </c>
      <c r="K97" t="s">
        <v>336</v>
      </c>
    </row>
    <row r="98" spans="7:13">
      <c r="G98" t="s">
        <v>339</v>
      </c>
      <c r="H98">
        <v>1</v>
      </c>
      <c r="J98">
        <v>2613606728</v>
      </c>
      <c r="K98" t="s">
        <v>255</v>
      </c>
    </row>
    <row r="99" spans="7:13">
      <c r="G99" t="s">
        <v>342</v>
      </c>
      <c r="H99">
        <v>2</v>
      </c>
      <c r="J99">
        <v>2613028538</v>
      </c>
      <c r="K99" t="s">
        <v>259</v>
      </c>
    </row>
    <row r="100" spans="7:13">
      <c r="G100" t="s">
        <v>345</v>
      </c>
      <c r="H100">
        <v>3</v>
      </c>
      <c r="J100">
        <v>2613024317</v>
      </c>
      <c r="K100" t="s">
        <v>263</v>
      </c>
    </row>
    <row r="101" spans="7:13">
      <c r="G101" t="s">
        <v>348</v>
      </c>
      <c r="H101">
        <v>4</v>
      </c>
      <c r="J101">
        <v>2613027174</v>
      </c>
      <c r="K101" t="s">
        <v>267</v>
      </c>
    </row>
    <row r="102" spans="7:13">
      <c r="G102" t="s">
        <v>351</v>
      </c>
      <c r="H102">
        <v>5</v>
      </c>
      <c r="J102">
        <v>2604643849</v>
      </c>
      <c r="K102" t="s">
        <v>271</v>
      </c>
    </row>
    <row r="103" spans="7:13">
      <c r="G103" t="s">
        <v>354</v>
      </c>
      <c r="H103">
        <v>6</v>
      </c>
      <c r="J103">
        <v>2634750410</v>
      </c>
      <c r="K103" t="s">
        <v>275</v>
      </c>
    </row>
    <row r="104" spans="7:13">
      <c r="G104" t="s">
        <v>357</v>
      </c>
      <c r="H104">
        <v>7</v>
      </c>
      <c r="J104">
        <v>2612092052</v>
      </c>
      <c r="K104" t="s">
        <v>336</v>
      </c>
    </row>
    <row r="105" spans="7:13">
      <c r="H105">
        <v>6</v>
      </c>
      <c r="K105" t="s">
        <v>360</v>
      </c>
      <c r="L105">
        <v>5</v>
      </c>
    </row>
    <row r="106" spans="7:13">
      <c r="H106">
        <v>7</v>
      </c>
      <c r="K106" t="s">
        <v>363</v>
      </c>
      <c r="L106">
        <v>5</v>
      </c>
    </row>
    <row r="107" spans="7:13">
      <c r="H107">
        <v>14</v>
      </c>
      <c r="K107" t="s">
        <v>365</v>
      </c>
      <c r="L107">
        <v>5</v>
      </c>
    </row>
    <row r="108" spans="7:13">
      <c r="G108" t="s">
        <v>366</v>
      </c>
      <c r="I108">
        <v>18</v>
      </c>
      <c r="L108" t="s">
        <v>367</v>
      </c>
      <c r="M108">
        <v>5</v>
      </c>
    </row>
    <row r="109" spans="7:13">
      <c r="H109">
        <v>1</v>
      </c>
      <c r="K109" t="s">
        <v>370</v>
      </c>
      <c r="L109">
        <v>4</v>
      </c>
    </row>
    <row r="110" spans="7:13">
      <c r="H110">
        <v>3</v>
      </c>
      <c r="K110" t="s">
        <v>373</v>
      </c>
      <c r="L110">
        <v>4</v>
      </c>
    </row>
    <row r="111" spans="7:13">
      <c r="H111">
        <v>10</v>
      </c>
      <c r="K111" t="s">
        <v>376</v>
      </c>
      <c r="L111">
        <v>4</v>
      </c>
    </row>
    <row r="112" spans="7:13">
      <c r="H112">
        <v>15</v>
      </c>
      <c r="K112" t="s">
        <v>379</v>
      </c>
      <c r="L112">
        <v>4</v>
      </c>
    </row>
    <row r="113" spans="7:12">
      <c r="H113">
        <v>16</v>
      </c>
      <c r="K113" t="s">
        <v>382</v>
      </c>
      <c r="L113">
        <v>4</v>
      </c>
    </row>
    <row r="114" spans="7:12">
      <c r="H114">
        <v>4</v>
      </c>
      <c r="K114" t="s">
        <v>385</v>
      </c>
      <c r="L114">
        <v>3</v>
      </c>
    </row>
    <row r="115" spans="7:12">
      <c r="H115">
        <v>8</v>
      </c>
      <c r="K115" t="s">
        <v>388</v>
      </c>
      <c r="L115">
        <v>3</v>
      </c>
    </row>
    <row r="116" spans="7:12">
      <c r="H116">
        <v>12</v>
      </c>
      <c r="K116" t="s">
        <v>391</v>
      </c>
      <c r="L116">
        <v>3</v>
      </c>
    </row>
    <row r="117" spans="7:12">
      <c r="H117">
        <v>19</v>
      </c>
      <c r="K117" t="s">
        <v>394</v>
      </c>
      <c r="L117">
        <v>3</v>
      </c>
    </row>
    <row r="118" spans="7:12">
      <c r="H118">
        <v>9</v>
      </c>
      <c r="K118" t="s">
        <v>397</v>
      </c>
      <c r="L118">
        <v>1</v>
      </c>
    </row>
    <row r="119" spans="7:12">
      <c r="H119">
        <v>13</v>
      </c>
      <c r="K119" t="s">
        <v>400</v>
      </c>
      <c r="L119">
        <v>1</v>
      </c>
    </row>
    <row r="120" spans="7:12">
      <c r="H120">
        <v>2</v>
      </c>
      <c r="K120" t="s">
        <v>403</v>
      </c>
      <c r="L120">
        <v>2</v>
      </c>
    </row>
    <row r="121" spans="7:12">
      <c r="H121">
        <v>5</v>
      </c>
      <c r="K121" t="s">
        <v>406</v>
      </c>
      <c r="L121">
        <v>2</v>
      </c>
    </row>
    <row r="122" spans="7:12">
      <c r="H122">
        <v>11</v>
      </c>
      <c r="K122" t="s">
        <v>409</v>
      </c>
      <c r="L122">
        <v>2</v>
      </c>
    </row>
    <row r="123" spans="7:12">
      <c r="H123">
        <v>17</v>
      </c>
      <c r="K123" t="s">
        <v>412</v>
      </c>
      <c r="L123">
        <v>2</v>
      </c>
    </row>
    <row r="124" spans="7:12">
      <c r="G124" t="s">
        <v>415</v>
      </c>
      <c r="H124">
        <v>1</v>
      </c>
      <c r="K124" t="s">
        <v>416</v>
      </c>
    </row>
    <row r="125" spans="7:12">
      <c r="G125" t="s">
        <v>419</v>
      </c>
      <c r="H125">
        <v>2</v>
      </c>
      <c r="K125" t="s">
        <v>420</v>
      </c>
    </row>
    <row r="126" spans="7:12">
      <c r="G126" t="s">
        <v>423</v>
      </c>
      <c r="H126">
        <v>3</v>
      </c>
      <c r="K126" t="s">
        <v>424</v>
      </c>
    </row>
    <row r="127" spans="7:12">
      <c r="G127" t="s">
        <v>427</v>
      </c>
      <c r="H127">
        <v>4</v>
      </c>
      <c r="K127" t="s">
        <v>428</v>
      </c>
    </row>
    <row r="128" spans="7:12">
      <c r="G128" t="s">
        <v>431</v>
      </c>
      <c r="H128">
        <v>5</v>
      </c>
      <c r="K128" t="s">
        <v>432</v>
      </c>
    </row>
    <row r="129" spans="7:11">
      <c r="G129" t="s">
        <v>435</v>
      </c>
      <c r="H129">
        <v>6</v>
      </c>
      <c r="K129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lalbornoz</dc:creator>
  <cp:lastModifiedBy>lalbornoz</cp:lastModifiedBy>
  <dcterms:created xsi:type="dcterms:W3CDTF">2017-06-01T15:08:09Z</dcterms:created>
  <dcterms:modified xsi:type="dcterms:W3CDTF">2017-06-01T15:41:05Z</dcterms:modified>
</cp:coreProperties>
</file>