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eLivro"/>
  <mc:AlternateContent xmlns:mc="http://schemas.openxmlformats.org/markup-compatibility/2006">
    <mc:Choice Requires="x15">
      <x15ac:absPath xmlns:x15ac="http://schemas.microsoft.com/office/spreadsheetml/2010/11/ac" url="D:\1-Projetos Aprendiz\Development\warehouseSystem\database\src\"/>
    </mc:Choice>
  </mc:AlternateContent>
  <bookViews>
    <workbookView xWindow="0" yWindow="0" windowWidth="20490" windowHeight="9735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MOVIMENTAÇÕES!$D$1:$D$1468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7" i="2" l="1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F1635" i="1"/>
  <c r="J1635" i="1" s="1"/>
  <c r="O1635" i="1"/>
  <c r="D66" i="2"/>
  <c r="F1634" i="1"/>
  <c r="J1634" i="1" s="1"/>
  <c r="O1634" i="1"/>
  <c r="D65" i="2"/>
  <c r="D64" i="2"/>
  <c r="D63" i="2"/>
  <c r="D62" i="2"/>
  <c r="D61" i="2"/>
  <c r="D60" i="2"/>
  <c r="D59" i="2"/>
  <c r="D58" i="2" l="1"/>
  <c r="D57" i="2"/>
  <c r="D56" i="2"/>
  <c r="D55" i="2"/>
  <c r="D54" i="2"/>
  <c r="D53" i="2"/>
  <c r="D52" i="2" l="1"/>
  <c r="D51" i="2"/>
  <c r="F6" i="1" l="1"/>
  <c r="F5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D50" i="2" l="1"/>
  <c r="D49" i="2"/>
  <c r="D48" i="2"/>
  <c r="D47" i="2"/>
  <c r="D46" i="2" l="1"/>
  <c r="D45" i="2"/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J6" i="1" l="1"/>
  <c r="J7" i="1"/>
  <c r="J8" i="1"/>
  <c r="J9" i="1"/>
  <c r="J11" i="1"/>
  <c r="J12" i="1"/>
  <c r="J13" i="1"/>
  <c r="J15" i="1"/>
  <c r="J16" i="1"/>
  <c r="J17" i="1"/>
  <c r="J19" i="1"/>
  <c r="J20" i="1"/>
  <c r="J21" i="1"/>
  <c r="J23" i="1"/>
  <c r="J24" i="1"/>
  <c r="J25" i="1"/>
  <c r="J27" i="1"/>
  <c r="J28" i="1"/>
  <c r="J29" i="1"/>
  <c r="J31" i="1"/>
  <c r="J32" i="1"/>
  <c r="J33" i="1"/>
  <c r="J35" i="1"/>
  <c r="J36" i="1"/>
  <c r="J37" i="1"/>
  <c r="J39" i="1"/>
  <c r="J40" i="1"/>
  <c r="J41" i="1"/>
  <c r="J43" i="1"/>
  <c r="J44" i="1"/>
  <c r="J45" i="1"/>
  <c r="J47" i="1"/>
  <c r="J48" i="1"/>
  <c r="J49" i="1"/>
  <c r="J51" i="1"/>
  <c r="J52" i="1"/>
  <c r="J53" i="1"/>
  <c r="J55" i="1"/>
  <c r="J56" i="1"/>
  <c r="J57" i="1"/>
  <c r="J59" i="1"/>
  <c r="J60" i="1"/>
  <c r="J61" i="1"/>
  <c r="J63" i="1"/>
  <c r="J64" i="1"/>
  <c r="J65" i="1"/>
  <c r="J67" i="1"/>
  <c r="J68" i="1"/>
  <c r="J69" i="1"/>
  <c r="J71" i="1"/>
  <c r="J72" i="1"/>
  <c r="J73" i="1"/>
  <c r="J75" i="1"/>
  <c r="J76" i="1"/>
  <c r="J77" i="1"/>
  <c r="J79" i="1"/>
  <c r="J80" i="1"/>
  <c r="J81" i="1"/>
  <c r="J83" i="1"/>
  <c r="J84" i="1"/>
  <c r="J85" i="1"/>
  <c r="J87" i="1"/>
  <c r="J88" i="1"/>
  <c r="J89" i="1"/>
  <c r="J91" i="1"/>
  <c r="J92" i="1"/>
  <c r="J93" i="1"/>
  <c r="J95" i="1"/>
  <c r="J96" i="1"/>
  <c r="J97" i="1"/>
  <c r="J99" i="1"/>
  <c r="J100" i="1"/>
  <c r="J101" i="1"/>
  <c r="J103" i="1"/>
  <c r="J104" i="1"/>
  <c r="J105" i="1"/>
  <c r="J107" i="1"/>
  <c r="J108" i="1"/>
  <c r="J109" i="1"/>
  <c r="J111" i="1"/>
  <c r="J112" i="1"/>
  <c r="J113" i="1"/>
  <c r="J115" i="1"/>
  <c r="J116" i="1"/>
  <c r="J117" i="1"/>
  <c r="J119" i="1"/>
  <c r="J120" i="1"/>
  <c r="J121" i="1"/>
  <c r="J123" i="1"/>
  <c r="J124" i="1"/>
  <c r="J125" i="1"/>
  <c r="O126" i="1"/>
  <c r="J127" i="1"/>
  <c r="J128" i="1"/>
  <c r="J129" i="1"/>
  <c r="J131" i="1"/>
  <c r="J132" i="1"/>
  <c r="J133" i="1"/>
  <c r="J135" i="1"/>
  <c r="J136" i="1"/>
  <c r="J137" i="1"/>
  <c r="J139" i="1"/>
  <c r="J140" i="1"/>
  <c r="J141" i="1"/>
  <c r="J143" i="1"/>
  <c r="J144" i="1"/>
  <c r="J145" i="1"/>
  <c r="J147" i="1"/>
  <c r="J148" i="1"/>
  <c r="J149" i="1"/>
  <c r="J151" i="1"/>
  <c r="J152" i="1"/>
  <c r="J153" i="1"/>
  <c r="J155" i="1"/>
  <c r="J156" i="1"/>
  <c r="J157" i="1"/>
  <c r="O158" i="1"/>
  <c r="J159" i="1"/>
  <c r="J160" i="1"/>
  <c r="J161" i="1"/>
  <c r="J163" i="1"/>
  <c r="J164" i="1"/>
  <c r="J165" i="1"/>
  <c r="J167" i="1"/>
  <c r="J168" i="1"/>
  <c r="J169" i="1"/>
  <c r="J171" i="1"/>
  <c r="J172" i="1"/>
  <c r="J173" i="1"/>
  <c r="J175" i="1"/>
  <c r="J176" i="1"/>
  <c r="J177" i="1"/>
  <c r="J179" i="1"/>
  <c r="J180" i="1"/>
  <c r="J181" i="1"/>
  <c r="J183" i="1"/>
  <c r="J184" i="1"/>
  <c r="J185" i="1"/>
  <c r="J187" i="1"/>
  <c r="J188" i="1"/>
  <c r="J189" i="1"/>
  <c r="J191" i="1"/>
  <c r="J192" i="1"/>
  <c r="J193" i="1"/>
  <c r="J195" i="1"/>
  <c r="J196" i="1"/>
  <c r="J197" i="1"/>
  <c r="J199" i="1"/>
  <c r="J200" i="1"/>
  <c r="J201" i="1"/>
  <c r="J203" i="1"/>
  <c r="J204" i="1"/>
  <c r="J205" i="1"/>
  <c r="J207" i="1"/>
  <c r="J208" i="1"/>
  <c r="J209" i="1"/>
  <c r="J211" i="1"/>
  <c r="J212" i="1"/>
  <c r="J213" i="1"/>
  <c r="J215" i="1"/>
  <c r="J216" i="1"/>
  <c r="J217" i="1"/>
  <c r="J219" i="1"/>
  <c r="J220" i="1"/>
  <c r="J221" i="1"/>
  <c r="J223" i="1"/>
  <c r="J224" i="1"/>
  <c r="J225" i="1"/>
  <c r="J227" i="1"/>
  <c r="J228" i="1"/>
  <c r="J229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3" i="1"/>
  <c r="J304" i="1"/>
  <c r="J306" i="1"/>
  <c r="J307" i="1"/>
  <c r="J308" i="1"/>
  <c r="J310" i="1"/>
  <c r="J311" i="1"/>
  <c r="J312" i="1"/>
  <c r="J314" i="1"/>
  <c r="J315" i="1"/>
  <c r="J316" i="1"/>
  <c r="J319" i="1"/>
  <c r="J320" i="1"/>
  <c r="J322" i="1"/>
  <c r="J323" i="1"/>
  <c r="J324" i="1"/>
  <c r="J326" i="1"/>
  <c r="J327" i="1"/>
  <c r="J328" i="1"/>
  <c r="J330" i="1"/>
  <c r="J331" i="1"/>
  <c r="J332" i="1"/>
  <c r="J335" i="1"/>
  <c r="J336" i="1"/>
  <c r="J338" i="1"/>
  <c r="J339" i="1"/>
  <c r="J340" i="1"/>
  <c r="J342" i="1"/>
  <c r="J343" i="1"/>
  <c r="J344" i="1"/>
  <c r="J346" i="1"/>
  <c r="J347" i="1"/>
  <c r="J348" i="1"/>
  <c r="J351" i="1"/>
  <c r="J352" i="1"/>
  <c r="J354" i="1"/>
  <c r="J355" i="1"/>
  <c r="J356" i="1"/>
  <c r="J358" i="1"/>
  <c r="J359" i="1"/>
  <c r="J360" i="1"/>
  <c r="J362" i="1"/>
  <c r="J363" i="1"/>
  <c r="J364" i="1"/>
  <c r="J367" i="1"/>
  <c r="J368" i="1"/>
  <c r="J370" i="1"/>
  <c r="J371" i="1"/>
  <c r="J372" i="1"/>
  <c r="J374" i="1"/>
  <c r="J375" i="1"/>
  <c r="J376" i="1"/>
  <c r="J378" i="1"/>
  <c r="J379" i="1"/>
  <c r="J380" i="1"/>
  <c r="J383" i="1"/>
  <c r="J384" i="1"/>
  <c r="J387" i="1"/>
  <c r="J388" i="1"/>
  <c r="J390" i="1"/>
  <c r="J391" i="1"/>
  <c r="J392" i="1"/>
  <c r="J394" i="1"/>
  <c r="J395" i="1"/>
  <c r="J396" i="1"/>
  <c r="J399" i="1"/>
  <c r="J400" i="1"/>
  <c r="J402" i="1"/>
  <c r="J403" i="1"/>
  <c r="J404" i="1"/>
  <c r="J406" i="1"/>
  <c r="J407" i="1"/>
  <c r="J408" i="1"/>
  <c r="J410" i="1"/>
  <c r="J411" i="1"/>
  <c r="J412" i="1"/>
  <c r="J415" i="1"/>
  <c r="J416" i="1"/>
  <c r="J418" i="1"/>
  <c r="J419" i="1"/>
  <c r="J420" i="1"/>
  <c r="J422" i="1"/>
  <c r="J423" i="1"/>
  <c r="J424" i="1"/>
  <c r="J426" i="1"/>
  <c r="J427" i="1"/>
  <c r="J428" i="1"/>
  <c r="J431" i="1"/>
  <c r="J432" i="1"/>
  <c r="J434" i="1"/>
  <c r="J435" i="1"/>
  <c r="J436" i="1"/>
  <c r="J438" i="1"/>
  <c r="J439" i="1"/>
  <c r="J440" i="1"/>
  <c r="J442" i="1"/>
  <c r="J443" i="1"/>
  <c r="J444" i="1"/>
  <c r="O446" i="1"/>
  <c r="J447" i="1"/>
  <c r="J448" i="1"/>
  <c r="J450" i="1"/>
  <c r="J451" i="1"/>
  <c r="J452" i="1"/>
  <c r="J454" i="1"/>
  <c r="J455" i="1"/>
  <c r="J456" i="1"/>
  <c r="J458" i="1"/>
  <c r="J459" i="1"/>
  <c r="J460" i="1"/>
  <c r="J463" i="1"/>
  <c r="J464" i="1"/>
  <c r="J466" i="1"/>
  <c r="J467" i="1"/>
  <c r="J468" i="1"/>
  <c r="J470" i="1"/>
  <c r="J471" i="1"/>
  <c r="J472" i="1"/>
  <c r="J474" i="1"/>
  <c r="J475" i="1"/>
  <c r="J476" i="1"/>
  <c r="J479" i="1"/>
  <c r="J480" i="1"/>
  <c r="J482" i="1"/>
  <c r="J483" i="1"/>
  <c r="J484" i="1"/>
  <c r="J486" i="1"/>
  <c r="J487" i="1"/>
  <c r="J488" i="1"/>
  <c r="J490" i="1"/>
  <c r="J491" i="1"/>
  <c r="J492" i="1"/>
  <c r="J496" i="1"/>
  <c r="J498" i="1"/>
  <c r="J499" i="1"/>
  <c r="J500" i="1"/>
  <c r="J502" i="1"/>
  <c r="J503" i="1"/>
  <c r="J504" i="1"/>
  <c r="J506" i="1"/>
  <c r="J507" i="1"/>
  <c r="J508" i="1"/>
  <c r="J511" i="1"/>
  <c r="J512" i="1"/>
  <c r="J514" i="1"/>
  <c r="J515" i="1"/>
  <c r="J516" i="1"/>
  <c r="J518" i="1"/>
  <c r="J519" i="1"/>
  <c r="J520" i="1"/>
  <c r="J522" i="1"/>
  <c r="J523" i="1"/>
  <c r="J524" i="1"/>
  <c r="J527" i="1"/>
  <c r="J528" i="1"/>
  <c r="J530" i="1"/>
  <c r="J531" i="1"/>
  <c r="J532" i="1"/>
  <c r="J534" i="1"/>
  <c r="J535" i="1"/>
  <c r="J536" i="1"/>
  <c r="J538" i="1"/>
  <c r="J539" i="1"/>
  <c r="J540" i="1"/>
  <c r="J543" i="1"/>
  <c r="J544" i="1"/>
  <c r="J546" i="1"/>
  <c r="J547" i="1"/>
  <c r="J548" i="1"/>
  <c r="J550" i="1"/>
  <c r="J551" i="1"/>
  <c r="J552" i="1"/>
  <c r="J554" i="1"/>
  <c r="J555" i="1"/>
  <c r="J556" i="1"/>
  <c r="J559" i="1"/>
  <c r="J560" i="1"/>
  <c r="J562" i="1"/>
  <c r="J563" i="1"/>
  <c r="J564" i="1"/>
  <c r="J566" i="1"/>
  <c r="J567" i="1"/>
  <c r="J568" i="1"/>
  <c r="J570" i="1"/>
  <c r="O573" i="1"/>
  <c r="J575" i="1"/>
  <c r="J576" i="1"/>
  <c r="J578" i="1"/>
  <c r="J579" i="1"/>
  <c r="J580" i="1"/>
  <c r="J582" i="1"/>
  <c r="J583" i="1"/>
  <c r="J584" i="1"/>
  <c r="J587" i="1"/>
  <c r="J588" i="1"/>
  <c r="O589" i="1"/>
  <c r="J591" i="1"/>
  <c r="J592" i="1"/>
  <c r="J595" i="1"/>
  <c r="J596" i="1"/>
  <c r="J598" i="1"/>
  <c r="J599" i="1"/>
  <c r="J600" i="1"/>
  <c r="J602" i="1"/>
  <c r="J603" i="1"/>
  <c r="J604" i="1"/>
  <c r="J607" i="1"/>
  <c r="J608" i="1"/>
  <c r="J610" i="1"/>
  <c r="J611" i="1"/>
  <c r="J612" i="1"/>
  <c r="J614" i="1"/>
  <c r="J615" i="1"/>
  <c r="J616" i="1"/>
  <c r="J618" i="1"/>
  <c r="J619" i="1"/>
  <c r="J620" i="1"/>
  <c r="J623" i="1"/>
  <c r="J624" i="1"/>
  <c r="J626" i="1"/>
  <c r="J627" i="1"/>
  <c r="J628" i="1"/>
  <c r="J630" i="1"/>
  <c r="J631" i="1"/>
  <c r="J632" i="1"/>
  <c r="J634" i="1"/>
  <c r="J635" i="1"/>
  <c r="J636" i="1"/>
  <c r="J639" i="1"/>
  <c r="J640" i="1"/>
  <c r="J641" i="1"/>
  <c r="J643" i="1"/>
  <c r="J646" i="1"/>
  <c r="J647" i="1"/>
  <c r="J650" i="1"/>
  <c r="J651" i="1"/>
  <c r="J652" i="1"/>
  <c r="J653" i="1"/>
  <c r="O654" i="1"/>
  <c r="J655" i="1"/>
  <c r="J656" i="1"/>
  <c r="J657" i="1"/>
  <c r="J659" i="1"/>
  <c r="J660" i="1"/>
  <c r="J662" i="1"/>
  <c r="J663" i="1"/>
  <c r="J665" i="1"/>
  <c r="J666" i="1"/>
  <c r="J667" i="1"/>
  <c r="J668" i="1"/>
  <c r="J669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1" i="1"/>
  <c r="J752" i="1"/>
  <c r="J753" i="1"/>
  <c r="J754" i="1"/>
  <c r="J755" i="1"/>
  <c r="J756" i="1"/>
  <c r="J757" i="1"/>
  <c r="J758" i="1"/>
  <c r="J759" i="1"/>
  <c r="J761" i="1"/>
  <c r="J762" i="1"/>
  <c r="J763" i="1"/>
  <c r="J764" i="1"/>
  <c r="J765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O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7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5" i="1"/>
  <c r="J896" i="1"/>
  <c r="J897" i="1"/>
  <c r="J898" i="1"/>
  <c r="J899" i="1"/>
  <c r="J900" i="1"/>
  <c r="J901" i="1"/>
  <c r="J903" i="1"/>
  <c r="J904" i="1"/>
  <c r="J905" i="1"/>
  <c r="J906" i="1"/>
  <c r="J907" i="1"/>
  <c r="J908" i="1"/>
  <c r="J909" i="1"/>
  <c r="J911" i="1"/>
  <c r="J912" i="1"/>
  <c r="J913" i="1"/>
  <c r="J914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30" i="1"/>
  <c r="J931" i="1"/>
  <c r="J932" i="1"/>
  <c r="J933" i="1"/>
  <c r="J934" i="1"/>
  <c r="J935" i="1"/>
  <c r="J936" i="1"/>
  <c r="J937" i="1"/>
  <c r="J940" i="1"/>
  <c r="J941" i="1"/>
  <c r="J942" i="1"/>
  <c r="J943" i="1"/>
  <c r="J944" i="1"/>
  <c r="J945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5" i="1"/>
  <c r="J976" i="1"/>
  <c r="J977" i="1"/>
  <c r="J978" i="1"/>
  <c r="J979" i="1"/>
  <c r="J980" i="1"/>
  <c r="J981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3" i="1"/>
  <c r="J1004" i="1"/>
  <c r="J1005" i="1"/>
  <c r="J1006" i="1"/>
  <c r="J1007" i="1"/>
  <c r="J1008" i="1"/>
  <c r="J1009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1" i="1"/>
  <c r="J1092" i="1"/>
  <c r="J1093" i="1"/>
  <c r="J1094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1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7" i="1"/>
  <c r="J1580" i="1"/>
  <c r="J1581" i="1"/>
  <c r="J1582" i="1"/>
  <c r="J1584" i="1"/>
  <c r="J1585" i="1"/>
  <c r="J1586" i="1"/>
  <c r="J1587" i="1"/>
  <c r="J1588" i="1"/>
  <c r="J1589" i="1"/>
  <c r="J1590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3" i="2"/>
  <c r="J5" i="1" l="1"/>
  <c r="J3" i="1" s="1"/>
</calcChain>
</file>

<file path=xl/comments1.xml><?xml version="1.0" encoding="utf-8"?>
<comments xmlns="http://schemas.openxmlformats.org/spreadsheetml/2006/main">
  <authors>
    <author>David Allan Neves da Silva</author>
  </authors>
  <commentList>
    <comment ref="D12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David Allan Neves da Silva</author>
  </authors>
  <commentList>
    <comment ref="D1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<sst xmlns="http://schemas.openxmlformats.org/spreadsheetml/2006/main" count="12664" uniqueCount="4004">
  <si>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</si>
  <si>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</si>
  <si>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</si>
  <si>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</si>
  <si>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</si>
  <si>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</si>
  <si>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</si>
  <si>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</si>
  <si>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</si>
  <si>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</si>
  <si>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</si>
  <si>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</si>
  <si>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</si>
  <si>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</si>
  <si>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</si>
  <si>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</si>
  <si>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</si>
  <si>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</si>
  <si>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</si>
  <si>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</si>
  <si>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</si>
  <si>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</si>
  <si>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</si>
  <si>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</si>
  <si>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</si>
  <si>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</si>
  <si>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</si>
  <si>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</si>
  <si>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</si>
  <si>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</si>
  <si>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</si>
  <si>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</si>
  <si>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</si>
  <si>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</si>
  <si>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</si>
  <si>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</si>
  <si>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</si>
  <si>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</si>
  <si>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</si>
  <si>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</si>
  <si>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</si>
  <si>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</si>
  <si>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</si>
  <si>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</si>
  <si>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</si>
  <si>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</si>
  <si>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</si>
  <si>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</si>
  <si>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</si>
  <si>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</si>
  <si>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</si>
  <si>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</si>
  <si>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</si>
  <si>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</si>
  <si>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</si>
  <si>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</si>
  <si>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</si>
  <si>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</si>
  <si>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</si>
  <si>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</si>
  <si>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</si>
  <si>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</si>
  <si>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</si>
  <si>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</si>
  <si>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</si>
  <si>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</si>
  <si>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</si>
  <si>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</si>
  <si>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</si>
  <si>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</si>
  <si>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</si>
  <si>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</si>
  <si>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</si>
  <si>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</si>
  <si>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</si>
  <si>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</si>
  <si>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</si>
  <si>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</si>
  <si>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</si>
  <si>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</si>
  <si>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</si>
  <si>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</si>
  <si>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</si>
  <si>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</si>
  <si>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</si>
  <si>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</si>
  <si>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</si>
  <si>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</si>
  <si>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</si>
  <si>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</si>
  <si>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</si>
  <si>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</si>
  <si>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</si>
  <si>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</si>
  <si>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</si>
  <si>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</si>
  <si>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</si>
  <si>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</si>
  <si>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</si>
  <si>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</si>
  <si>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</si>
  <si>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</si>
  <si>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</si>
  <si>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</si>
  <si>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</si>
  <si>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</si>
  <si>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</si>
  <si>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</si>
  <si>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</si>
  <si>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</si>
  <si>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</si>
  <si>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</si>
  <si>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</si>
  <si>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</si>
  <si>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</si>
  <si>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</si>
  <si>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</si>
  <si>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</si>
  <si>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</si>
  <si>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</si>
  <si>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</si>
  <si>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</si>
  <si>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</si>
  <si>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</si>
  <si>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</si>
  <si>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</si>
  <si>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</si>
  <si>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</si>
  <si>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</si>
  <si>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</si>
  <si>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</si>
  <si>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</si>
  <si>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</si>
  <si>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</si>
  <si>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</si>
  <si>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</si>
  <si>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</si>
  <si>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</si>
  <si>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</si>
  <si>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</si>
  <si>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</si>
  <si>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</si>
  <si>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</si>
  <si>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</si>
  <si>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</si>
  <si>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</si>
  <si>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</si>
  <si>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</si>
  <si>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</si>
  <si>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</si>
  <si>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</si>
  <si>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</si>
  <si>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</si>
  <si>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</si>
  <si>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</si>
  <si>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</si>
  <si>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</si>
  <si>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</si>
  <si>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</si>
  <si>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</si>
  <si>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</si>
  <si>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</si>
  <si>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</si>
  <si>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</si>
  <si>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</si>
  <si>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</si>
  <si>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</si>
  <si>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</si>
  <si>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</si>
  <si>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</si>
  <si>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</si>
  <si>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</si>
  <si>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</si>
  <si>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</si>
  <si>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</si>
  <si>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</si>
  <si>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</si>
  <si>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</si>
  <si>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</si>
  <si>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</si>
  <si>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</si>
  <si>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</si>
  <si>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</si>
  <si>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</si>
  <si>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</si>
  <si>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</si>
  <si>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</si>
  <si>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</si>
  <si>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</si>
  <si>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</si>
  <si>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</si>
  <si>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</si>
  <si>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</si>
  <si>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</si>
  <si>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</si>
  <si>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</si>
  <si>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</si>
  <si>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</si>
  <si>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</si>
  <si>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</si>
  <si>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</si>
  <si>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</si>
  <si>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</si>
  <si>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</si>
  <si>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</si>
  <si>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</si>
  <si>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</si>
  <si>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</si>
  <si>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</si>
  <si>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</si>
  <si>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</si>
  <si>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</si>
  <si>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</si>
  <si>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</si>
  <si>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</si>
  <si>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</si>
  <si>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</si>
  <si>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</si>
  <si>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</si>
  <si>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</si>
  <si>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</si>
  <si>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</si>
  <si>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</si>
  <si>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</si>
  <si>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</si>
  <si>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</si>
  <si>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</si>
  <si>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</si>
  <si>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</si>
  <si>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</si>
  <si>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</si>
  <si>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</si>
  <si>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</si>
  <si>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</si>
  <si>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</si>
  <si>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</si>
  <si>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</si>
  <si>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</si>
  <si>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</si>
  <si>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</si>
  <si>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</si>
  <si>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</si>
  <si>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</si>
  <si>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</si>
  <si>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</si>
  <si>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</si>
  <si>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</si>
  <si>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</si>
  <si>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</si>
  <si>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</si>
  <si>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</si>
  <si>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</si>
  <si>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</si>
  <si>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</si>
  <si>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</si>
  <si>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</si>
  <si>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</si>
  <si>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</si>
  <si>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</si>
  <si>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</si>
  <si>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</si>
  <si>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</si>
  <si>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</si>
  <si>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</si>
  <si>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</si>
  <si>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</si>
  <si>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</si>
  <si>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</si>
  <si>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</si>
  <si>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</si>
  <si>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</si>
  <si>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</si>
  <si>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</si>
  <si>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</si>
  <si>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</si>
  <si>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</si>
  <si>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</si>
  <si>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</si>
  <si>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</si>
  <si>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</si>
  <si>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</si>
  <si>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</si>
  <si>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</si>
  <si>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</si>
  <si>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</si>
  <si>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</si>
  <si>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</si>
  <si>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</si>
  <si>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</si>
  <si>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</si>
  <si>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</si>
  <si>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</si>
  <si>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</si>
  <si>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</si>
  <si>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</si>
  <si>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</si>
  <si>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</si>
  <si>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</si>
  <si>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</si>
  <si>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</si>
  <si>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</si>
  <si>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</si>
  <si>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</si>
  <si>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</si>
  <si>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</si>
  <si>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</si>
  <si>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</si>
  <si>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</si>
  <si>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</si>
  <si>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</si>
  <si>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</si>
  <si>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</si>
  <si>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</si>
  <si>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</si>
  <si>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</si>
  <si>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</si>
  <si>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</si>
  <si>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</si>
  <si>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</si>
  <si>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</si>
  <si>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</si>
  <si>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</si>
  <si>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</si>
  <si>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</si>
  <si>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</si>
  <si>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</si>
  <si>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</si>
  <si>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</si>
  <si>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</si>
  <si>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</si>
  <si>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</si>
  <si>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</si>
  <si>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</si>
  <si>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</si>
  <si>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</si>
  <si>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</si>
  <si>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</si>
  <si>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</si>
  <si>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</si>
  <si>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</si>
  <si>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</si>
  <si>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</si>
  <si>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</si>
  <si>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</si>
  <si>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</si>
  <si>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</si>
  <si>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</si>
  <si>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</si>
  <si>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</si>
  <si>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</si>
  <si>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</si>
  <si>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</si>
  <si>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</si>
  <si>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</si>
  <si>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</si>
  <si>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</si>
  <si>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</si>
  <si>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</si>
  <si>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</si>
  <si>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</si>
  <si>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</si>
  <si>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</si>
  <si>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</si>
  <si>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</si>
  <si>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</si>
  <si>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</si>
  <si>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</si>
  <si>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</si>
  <si>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</si>
  <si>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</si>
  <si>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</si>
  <si>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</si>
  <si>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</si>
  <si>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</si>
  <si>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</si>
  <si>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</si>
  <si>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</si>
  <si>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</si>
  <si>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</si>
  <si>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</si>
  <si>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</si>
  <si>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</si>
  <si>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</si>
  <si>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</si>
  <si>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</si>
  <si>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</si>
  <si>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</si>
  <si>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</si>
  <si>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</si>
  <si>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</si>
  <si>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</si>
  <si>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</si>
  <si>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</si>
  <si>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</si>
  <si>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</si>
  <si>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</si>
  <si>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</si>
  <si>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</si>
  <si>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</si>
  <si>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</si>
  <si>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</si>
  <si>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</si>
  <si>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</si>
  <si>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</si>
  <si>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</si>
  <si>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</si>
  <si>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</si>
  <si>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</si>
  <si>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</si>
  <si>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</si>
  <si>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</si>
  <si>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</si>
  <si>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</si>
  <si>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</si>
  <si>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</si>
  <si>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</si>
  <si>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</si>
  <si>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</si>
  <si>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</si>
  <si>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</si>
  <si>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</si>
  <si>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</si>
  <si>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</si>
  <si>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</si>
  <si>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</si>
  <si>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</si>
  <si>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</si>
  <si>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</si>
  <si>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</si>
  <si>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</si>
  <si>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</si>
  <si>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</si>
  <si>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</si>
  <si>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</si>
  <si>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</si>
  <si>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</si>
  <si>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</si>
  <si>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</si>
  <si>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</si>
  <si>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</si>
  <si>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</si>
  <si>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</si>
  <si>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</si>
  <si>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</si>
  <si>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</si>
  <si>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</si>
  <si>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</si>
  <si>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</si>
  <si>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</si>
  <si>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</si>
  <si>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</si>
  <si>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</si>
  <si>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</si>
  <si>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</si>
  <si>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</si>
  <si>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</si>
  <si>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</si>
  <si>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</si>
  <si>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</si>
  <si>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</si>
  <si>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</si>
  <si>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</si>
  <si>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</si>
  <si>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</si>
  <si>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</si>
  <si>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</si>
  <si>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</si>
  <si>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</si>
  <si>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</si>
  <si>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</si>
  <si>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</si>
  <si>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</si>
  <si>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</si>
  <si>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</si>
  <si>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</si>
  <si>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</si>
  <si>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</si>
  <si>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</si>
  <si>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</si>
  <si>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</si>
  <si>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</si>
  <si>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</si>
  <si>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</si>
  <si>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</si>
  <si>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</si>
  <si>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</si>
  <si>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</si>
  <si>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</si>
  <si>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</si>
  <si>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</si>
  <si>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</si>
  <si>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</si>
  <si>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</si>
  <si>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</si>
  <si>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</si>
  <si>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</si>
  <si>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</si>
  <si>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</si>
  <si>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</si>
  <si>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</si>
  <si>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</si>
  <si>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</si>
  <si>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</si>
  <si>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</si>
  <si>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</si>
  <si>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</si>
  <si>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</si>
  <si>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</si>
  <si>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</si>
  <si>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</si>
  <si>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</si>
  <si>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</si>
  <si>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</si>
  <si>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</si>
  <si>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</si>
  <si>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</si>
  <si>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</si>
  <si>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</si>
  <si>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</si>
  <si>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</si>
  <si>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</si>
  <si>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</si>
  <si>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</si>
  <si>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</si>
  <si>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</si>
  <si>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</si>
  <si>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</si>
  <si>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</si>
  <si>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</si>
  <si>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</si>
  <si>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</si>
  <si>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</si>
  <si>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</si>
  <si>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</si>
  <si>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</si>
  <si>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</si>
  <si>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</si>
  <si>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</si>
  <si>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</si>
  <si>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</si>
  <si>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</si>
  <si>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</si>
  <si>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</si>
  <si>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</si>
  <si>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</si>
  <si>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</si>
  <si>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</si>
  <si>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</si>
  <si>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</si>
  <si>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</si>
  <si>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</si>
  <si>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</si>
  <si>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</si>
  <si>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</si>
  <si>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</si>
  <si>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</si>
  <si>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</si>
  <si>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</si>
  <si>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</si>
  <si>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</si>
  <si>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</si>
  <si>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</si>
  <si>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</si>
  <si>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</si>
  <si>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</si>
  <si>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</si>
  <si>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</si>
  <si>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</si>
  <si>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</si>
  <si>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</si>
  <si>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</si>
  <si>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</si>
  <si>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</si>
  <si>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</si>
  <si>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</si>
  <si>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</si>
  <si>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</si>
  <si>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</si>
  <si>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</si>
  <si>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</si>
  <si>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</si>
  <si>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</si>
  <si>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</si>
  <si>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</si>
  <si>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</si>
  <si>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</si>
  <si>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</si>
  <si>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</si>
  <si>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</si>
  <si>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</si>
  <si>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</si>
  <si>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</si>
  <si>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</si>
  <si>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</si>
  <si>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</si>
  <si>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</si>
  <si>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</si>
  <si>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</si>
  <si>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</si>
  <si>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</si>
  <si>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</si>
  <si>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</si>
  <si>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</si>
  <si>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</si>
  <si>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</si>
  <si>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</si>
  <si>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</si>
  <si>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</si>
  <si>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</si>
  <si>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</si>
  <si>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</si>
  <si>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</si>
  <si>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</si>
  <si>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</si>
  <si>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</si>
  <si>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</si>
  <si>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</si>
  <si>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</si>
  <si>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</si>
  <si>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</si>
  <si>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</si>
  <si>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</si>
  <si>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</si>
  <si>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</si>
  <si>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</si>
  <si>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</si>
  <si>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</si>
  <si>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</si>
  <si>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</si>
  <si>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</si>
  <si>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</si>
  <si>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</si>
  <si>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</si>
  <si>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</si>
  <si>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</si>
  <si>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</si>
  <si>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</si>
  <si>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</si>
  <si>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</si>
  <si>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</si>
  <si>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</si>
  <si>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</si>
  <si>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</si>
  <si>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</si>
  <si>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</si>
  <si>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</si>
  <si>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</si>
  <si>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</si>
  <si>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</si>
  <si>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</si>
  <si>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</si>
  <si>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</si>
  <si>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</si>
  <si>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</si>
  <si>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</si>
  <si>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</si>
  <si>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</si>
  <si>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</si>
  <si>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</si>
  <si>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</si>
  <si>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</si>
  <si>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</si>
  <si>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</si>
  <si>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</si>
  <si>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</si>
  <si>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</si>
  <si>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</si>
  <si>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</si>
  <si>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</si>
  <si>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</si>
  <si>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</si>
  <si>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</si>
  <si>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</si>
  <si>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</si>
  <si>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</si>
  <si>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</si>
  <si>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</si>
  <si>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</si>
  <si>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</si>
  <si>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</si>
  <si>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</si>
  <si>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</si>
  <si>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</si>
  <si>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</si>
  <si>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</si>
  <si>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</si>
  <si>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</si>
  <si>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</si>
  <si>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</si>
  <si>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</si>
  <si>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</si>
  <si>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</si>
  <si>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</si>
  <si>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</si>
  <si>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</si>
  <si>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</si>
  <si>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</si>
  <si>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</si>
  <si>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</si>
  <si>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</si>
  <si>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</si>
  <si>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</si>
  <si>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</si>
  <si>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</si>
  <si>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</si>
  <si>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</si>
  <si>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</si>
  <si>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</si>
  <si>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</si>
  <si>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</si>
  <si>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</si>
  <si>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</si>
  <si>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</si>
  <si>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</si>
  <si>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</si>
  <si>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</si>
  <si>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</si>
  <si>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</si>
  <si>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</si>
  <si>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</si>
  <si>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</si>
  <si>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</si>
  <si>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</si>
  <si>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</si>
  <si>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</si>
  <si>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</si>
  <si>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</si>
  <si>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</si>
  <si>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</si>
  <si>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</si>
  <si>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</si>
  <si>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</si>
  <si>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</si>
  <si>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</si>
  <si>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</si>
  <si>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</si>
  <si>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</si>
  <si>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</si>
  <si>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</si>
  <si>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</si>
  <si>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</si>
  <si>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</si>
  <si>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</si>
  <si>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</si>
  <si>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</si>
  <si>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</si>
  <si>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</si>
  <si>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</si>
  <si>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</si>
  <si>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</si>
  <si>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</si>
  <si>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</si>
  <si>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</si>
  <si>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</si>
  <si>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</si>
  <si>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</si>
  <si>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</si>
  <si>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</si>
  <si>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</si>
  <si>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</si>
  <si>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</si>
  <si>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</si>
  <si>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</si>
  <si>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</si>
  <si>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</si>
  <si>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</si>
  <si>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</si>
  <si>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</si>
  <si>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</si>
  <si>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</si>
  <si>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</si>
  <si>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</si>
  <si>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</si>
  <si>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</si>
  <si>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</si>
  <si>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</si>
  <si>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</si>
  <si>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</si>
  <si>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</si>
  <si>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</si>
  <si>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</si>
  <si>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</si>
  <si>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</si>
  <si>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</si>
  <si>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</si>
  <si>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</si>
  <si>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</si>
  <si>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</si>
  <si>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</si>
  <si>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</si>
  <si>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</si>
  <si>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</si>
  <si>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</si>
  <si>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</si>
  <si>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</si>
  <si>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</si>
  <si>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</si>
  <si>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</si>
  <si>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</si>
  <si>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</si>
  <si>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</si>
  <si>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</si>
  <si>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</si>
  <si>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</si>
  <si>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</si>
  <si>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</si>
  <si>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</si>
  <si>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</si>
  <si>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</si>
  <si>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</si>
  <si>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</si>
  <si>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</si>
  <si>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</si>
  <si>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</si>
  <si>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</si>
  <si>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</si>
  <si>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</si>
  <si>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</si>
  <si>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</si>
  <si>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</si>
  <si>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</si>
  <si>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</si>
  <si>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</si>
  <si>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</si>
  <si>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</si>
  <si>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</si>
  <si>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</si>
  <si>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</si>
  <si>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</si>
  <si>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</si>
  <si>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</si>
  <si>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</si>
  <si>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</si>
  <si>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</si>
  <si>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</si>
  <si>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</si>
  <si>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</si>
  <si>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</si>
  <si>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</si>
  <si>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</si>
  <si>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</si>
  <si>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</si>
  <si>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</si>
  <si>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</si>
  <si>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</si>
  <si>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</si>
  <si>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</si>
  <si>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</si>
  <si>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</si>
  <si>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</si>
  <si>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</si>
  <si>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</si>
  <si>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</si>
  <si>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</si>
  <si>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</si>
  <si>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</si>
  <si>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</si>
  <si>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</si>
  <si>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</si>
  <si>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</si>
  <si>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</si>
  <si>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</si>
  <si>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</si>
  <si>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</si>
  <si>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</si>
  <si>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</si>
  <si>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</si>
  <si>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</si>
  <si>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</si>
  <si>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</si>
  <si>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</si>
  <si>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</si>
  <si>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</si>
  <si>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</si>
  <si>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</si>
  <si>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</si>
  <si>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</si>
  <si>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</si>
  <si>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</si>
  <si>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</si>
  <si>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</si>
  <si>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</si>
  <si>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</si>
  <si>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</si>
  <si>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</si>
  <si>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</si>
  <si>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</si>
  <si>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</si>
  <si>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</si>
  <si>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</si>
  <si>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</si>
  <si>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</si>
  <si>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</si>
  <si>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</si>
  <si>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</si>
  <si>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</si>
  <si>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</si>
  <si>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</si>
  <si>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</si>
  <si>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</si>
  <si>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</si>
  <si>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</si>
  <si>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</si>
  <si>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</si>
  <si>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</si>
  <si>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</si>
  <si>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</si>
  <si>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</si>
  <si>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</si>
  <si>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</si>
  <si>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</si>
  <si>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</si>
  <si>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</si>
  <si>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</si>
  <si>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</si>
  <si>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</si>
  <si>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</si>
  <si>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</si>
  <si>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</si>
  <si>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</si>
  <si>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</si>
  <si>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</si>
  <si>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</si>
  <si>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</si>
  <si>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</si>
  <si>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</si>
  <si>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</si>
  <si>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</si>
  <si>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</si>
  <si>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</si>
  <si>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</si>
  <si>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</si>
  <si>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</si>
  <si>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</si>
  <si>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</si>
  <si>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</si>
  <si>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</si>
  <si>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</si>
  <si>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</si>
  <si>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</si>
  <si>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</si>
  <si>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</si>
  <si>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</si>
  <si>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</si>
  <si>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</si>
  <si>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</si>
  <si>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</si>
  <si>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</si>
  <si>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</si>
  <si>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</si>
  <si>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</si>
  <si>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</si>
  <si>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</si>
  <si>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</si>
  <si>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</si>
  <si>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</si>
  <si>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</si>
  <si>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</si>
  <si>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</si>
  <si>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</si>
  <si>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</si>
  <si>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</si>
  <si>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</si>
  <si>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</si>
  <si>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</si>
  <si>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</si>
  <si>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</si>
  <si>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</si>
  <si>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</si>
  <si>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</si>
  <si>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</si>
  <si>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</si>
  <si>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</si>
  <si>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</si>
  <si>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</si>
  <si>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</si>
  <si>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</si>
  <si>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</si>
  <si>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</si>
  <si>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</si>
  <si>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</si>
  <si>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</si>
  <si>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</si>
  <si>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</si>
  <si>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</si>
  <si>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</si>
  <si>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</si>
  <si>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</si>
  <si>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</si>
  <si>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</si>
  <si>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</si>
  <si>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</si>
  <si>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</si>
  <si>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</si>
  <si>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</si>
  <si>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</si>
  <si>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</si>
  <si>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</si>
  <si>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</si>
  <si>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</si>
  <si>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</si>
  <si>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</si>
  <si>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</si>
  <si>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</si>
  <si>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</si>
  <si>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</si>
  <si>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</si>
  <si>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</si>
  <si>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</si>
  <si>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</si>
  <si>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</si>
  <si>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</si>
  <si>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</si>
  <si>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</si>
  <si>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</si>
  <si>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</si>
  <si>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</si>
  <si>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</si>
  <si>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</si>
  <si>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</si>
  <si>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</si>
  <si>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</si>
  <si>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</si>
  <si>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</si>
  <si>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</si>
  <si>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</si>
  <si>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</si>
  <si>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</si>
  <si>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</si>
  <si>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</si>
  <si>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</si>
  <si>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</si>
  <si>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</si>
  <si>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</si>
  <si>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</si>
  <si>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</si>
  <si>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</si>
  <si>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</si>
  <si>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</si>
  <si>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</si>
  <si>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</si>
  <si>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</si>
  <si>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</si>
  <si>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</si>
  <si>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</si>
  <si>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</si>
  <si>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</si>
  <si>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</si>
  <si>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</si>
  <si>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</si>
  <si>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</si>
  <si>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</si>
  <si>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</si>
  <si>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</si>
  <si>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</si>
  <si>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</si>
  <si>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</si>
  <si>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</si>
  <si>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</si>
  <si>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</si>
  <si>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</si>
  <si>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</si>
  <si>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</si>
  <si>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</si>
  <si>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</si>
  <si>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</si>
  <si>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</si>
  <si>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</si>
  <si>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</si>
  <si>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</si>
  <si>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</si>
  <si>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</si>
  <si>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</si>
  <si>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</si>
  <si>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</si>
  <si>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</si>
  <si>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</si>
  <si>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</si>
  <si>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</si>
  <si>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</si>
  <si>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</si>
  <si>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</si>
  <si>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</si>
  <si>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</si>
  <si>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</si>
  <si>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</si>
  <si>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</si>
  <si>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</si>
  <si>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</si>
  <si>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</si>
  <si>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</si>
  <si>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</si>
  <si>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</si>
  <si>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</si>
  <si>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</si>
  <si>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</si>
  <si>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</si>
  <si>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</si>
  <si>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</si>
  <si>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</si>
  <si>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</si>
  <si>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</si>
  <si>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</si>
  <si>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</si>
  <si>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</si>
  <si>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</si>
  <si>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</si>
  <si>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</si>
  <si>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</si>
  <si>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</si>
  <si>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</si>
  <si>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</si>
  <si>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</si>
  <si>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</si>
  <si>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</si>
  <si>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</si>
  <si>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</si>
  <si>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</si>
  <si>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</si>
  <si>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</si>
  <si>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</si>
  <si>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</si>
  <si>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</si>
  <si>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</si>
  <si>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</si>
  <si>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</si>
  <si>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</si>
  <si>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</si>
  <si>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</si>
  <si>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</si>
  <si>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</si>
  <si>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</si>
  <si>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</si>
  <si>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</si>
  <si>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</si>
  <si>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</si>
  <si>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</si>
  <si>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</si>
  <si>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</si>
  <si>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</si>
  <si>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</si>
  <si>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</si>
  <si>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</si>
  <si>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</si>
  <si>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</si>
  <si>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</si>
  <si>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</si>
  <si>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</si>
  <si>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</si>
  <si>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</si>
  <si>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</si>
  <si>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</si>
  <si>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</si>
  <si>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</si>
  <si>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</si>
  <si>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</si>
  <si>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</si>
  <si>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</si>
  <si>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</si>
  <si>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</si>
  <si>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</si>
  <si>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</si>
  <si>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</si>
  <si>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</si>
  <si>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</si>
  <si>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</si>
  <si>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</si>
  <si>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</si>
  <si>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</si>
  <si>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</si>
  <si>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</si>
  <si>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</si>
  <si>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</si>
  <si>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</si>
  <si>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</si>
  <si>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</si>
  <si>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</si>
  <si>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</si>
  <si>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</si>
  <si>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</si>
  <si>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</si>
  <si>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</si>
  <si>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</si>
  <si>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</si>
  <si>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</si>
  <si>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</si>
  <si>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</si>
  <si>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</si>
  <si>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</si>
  <si>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</si>
  <si>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</si>
  <si>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</si>
  <si>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</si>
  <si>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</si>
  <si>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</si>
  <si>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</si>
  <si>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</si>
  <si>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</si>
  <si>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</si>
  <si>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</si>
  <si>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</si>
  <si>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</si>
  <si>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</si>
  <si>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</si>
  <si>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</si>
  <si>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</si>
  <si>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</si>
  <si>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</si>
  <si>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</si>
  <si>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</si>
  <si>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</si>
  <si>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</si>
  <si>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</si>
  <si>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</si>
  <si>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</si>
  <si>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</si>
  <si>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</si>
  <si>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</si>
  <si>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</si>
  <si>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</si>
  <si>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</si>
  <si>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</si>
  <si>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</si>
  <si>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</si>
  <si>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</si>
  <si>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</si>
  <si>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</si>
  <si>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</si>
  <si>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</si>
  <si>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</si>
  <si>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</si>
  <si>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</si>
  <si>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</si>
  <si>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</si>
  <si>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</si>
  <si>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</si>
  <si>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</si>
  <si>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</si>
  <si>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</si>
  <si>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</si>
  <si>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</si>
  <si>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</si>
  <si>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</si>
  <si>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</si>
  <si>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</si>
  <si>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</si>
  <si>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</si>
  <si>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</si>
  <si>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</si>
  <si>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</si>
  <si>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</si>
  <si>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</si>
  <si>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</si>
  <si>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</si>
  <si>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</si>
  <si>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</si>
  <si>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</si>
  <si>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</si>
  <si>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</si>
  <si>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</si>
  <si>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</si>
  <si>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</si>
  <si>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</si>
  <si>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</si>
  <si>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</si>
  <si>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</si>
  <si>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</si>
  <si>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</si>
  <si>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</si>
  <si>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</si>
  <si>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</si>
  <si>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</si>
  <si>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</si>
  <si>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</si>
  <si>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</si>
  <si>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</si>
  <si>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</si>
  <si>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</si>
  <si>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</si>
  <si>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</si>
  <si>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</si>
  <si>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</si>
  <si>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</si>
  <si>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</si>
  <si>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</si>
  <si>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</si>
  <si>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</si>
  <si>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</si>
  <si>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</si>
  <si>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</si>
  <si>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</si>
  <si>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</si>
  <si>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</si>
  <si>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</si>
  <si>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</si>
  <si>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</si>
  <si>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</si>
  <si>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</si>
  <si>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</si>
  <si>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</si>
  <si>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</si>
  <si>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</si>
  <si>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</si>
  <si>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</si>
  <si>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</si>
  <si>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</si>
  <si>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</si>
  <si>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</si>
  <si>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</si>
  <si>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</si>
  <si>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</si>
  <si>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</si>
  <si>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</si>
  <si>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</si>
  <si>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</si>
  <si>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</si>
  <si>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</si>
  <si>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</si>
  <si>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</si>
  <si>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</si>
  <si>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</si>
  <si>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</si>
  <si>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</si>
  <si>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</si>
  <si>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</si>
  <si>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</si>
  <si>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</si>
  <si>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</si>
  <si>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</si>
  <si>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</si>
  <si>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</si>
  <si>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</si>
  <si>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</si>
  <si>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</si>
  <si>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</si>
  <si>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</si>
  <si>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</si>
  <si>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</si>
  <si>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</si>
  <si>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</si>
  <si>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</si>
  <si>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</si>
  <si>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</si>
  <si>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</si>
  <si>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</si>
  <si>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</si>
  <si>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</si>
  <si>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</si>
  <si>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</si>
  <si>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</si>
  <si>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</si>
  <si>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</si>
  <si>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</si>
  <si>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</si>
  <si>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</si>
  <si>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</si>
  <si>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</si>
  <si>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</si>
  <si>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</si>
  <si>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</si>
  <si>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</si>
  <si>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</si>
  <si>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</si>
  <si>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</si>
  <si>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</si>
  <si>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</si>
  <si>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</si>
  <si>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</si>
  <si>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</si>
  <si>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</si>
  <si>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</si>
  <si>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</si>
  <si>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</si>
  <si>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</si>
  <si>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</si>
  <si>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</si>
  <si>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</si>
  <si>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</si>
  <si>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</si>
  <si>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</si>
  <si>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</si>
  <si>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</si>
  <si>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</si>
  <si>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</si>
  <si>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</si>
  <si>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</si>
  <si>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</si>
  <si>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</si>
  <si>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</si>
  <si>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</si>
  <si>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</si>
  <si>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</si>
  <si>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</si>
  <si>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</si>
  <si>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</si>
  <si>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</si>
  <si>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</si>
  <si>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</si>
  <si>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</si>
  <si>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</si>
  <si>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</si>
  <si>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</si>
  <si>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</si>
  <si>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</si>
  <si>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</si>
  <si>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</si>
  <si>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</si>
  <si>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</si>
  <si>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</si>
  <si>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</si>
  <si>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</si>
  <si>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</si>
  <si>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</si>
  <si>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</si>
  <si>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</si>
  <si>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</si>
  <si>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</si>
  <si>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</si>
  <si>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</si>
  <si>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</si>
  <si>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</si>
  <si>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</si>
  <si>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</si>
  <si>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</si>
  <si>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</si>
  <si>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</si>
  <si>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</si>
  <si>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</si>
  <si>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</si>
  <si>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</si>
  <si>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</si>
  <si>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</si>
  <si>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</si>
  <si>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</si>
  <si>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</si>
  <si>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</si>
  <si>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</si>
  <si>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</si>
  <si>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</si>
  <si>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</si>
  <si>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</si>
  <si>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</si>
  <si>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</si>
  <si>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</si>
  <si>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</si>
  <si>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</si>
  <si>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</si>
  <si>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</si>
  <si>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</si>
  <si>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</si>
  <si>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</si>
  <si>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</si>
  <si>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</si>
  <si>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</si>
  <si>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</si>
  <si>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</si>
  <si>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</si>
  <si>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</si>
  <si>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</si>
  <si>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</si>
  <si>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</si>
  <si>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</si>
  <si>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</si>
  <si>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</si>
  <si>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</si>
  <si>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</si>
  <si>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</si>
  <si>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</si>
  <si>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</si>
  <si>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</si>
  <si>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</si>
  <si>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</si>
  <si>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</si>
  <si>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</si>
  <si>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</si>
  <si>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</si>
  <si>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</si>
  <si>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</si>
  <si>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</si>
  <si>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</si>
  <si>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</si>
  <si>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</si>
  <si>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</si>
  <si>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</si>
  <si>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</si>
  <si>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</si>
  <si>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</si>
  <si>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</si>
  <si>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</si>
  <si>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</si>
  <si>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</si>
  <si>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</si>
  <si>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</si>
  <si>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</si>
  <si>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</si>
  <si>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</si>
  <si>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</si>
  <si>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</si>
  <si>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</si>
  <si>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</si>
  <si>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</si>
  <si>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</si>
  <si>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</si>
  <si>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</si>
  <si>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</si>
  <si>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</si>
  <si>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</si>
  <si>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</si>
  <si>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</si>
  <si>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</si>
  <si>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</si>
  <si>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</si>
  <si>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</si>
  <si>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</si>
  <si>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</si>
  <si>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</si>
  <si>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</si>
  <si>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</si>
  <si>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</si>
  <si>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</si>
  <si>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</si>
  <si>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</si>
  <si>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</si>
  <si>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</si>
  <si>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</si>
  <si>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</si>
  <si>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</si>
  <si>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</si>
  <si>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</si>
  <si>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</si>
  <si>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</si>
  <si>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</si>
  <si>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</si>
  <si>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</si>
  <si>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</si>
  <si>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</si>
  <si>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</si>
  <si>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</si>
  <si>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</si>
  <si>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</si>
  <si>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</si>
  <si>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</si>
  <si>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</si>
  <si>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</si>
  <si>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</si>
  <si>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</si>
  <si>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</si>
  <si>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</si>
  <si>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</si>
  <si>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</si>
  <si>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</si>
  <si>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</si>
  <si>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</si>
  <si>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</si>
  <si>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</si>
  <si>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</si>
  <si>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</si>
  <si>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</si>
  <si>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</si>
  <si>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</si>
  <si>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</si>
  <si>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</si>
  <si>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</si>
  <si>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</si>
  <si>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</si>
  <si>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</si>
  <si>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</si>
  <si>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</si>
  <si>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</si>
  <si>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</si>
  <si>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</si>
  <si>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</si>
  <si>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</si>
  <si>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</si>
  <si>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</si>
  <si>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</si>
  <si>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</si>
  <si>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</si>
  <si>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</si>
  <si>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</si>
  <si>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</si>
  <si>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</si>
  <si>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</si>
  <si>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</si>
  <si>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</si>
  <si>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</si>
  <si>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</si>
  <si>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</si>
  <si>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</si>
  <si>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</si>
  <si>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</si>
  <si>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</si>
  <si>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</si>
  <si>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</si>
  <si>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</si>
  <si>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</si>
  <si>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</si>
  <si>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</si>
  <si>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</si>
  <si>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</si>
  <si>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</si>
  <si>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</si>
  <si>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</si>
  <si>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</si>
  <si>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</si>
  <si>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</si>
  <si>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</si>
  <si>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</si>
  <si>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</si>
  <si>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</si>
  <si>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</si>
  <si>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</si>
  <si>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</si>
  <si>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</si>
  <si>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</si>
  <si>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</si>
  <si>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</si>
  <si>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</si>
  <si>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</si>
  <si>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</si>
  <si>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</si>
  <si>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</si>
  <si>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</si>
  <si>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</si>
  <si>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</si>
  <si>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</si>
  <si>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</si>
  <si>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</si>
  <si>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</si>
  <si>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</si>
  <si>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</si>
  <si>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</si>
  <si>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</si>
  <si>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</si>
  <si>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</si>
  <si>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</si>
  <si>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</si>
  <si>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</si>
  <si>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</si>
  <si>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</si>
  <si>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</si>
  <si>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</si>
  <si>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</si>
  <si>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</si>
  <si>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</si>
  <si>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</si>
  <si>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</si>
  <si>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</si>
  <si>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</si>
  <si>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</si>
  <si>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</si>
  <si>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</si>
  <si>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</si>
  <si>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</si>
  <si>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</si>
  <si>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</si>
  <si>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</si>
  <si>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</si>
  <si>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</si>
  <si>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</si>
  <si>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</si>
  <si>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</si>
  <si>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</si>
  <si>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</si>
  <si>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</si>
  <si>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</si>
  <si>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</si>
  <si>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</si>
  <si>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</si>
  <si>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</si>
  <si>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</si>
  <si>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</si>
  <si>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</si>
  <si>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</si>
  <si>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</si>
  <si>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</si>
  <si>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</si>
  <si>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</si>
  <si>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</si>
  <si>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</si>
  <si>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</si>
  <si>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</si>
  <si>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</si>
  <si>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</si>
  <si>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</si>
  <si>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</si>
  <si>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</si>
  <si>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</si>
  <si>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</si>
  <si>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</si>
  <si>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</si>
  <si>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</si>
  <si>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</si>
  <si>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</si>
  <si>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</si>
  <si>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</si>
  <si>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</si>
  <si>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</si>
  <si>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</si>
  <si>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</si>
  <si>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</si>
  <si>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</si>
  <si>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</si>
  <si>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</si>
  <si>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</si>
  <si>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</si>
  <si>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</si>
  <si>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</si>
  <si>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</si>
  <si>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</si>
  <si>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</si>
  <si>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</si>
  <si>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</si>
  <si>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</si>
  <si>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</si>
  <si>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</si>
  <si>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</si>
  <si>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</si>
  <si>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</si>
  <si>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</si>
  <si>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</si>
  <si>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</si>
  <si>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</si>
  <si>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</si>
  <si>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</si>
  <si>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</si>
  <si>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</si>
  <si>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</si>
  <si>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</si>
  <si>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</si>
  <si>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</si>
  <si>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</si>
  <si>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</si>
  <si>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</si>
  <si>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</si>
  <si>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</si>
  <si>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</si>
  <si>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</si>
  <si>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</si>
  <si>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</si>
  <si>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</si>
  <si>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</si>
  <si>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</si>
  <si>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</si>
  <si>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</si>
  <si>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</si>
  <si>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</si>
  <si>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</si>
  <si>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</si>
  <si>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</si>
  <si>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</si>
  <si>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</si>
  <si>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</si>
  <si>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</si>
  <si>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</si>
  <si>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</si>
  <si>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</si>
  <si>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</si>
  <si>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</si>
  <si>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</si>
  <si>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</si>
  <si>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</si>
  <si>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</si>
  <si>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</si>
  <si>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</si>
  <si>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</si>
  <si>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</si>
  <si>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</si>
  <si>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</si>
  <si>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</si>
  <si>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</si>
  <si>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</si>
  <si>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</si>
  <si>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</si>
  <si>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</si>
  <si>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</si>
  <si>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</si>
  <si>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</si>
  <si>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</si>
  <si>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</si>
  <si>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</si>
  <si>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</si>
  <si>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</si>
  <si>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</si>
  <si>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</si>
  <si>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</si>
  <si>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</si>
  <si>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</si>
  <si>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</si>
  <si>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</si>
  <si>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</si>
  <si>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</si>
  <si>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</si>
  <si>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</si>
  <si>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</si>
  <si>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</si>
  <si>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</si>
  <si>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</si>
  <si>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</si>
  <si>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</si>
  <si>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</si>
  <si>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</si>
  <si>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</si>
  <si>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</si>
  <si>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</si>
  <si>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</si>
  <si>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</si>
  <si>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</si>
  <si>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</si>
  <si>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</si>
  <si>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</si>
  <si>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</si>
  <si>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</si>
  <si>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</si>
  <si>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</si>
  <si>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</si>
  <si>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</si>
  <si>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</si>
  <si>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</si>
  <si>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</si>
  <si>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</si>
  <si>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</si>
  <si>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</si>
  <si>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</si>
  <si>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</si>
  <si>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</si>
  <si>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</si>
  <si>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</si>
  <si>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</si>
  <si>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</si>
  <si>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</si>
  <si>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</si>
  <si>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</si>
  <si>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</si>
  <si>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</si>
  <si>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</si>
  <si>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</si>
  <si>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</si>
  <si>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</si>
  <si>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</si>
  <si>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</si>
  <si>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</si>
  <si>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</si>
  <si>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</si>
  <si>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</si>
  <si>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</si>
  <si>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</si>
  <si>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</si>
  <si>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</si>
  <si>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</si>
  <si>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</si>
  <si>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</si>
  <si>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</si>
  <si>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</si>
  <si>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</si>
  <si>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</si>
  <si>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</si>
  <si>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</si>
  <si>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</si>
  <si>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</si>
  <si>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</si>
  <si>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</si>
  <si>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</si>
  <si>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</si>
  <si>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</si>
  <si>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</si>
  <si>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</si>
  <si>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</si>
  <si>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</si>
  <si>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</si>
  <si>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</si>
  <si>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</si>
  <si>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</si>
  <si>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</si>
  <si>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</si>
  <si>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</si>
  <si>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</si>
  <si>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</si>
  <si>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</si>
  <si>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</si>
  <si>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</si>
  <si>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</si>
  <si>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</si>
  <si>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</si>
  <si>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</si>
  <si>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</si>
  <si>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</si>
  <si>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</si>
  <si>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</si>
  <si>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</si>
  <si>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</si>
  <si>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</si>
  <si>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</si>
  <si>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</si>
  <si>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</si>
  <si>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</si>
  <si>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</si>
  <si>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</si>
  <si>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</si>
  <si>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</si>
  <si>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</si>
  <si>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</si>
  <si>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</si>
  <si>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</si>
  <si>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</si>
  <si>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</si>
  <si>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</si>
  <si>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</si>
  <si>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</si>
  <si>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</si>
  <si>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</si>
  <si>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</si>
  <si>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</si>
  <si>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</si>
  <si>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</si>
  <si>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</si>
  <si>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</si>
  <si>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</si>
  <si>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</si>
  <si>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</si>
  <si>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</si>
  <si>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</si>
  <si>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</si>
  <si>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</si>
  <si>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</si>
  <si>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</si>
  <si>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</si>
  <si>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</si>
  <si>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</si>
  <si>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</si>
  <si>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</si>
  <si>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</si>
  <si>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</si>
  <si>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</si>
  <si>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</si>
  <si>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</si>
  <si>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</si>
  <si>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</si>
  <si>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</si>
  <si>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</si>
  <si>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</si>
  <si>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</si>
  <si>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</si>
  <si>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</si>
  <si>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</si>
  <si>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</si>
  <si>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</si>
  <si>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</si>
  <si>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</si>
  <si>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</si>
  <si>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</si>
  <si>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</si>
  <si>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</si>
  <si>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</si>
  <si>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</si>
  <si>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</si>
  <si>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</si>
  <si>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</si>
  <si>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</si>
  <si>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</si>
  <si>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</si>
  <si>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</si>
  <si>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</si>
  <si>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</si>
  <si>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</si>
  <si>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</si>
  <si>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</si>
  <si>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</si>
  <si>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</si>
  <si>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</si>
  <si>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</si>
  <si>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</si>
  <si>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</si>
  <si>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</si>
  <si>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</si>
  <si>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</si>
  <si>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</si>
  <si>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</si>
  <si>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</si>
  <si>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</si>
  <si>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</si>
  <si>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</si>
  <si>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</si>
  <si>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</si>
  <si>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</si>
  <si>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</si>
  <si>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</si>
  <si>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</si>
  <si>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</si>
  <si>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</si>
  <si>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</si>
  <si>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</si>
  <si>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</si>
  <si>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</si>
  <si>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</si>
  <si>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</si>
  <si>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</si>
  <si>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</si>
  <si>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</si>
  <si>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</si>
  <si>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</si>
  <si>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</si>
  <si>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</si>
  <si>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</si>
  <si>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</si>
  <si>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</si>
  <si>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</si>
  <si>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</si>
  <si>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</si>
  <si>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</si>
  <si>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</si>
  <si>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</si>
  <si>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</si>
  <si>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</si>
  <si>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</si>
  <si>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</si>
  <si>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</si>
  <si>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</si>
  <si>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</si>
  <si>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</si>
  <si>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</si>
  <si>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</si>
  <si>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</si>
  <si>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</si>
  <si>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</si>
  <si>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</si>
  <si>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</si>
  <si>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</si>
  <si>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</si>
  <si>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</si>
  <si>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</si>
  <si>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</si>
  <si>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</si>
  <si>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</si>
  <si>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</si>
  <si>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</si>
  <si>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</si>
  <si>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</si>
  <si>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</si>
  <si>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</si>
  <si>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</si>
  <si>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</si>
  <si>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</si>
  <si>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</si>
  <si>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</si>
  <si>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</si>
  <si>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</si>
  <si>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</si>
  <si>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</si>
  <si>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</si>
  <si>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</si>
  <si>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</si>
  <si>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</si>
  <si>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</si>
  <si>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</si>
  <si>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</si>
  <si>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</si>
  <si>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</si>
  <si>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</si>
  <si>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</si>
  <si>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</si>
  <si>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</si>
  <si>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</si>
  <si>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</si>
  <si>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</si>
  <si>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</si>
  <si>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</si>
  <si>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</si>
  <si>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</si>
  <si>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</si>
  <si>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</si>
  <si>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</si>
  <si>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</si>
  <si>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</si>
  <si>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</si>
  <si>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</si>
  <si>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</si>
  <si>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</si>
  <si>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</si>
  <si>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</si>
  <si>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</si>
  <si>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</si>
  <si>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</si>
  <si>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</si>
  <si>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</si>
  <si>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</si>
  <si>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</si>
  <si>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</si>
  <si>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</si>
  <si>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</si>
  <si>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</si>
  <si>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</si>
  <si>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</si>
  <si>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</si>
  <si>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</si>
  <si>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</si>
  <si>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</si>
  <si>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</si>
  <si>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</si>
  <si>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</si>
  <si>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</si>
  <si>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</si>
  <si>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</si>
  <si>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</si>
  <si>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</si>
  <si>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</si>
  <si>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</si>
  <si>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</si>
  <si>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</si>
  <si>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</si>
  <si>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</si>
  <si>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</si>
  <si>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</si>
  <si>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</si>
  <si>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</si>
  <si>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</si>
  <si>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</si>
  <si>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</si>
  <si>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</si>
  <si>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</si>
  <si>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</si>
  <si>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</si>
  <si>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</si>
  <si>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</si>
  <si>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</si>
  <si>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</si>
  <si>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</si>
  <si>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</si>
  <si>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</si>
  <si>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</si>
  <si>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</si>
  <si>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</si>
  <si>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</si>
  <si>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</si>
  <si>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</si>
  <si>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</si>
  <si>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</si>
  <si>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</si>
  <si>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</si>
  <si>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</si>
  <si>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</si>
  <si>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</si>
  <si>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</si>
  <si>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</si>
  <si>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</si>
  <si>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</si>
  <si>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</si>
  <si>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</si>
  <si>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</si>
  <si>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</si>
  <si>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</si>
  <si>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</si>
  <si>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</si>
  <si>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</si>
  <si>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</si>
  <si>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</si>
  <si>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</si>
  <si>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</si>
  <si>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</si>
  <si>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</si>
  <si>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</si>
  <si>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</si>
  <si>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</si>
  <si>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</si>
  <si>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</si>
  <si>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</si>
  <si>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</si>
  <si>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</si>
  <si>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</si>
  <si>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</si>
  <si>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</si>
  <si>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</si>
  <si>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</si>
  <si>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</si>
  <si>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</si>
  <si>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</si>
  <si>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</si>
  <si>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</si>
  <si>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</si>
  <si>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</si>
  <si>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</si>
  <si>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</si>
  <si>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</si>
  <si>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</si>
  <si>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</si>
  <si>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</si>
  <si>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</si>
  <si>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</si>
  <si>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</si>
  <si>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</si>
  <si>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</si>
  <si>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</si>
  <si>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</si>
  <si>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</si>
  <si>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</si>
  <si>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</si>
  <si>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</si>
  <si>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</si>
  <si>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</si>
  <si>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</si>
  <si>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</si>
  <si>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</si>
  <si>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</si>
  <si>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</si>
  <si>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</si>
  <si>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</si>
  <si>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</si>
  <si>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</si>
  <si>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</si>
  <si>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</si>
  <si>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</si>
  <si>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</si>
  <si>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</si>
  <si>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</si>
  <si>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</si>
  <si>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</si>
  <si>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</si>
  <si>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</si>
  <si>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</si>
  <si>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</si>
  <si>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</si>
  <si>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</si>
  <si>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</si>
  <si>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</si>
  <si>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</si>
  <si>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</si>
  <si>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</si>
  <si>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</si>
  <si>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</si>
  <si>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</si>
  <si>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</si>
  <si>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</si>
  <si>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</si>
  <si>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</si>
  <si>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</si>
  <si>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</si>
  <si>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</si>
  <si>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</si>
  <si>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</si>
  <si>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</si>
  <si>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</si>
  <si>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</si>
  <si>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</si>
  <si>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</si>
  <si>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</si>
  <si>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</si>
  <si>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</si>
  <si>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</si>
  <si>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</si>
  <si>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</si>
  <si>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</si>
  <si>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</si>
  <si>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</si>
  <si>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</si>
  <si>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</si>
  <si>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</si>
  <si>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</si>
  <si>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</si>
  <si>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</si>
  <si>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</si>
  <si>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</si>
  <si>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</si>
  <si>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</si>
  <si>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</si>
  <si>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</si>
  <si>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</si>
  <si>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</si>
  <si>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</si>
  <si>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</si>
  <si>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</si>
  <si>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</si>
  <si>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</si>
  <si>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</si>
  <si>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</si>
  <si>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</si>
  <si>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</si>
  <si>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</si>
  <si>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</si>
  <si>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</si>
  <si>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</si>
  <si>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</si>
  <si>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</si>
  <si>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</si>
  <si>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</si>
  <si>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</si>
  <si>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</si>
  <si>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</si>
  <si>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</si>
  <si>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</si>
  <si>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</si>
  <si>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</si>
  <si>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</si>
  <si>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</si>
  <si>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</si>
  <si>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</si>
  <si>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</si>
  <si>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</si>
  <si>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</si>
  <si>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</si>
  <si>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</si>
  <si>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</si>
  <si>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</si>
  <si>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</si>
  <si>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</si>
  <si>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</si>
  <si>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</si>
  <si>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</si>
  <si>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</si>
  <si>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</si>
  <si>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</si>
  <si>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</si>
  <si>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</si>
  <si>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</si>
  <si>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</si>
  <si>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</si>
  <si>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</si>
  <si>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</si>
  <si>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</si>
  <si>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</si>
  <si>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</si>
  <si>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</si>
  <si>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</si>
  <si>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</si>
  <si>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</si>
  <si>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</si>
  <si>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</si>
  <si>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</si>
  <si>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</si>
  <si>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</si>
  <si>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</si>
  <si>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</si>
  <si>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</si>
  <si>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</si>
  <si>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</si>
  <si>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</si>
  <si>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</si>
  <si>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</si>
  <si>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</si>
  <si>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</si>
  <si>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</si>
  <si>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</si>
  <si>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</si>
  <si>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</si>
  <si>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</si>
  <si>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</si>
  <si>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</si>
  <si>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</si>
  <si>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</si>
  <si>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</si>
  <si>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</si>
  <si>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</si>
  <si>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</si>
  <si>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</si>
  <si>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</si>
  <si>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</si>
  <si>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</si>
  <si>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</si>
  <si>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</si>
  <si>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</si>
  <si>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</si>
  <si>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</si>
  <si>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</si>
  <si>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</si>
  <si>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</si>
  <si>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</si>
  <si>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</si>
  <si>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</si>
  <si>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</si>
  <si>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</si>
  <si>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</si>
  <si>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</si>
  <si>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</si>
  <si>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</si>
  <si>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</si>
  <si>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</si>
  <si>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</si>
  <si>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</si>
  <si>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</si>
  <si>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</si>
  <si>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</si>
  <si>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</si>
  <si>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</si>
  <si>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</si>
  <si>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</si>
  <si>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</si>
  <si>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</si>
  <si>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</si>
  <si>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</si>
  <si>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</si>
  <si>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</si>
  <si>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</si>
  <si>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</si>
  <si>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</si>
  <si>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</si>
  <si>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</si>
  <si>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</si>
  <si>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</si>
  <si>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</si>
  <si>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</si>
  <si>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</si>
  <si>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</si>
  <si>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</si>
  <si>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</si>
  <si>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</si>
  <si>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</si>
  <si>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</si>
  <si>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</si>
  <si>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</si>
  <si>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</si>
  <si>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</si>
  <si>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</si>
  <si>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</si>
  <si>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</si>
  <si>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</si>
  <si>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</si>
  <si>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</si>
  <si>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</si>
  <si>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</si>
  <si>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</si>
  <si>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</si>
  <si>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</si>
  <si>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</si>
  <si>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</si>
  <si>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</si>
  <si>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</si>
  <si>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</si>
  <si>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</si>
  <si>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</si>
  <si>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</si>
  <si>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</si>
  <si>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</si>
  <si>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</si>
  <si>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</si>
  <si>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</si>
  <si>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</si>
  <si>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</si>
  <si>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</si>
  <si>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</si>
  <si>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</si>
  <si>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</si>
  <si>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</si>
  <si>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</si>
  <si>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</si>
  <si>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</si>
  <si>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</si>
  <si>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</si>
  <si>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</si>
  <si>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</si>
  <si>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</si>
  <si>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</si>
  <si>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</si>
  <si>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</si>
  <si>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</si>
  <si>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</si>
  <si>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</si>
  <si>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</si>
  <si>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</si>
  <si>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</si>
  <si>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</si>
  <si>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</si>
  <si>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</si>
  <si>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</si>
  <si>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</si>
  <si>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</si>
  <si>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</si>
  <si>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</si>
  <si>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</si>
  <si>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</si>
  <si>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</si>
  <si>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</si>
  <si>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</si>
  <si>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</si>
  <si>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</si>
  <si>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</si>
  <si>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</si>
  <si>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</si>
  <si>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</si>
  <si>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</si>
  <si>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</si>
  <si>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</si>
  <si>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</si>
  <si>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</si>
  <si>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</si>
  <si>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</si>
  <si>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</si>
  <si>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</si>
  <si>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</si>
  <si>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</si>
  <si>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</si>
  <si>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</si>
  <si>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</si>
  <si>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</si>
  <si>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</si>
  <si>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</si>
  <si>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</si>
  <si>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</si>
  <si>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</si>
  <si>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</si>
  <si>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</si>
  <si>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</si>
  <si>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</si>
  <si>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</si>
  <si>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</si>
  <si>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</si>
  <si>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</si>
  <si>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</si>
  <si>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</si>
  <si>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</si>
  <si>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</si>
  <si>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</si>
  <si>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</si>
  <si>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</si>
  <si>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</si>
  <si>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</si>
  <si>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</si>
  <si>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</si>
  <si>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</si>
  <si>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</si>
  <si>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</si>
  <si>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</si>
  <si>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</si>
  <si>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</si>
  <si>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</si>
  <si>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</si>
  <si>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</si>
  <si>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</si>
  <si>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</si>
  <si>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</si>
  <si>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</si>
  <si>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</si>
  <si>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</si>
  <si>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</si>
  <si>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</si>
  <si>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</si>
  <si>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</si>
  <si>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</si>
  <si>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</si>
  <si>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</si>
  <si>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</si>
  <si>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</si>
  <si>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</si>
  <si>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</si>
  <si>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</si>
  <si>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</si>
  <si>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</si>
  <si>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</si>
  <si>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</si>
  <si>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</si>
  <si>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</si>
  <si>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</si>
  <si>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</si>
  <si>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</si>
  <si>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</si>
  <si>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</si>
  <si>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</si>
  <si>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</si>
  <si>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</si>
  <si>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</si>
  <si>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</si>
  <si>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</si>
  <si>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</si>
  <si>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</si>
  <si>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</si>
  <si>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</si>
  <si>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</si>
  <si>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</si>
  <si>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</si>
  <si>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</si>
  <si>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</si>
  <si>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</si>
  <si>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</si>
  <si>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</si>
  <si>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</si>
  <si>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</si>
  <si>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</si>
  <si>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</si>
  <si>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</si>
  <si>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</si>
  <si>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</si>
  <si>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</si>
  <si>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</si>
  <si>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</si>
  <si>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</si>
  <si>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</si>
  <si>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</si>
  <si>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</si>
  <si>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</si>
  <si>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</si>
  <si>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</si>
  <si>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</si>
  <si>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</si>
  <si>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</si>
  <si>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</si>
  <si>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</si>
  <si>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</si>
  <si>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</si>
  <si>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</si>
  <si>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</si>
  <si>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</si>
  <si>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</si>
  <si>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</si>
  <si>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</si>
  <si>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</si>
  <si>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</si>
  <si>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</si>
  <si>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</si>
  <si>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</si>
  <si>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</si>
  <si>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</si>
  <si>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</si>
  <si>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</si>
  <si>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</si>
  <si>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</si>
  <si>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</si>
  <si>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</si>
  <si>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</si>
  <si>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</si>
  <si>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</si>
  <si>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</si>
  <si>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</si>
  <si>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</si>
  <si>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</si>
  <si>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</si>
  <si>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</si>
  <si>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</si>
  <si>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</si>
  <si>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</si>
  <si>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</si>
  <si>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</si>
  <si>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</si>
  <si>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</si>
  <si>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</si>
  <si>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</si>
  <si>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</si>
  <si>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</si>
  <si>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</si>
  <si>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</si>
  <si>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</si>
  <si>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</si>
  <si>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</si>
  <si>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</si>
  <si>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</si>
  <si>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</si>
  <si>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</si>
  <si>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</si>
  <si>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</si>
  <si>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</si>
  <si>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</si>
  <si>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</si>
  <si>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</si>
  <si>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</si>
  <si>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</si>
  <si>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</si>
  <si>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</si>
  <si>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</si>
  <si>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</si>
  <si>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</si>
  <si>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</si>
  <si>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</si>
  <si>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</si>
  <si>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</si>
  <si>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</si>
  <si>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</si>
  <si>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</si>
  <si>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</si>
  <si>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</si>
  <si>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</si>
  <si>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</si>
  <si>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</si>
  <si>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</si>
  <si>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</si>
  <si>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</si>
  <si>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</si>
  <si>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</si>
  <si>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</si>
  <si>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</si>
  <si>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</si>
  <si>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</si>
  <si>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</si>
  <si>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</si>
  <si>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</si>
  <si>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</si>
  <si>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</si>
  <si>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</si>
  <si>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</si>
  <si>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</si>
  <si>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</si>
  <si>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</si>
  <si>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</si>
  <si>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</si>
  <si>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</si>
  <si>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</si>
  <si>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</si>
  <si>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</si>
  <si>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</si>
  <si>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</si>
  <si>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</si>
  <si>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</si>
  <si>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</si>
  <si>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</si>
  <si>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</si>
  <si>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</si>
  <si>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</si>
  <si>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</si>
  <si>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</si>
  <si>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</si>
  <si>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</si>
  <si>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</si>
  <si>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</si>
  <si>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</si>
  <si>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</si>
  <si>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</si>
  <si>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</si>
  <si>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</si>
  <si>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</si>
  <si>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</si>
  <si>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</si>
  <si>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</si>
  <si>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</si>
  <si>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</si>
  <si>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</si>
  <si>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</si>
  <si>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</si>
  <si>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</si>
  <si>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</si>
  <si>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</si>
  <si>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</si>
  <si>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</si>
  <si>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</si>
  <si>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</si>
  <si>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</si>
  <si>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</si>
  <si>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</si>
  <si>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</si>
  <si>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</si>
  <si>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</si>
  <si>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</si>
  <si>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</si>
  <si>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</si>
  <si>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</si>
  <si>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</si>
  <si>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</si>
  <si>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</si>
  <si>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</si>
  <si>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</si>
  <si>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</si>
  <si>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</si>
  <si>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</si>
  <si>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</si>
  <si>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</si>
  <si>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</si>
  <si>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</si>
  <si>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</si>
  <si>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</si>
  <si>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</si>
  <si>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</si>
  <si>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</si>
  <si>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</si>
  <si>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</si>
  <si>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</si>
  <si>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</si>
  <si>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</si>
  <si>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</si>
  <si>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</si>
  <si>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</si>
  <si>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</si>
  <si>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</si>
  <si>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</si>
  <si>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</si>
  <si>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</si>
  <si>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</si>
  <si>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</si>
  <si>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</si>
  <si>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</si>
  <si>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</si>
  <si>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</si>
  <si>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</si>
  <si>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</si>
  <si>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</si>
  <si>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</si>
  <si>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</si>
  <si>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</si>
  <si>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</si>
  <si>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</si>
  <si>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</si>
  <si>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</si>
  <si>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</si>
  <si>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</si>
  <si>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</si>
  <si>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</si>
  <si>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</si>
  <si>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</si>
  <si>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</si>
  <si>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</si>
  <si>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</si>
  <si>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</si>
  <si>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</si>
  <si>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</si>
  <si>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</si>
  <si>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</si>
  <si>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</si>
  <si>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</si>
  <si>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</si>
  <si>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</si>
  <si>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</si>
  <si>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</si>
  <si>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</si>
  <si>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</si>
  <si>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</si>
  <si>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</si>
  <si>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</si>
  <si>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</si>
  <si>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</si>
  <si>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</si>
  <si>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</si>
  <si>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</si>
  <si>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</si>
  <si>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</si>
  <si>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</si>
  <si>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</si>
  <si>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</si>
  <si>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</si>
  <si>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</si>
  <si>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</si>
  <si>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</si>
  <si>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</si>
  <si>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</si>
  <si>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</si>
  <si>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</si>
  <si>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</si>
  <si>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</si>
  <si>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</si>
  <si>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</si>
  <si>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</si>
  <si>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</si>
  <si>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</si>
  <si>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</si>
  <si>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</si>
  <si>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</si>
  <si>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</si>
  <si>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</si>
  <si>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</si>
  <si>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</si>
  <si>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</si>
  <si>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</si>
  <si>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</si>
  <si>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</si>
  <si>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</si>
  <si>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</si>
  <si>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</si>
  <si>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</si>
  <si>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</si>
  <si>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</si>
  <si>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</si>
  <si>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</si>
  <si>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</si>
  <si>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</si>
  <si>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</si>
  <si>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</si>
  <si>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</si>
  <si>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</si>
  <si>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</si>
  <si>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</si>
  <si>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</si>
  <si>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</si>
  <si>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</si>
  <si>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</si>
  <si>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</si>
  <si>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</si>
  <si>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</si>
  <si>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</si>
  <si>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</si>
  <si>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</si>
  <si>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</si>
  <si>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</si>
  <si>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</si>
  <si>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</si>
  <si>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</si>
  <si>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</si>
  <si>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</si>
  <si>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</si>
  <si>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</si>
  <si>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</si>
  <si>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</si>
  <si>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</si>
  <si>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</si>
  <si>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</si>
  <si>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</si>
  <si>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</si>
  <si>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</si>
  <si>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</si>
  <si>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</si>
  <si>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</si>
  <si>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</si>
  <si>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</si>
  <si>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</si>
  <si>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</si>
  <si>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</si>
  <si>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</si>
  <si>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</si>
  <si>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</si>
  <si>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</si>
  <si>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</si>
  <si>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</si>
  <si>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</si>
  <si>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</si>
  <si>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</si>
  <si>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</si>
  <si>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</si>
  <si>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</si>
  <si>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</si>
  <si>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</si>
  <si>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</si>
  <si>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</si>
  <si>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</si>
  <si>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</si>
  <si>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</si>
  <si>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</si>
  <si>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</si>
  <si>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</si>
  <si>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</si>
  <si>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</si>
  <si>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</si>
  <si>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</si>
  <si>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</si>
  <si>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</si>
  <si>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</si>
  <si>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</si>
  <si>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</si>
  <si>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</si>
  <si>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</si>
  <si>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</si>
  <si>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</si>
  <si>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</si>
  <si>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</si>
  <si>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</si>
  <si>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</si>
  <si>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</si>
  <si>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</si>
  <si>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</si>
  <si>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</si>
  <si>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</si>
  <si>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</si>
  <si>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</si>
  <si>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</si>
  <si>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</si>
  <si>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</si>
  <si>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</si>
  <si>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</si>
  <si>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</si>
  <si>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</si>
  <si>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</si>
  <si>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</si>
  <si>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</si>
  <si>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</si>
  <si>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</si>
  <si>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</si>
  <si>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</si>
  <si>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</si>
  <si>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</si>
  <si>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</si>
  <si>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</si>
  <si>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</si>
  <si>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</si>
  <si>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</si>
  <si>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</si>
  <si>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</si>
  <si>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</si>
  <si>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</si>
  <si>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</si>
  <si>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</si>
  <si>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</si>
  <si>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</si>
  <si>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</si>
  <si>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</si>
  <si>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</si>
  <si>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</si>
  <si>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</si>
  <si>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</si>
  <si>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</si>
  <si>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</si>
  <si>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</si>
  <si>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</si>
  <si>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</si>
  <si>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</si>
  <si>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</si>
  <si>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</si>
  <si>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</si>
  <si>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</si>
  <si>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</si>
  <si>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</si>
  <si>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</si>
  <si>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</si>
  <si>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</si>
  <si>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</si>
  <si>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</si>
  <si>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</si>
  <si>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</si>
  <si>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</si>
  <si>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</si>
  <si>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</si>
  <si>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</si>
  <si>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</si>
  <si>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</si>
  <si>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</si>
  <si>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</si>
  <si>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</si>
  <si>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</si>
  <si>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</si>
  <si>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</si>
  <si>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</si>
  <si>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</si>
  <si>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</si>
  <si>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</si>
  <si>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</si>
  <si>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</si>
  <si>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</si>
  <si>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</si>
  <si>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</si>
  <si>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</si>
  <si>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</si>
  <si>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</si>
  <si>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</si>
  <si>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</si>
  <si>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</si>
  <si>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</si>
  <si>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</si>
  <si>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</si>
  <si>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</si>
  <si>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</si>
  <si>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</si>
  <si>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</si>
  <si>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</si>
  <si>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</si>
  <si>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</si>
  <si>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</si>
  <si>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</si>
  <si>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</si>
  <si>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</si>
  <si>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</si>
  <si>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</si>
  <si>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</si>
  <si>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</si>
  <si>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</si>
  <si>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</si>
  <si>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</si>
  <si>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</si>
  <si>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</si>
  <si>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</si>
  <si>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</si>
  <si>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</si>
  <si>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</si>
  <si>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</si>
  <si>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</si>
  <si>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</si>
  <si>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</si>
  <si>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</si>
  <si>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</si>
  <si>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</si>
  <si>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</si>
  <si>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</si>
  <si>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</si>
  <si>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</si>
  <si>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</si>
  <si>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</si>
  <si>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</si>
  <si>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</si>
  <si>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</si>
  <si>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</si>
  <si>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</si>
  <si>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</si>
  <si>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</si>
  <si>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</si>
  <si>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</si>
  <si>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</si>
  <si>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</si>
  <si>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</si>
  <si>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</si>
  <si>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</si>
  <si>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</si>
  <si>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</si>
  <si>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</si>
  <si>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</si>
  <si>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</si>
  <si>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</si>
  <si>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</si>
  <si>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</si>
  <si>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</si>
  <si>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</si>
  <si>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</si>
  <si>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</si>
  <si>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</si>
  <si>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</si>
  <si>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</si>
  <si>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</si>
  <si>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</si>
  <si>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</si>
  <si>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</si>
  <si>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</si>
  <si>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</si>
  <si>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</si>
  <si>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</si>
  <si>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</si>
  <si>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</si>
  <si>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</si>
  <si>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</si>
  <si>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</si>
  <si>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</si>
  <si>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</si>
  <si>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</si>
  <si>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</si>
  <si>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</si>
  <si>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</si>
  <si>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</si>
  <si>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</si>
  <si>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</si>
  <si>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</si>
  <si>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</si>
  <si>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</si>
  <si>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</si>
  <si>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</si>
  <si>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</si>
  <si>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</si>
  <si>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</si>
  <si>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</si>
  <si>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</si>
  <si>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</si>
  <si>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</si>
  <si>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</si>
  <si>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</si>
  <si>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</si>
  <si>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</si>
  <si>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</si>
  <si>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</si>
  <si>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</si>
  <si>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</si>
  <si>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</si>
  <si>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</si>
  <si>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</si>
  <si>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</si>
  <si>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</si>
  <si>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</si>
  <si>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</si>
  <si>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</si>
  <si>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</si>
  <si>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</si>
  <si>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</si>
  <si>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</si>
  <si>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</si>
  <si>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</si>
  <si>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</si>
  <si>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</si>
  <si>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</si>
  <si>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</si>
  <si>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</si>
  <si>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</si>
  <si>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</si>
  <si>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</si>
  <si>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</si>
  <si>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</si>
  <si>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</si>
  <si>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</si>
  <si>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</si>
  <si>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</si>
  <si>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</si>
  <si>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</si>
  <si>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</si>
  <si>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</si>
  <si>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</si>
  <si>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</si>
  <si>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</si>
  <si>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</si>
  <si>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</si>
  <si>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</si>
  <si>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</si>
  <si>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</si>
  <si>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</si>
  <si>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</si>
  <si>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</si>
  <si>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</si>
  <si>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</si>
  <si>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</si>
  <si>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</si>
  <si>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</si>
  <si>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</si>
  <si>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</si>
  <si>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</si>
  <si>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</si>
  <si>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</si>
  <si>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</si>
  <si>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</si>
  <si>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</si>
  <si>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</si>
  <si>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</si>
  <si>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</si>
  <si>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</si>
  <si>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</si>
  <si>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</si>
  <si>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</si>
  <si>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</si>
  <si>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</si>
  <si>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</si>
  <si>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</si>
  <si>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</si>
  <si>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</si>
  <si>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</si>
  <si>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</si>
  <si>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</si>
  <si>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</si>
  <si>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</si>
  <si>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</si>
  <si>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</si>
  <si>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</si>
  <si>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</si>
  <si>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</si>
  <si>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</si>
  <si>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</si>
  <si>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</si>
  <si>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</si>
  <si>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</si>
  <si>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</si>
  <si>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</si>
  <si>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</si>
  <si>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</si>
  <si>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</si>
  <si>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</si>
  <si>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</si>
  <si>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</si>
  <si>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</si>
  <si>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</si>
  <si>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</si>
  <si>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</si>
  <si>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</si>
  <si>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</si>
  <si>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</si>
  <si>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</si>
  <si>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</si>
  <si>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</si>
  <si>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</si>
  <si>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</si>
  <si>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</si>
  <si>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</si>
  <si>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</si>
  <si>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</si>
  <si>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</si>
  <si>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</si>
  <si>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</si>
  <si>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</si>
  <si>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</si>
  <si>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</si>
  <si>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</si>
  <si>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</si>
  <si>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</si>
  <si>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</si>
  <si>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</si>
  <si>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</si>
  <si>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</si>
  <si>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</si>
  <si>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</si>
  <si>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</si>
  <si>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</si>
  <si>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</si>
  <si>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</si>
  <si>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</si>
  <si>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</si>
  <si>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</si>
  <si>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</si>
  <si>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</si>
  <si>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</si>
  <si>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</si>
  <si>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</si>
  <si>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</si>
  <si>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</si>
  <si>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</si>
  <si>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</si>
  <si>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</si>
  <si>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</si>
  <si>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</si>
  <si>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</si>
  <si>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</si>
  <si>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</si>
  <si>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</si>
  <si>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</si>
  <si>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</si>
  <si>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</si>
  <si>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</si>
  <si>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</si>
  <si>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</si>
  <si>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</si>
  <si>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</si>
  <si>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</si>
  <si>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</si>
  <si>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</si>
  <si>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</si>
  <si>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</si>
  <si>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</si>
  <si>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</si>
  <si>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</si>
  <si>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</si>
  <si>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</si>
  <si>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</si>
  <si>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</si>
  <si>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</si>
  <si>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</si>
  <si>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</si>
  <si>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</si>
  <si>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</si>
  <si>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</si>
  <si>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</si>
  <si>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</si>
  <si>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</si>
  <si>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</si>
  <si>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</si>
  <si>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</si>
  <si>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</si>
  <si>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</si>
  <si>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</si>
  <si>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</si>
  <si>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</si>
  <si>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</si>
  <si>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</si>
  <si>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</si>
  <si>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</si>
  <si>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</si>
  <si>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</si>
  <si>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</si>
  <si>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</si>
  <si>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</si>
  <si>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</si>
  <si>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</si>
  <si>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</si>
  <si>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</si>
  <si>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</si>
  <si>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</si>
  <si>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</si>
  <si>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</si>
  <si>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</si>
  <si>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</si>
  <si>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</si>
  <si>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</si>
  <si>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</si>
  <si>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</si>
  <si>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</si>
  <si>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</si>
  <si>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</si>
  <si>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</si>
  <si>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</si>
  <si>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</si>
  <si>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</si>
  <si>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</si>
  <si>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</si>
  <si>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</si>
  <si>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</si>
  <si>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</si>
  <si>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</si>
  <si>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</si>
  <si>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</si>
  <si>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</si>
  <si>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</si>
  <si>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</si>
  <si>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</si>
  <si>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</si>
  <si>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</si>
  <si>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</si>
  <si>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</si>
  <si>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</si>
  <si>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</si>
  <si>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</si>
  <si>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</si>
  <si>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</si>
  <si>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</si>
  <si>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</si>
  <si>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</si>
  <si>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</si>
  <si>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</si>
  <si>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</si>
  <si>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</si>
  <si>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</si>
  <si>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</si>
  <si>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</si>
  <si>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</si>
  <si>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</si>
  <si>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</si>
  <si>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</si>
  <si>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</si>
  <si>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</si>
  <si>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</si>
  <si>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</si>
  <si>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</si>
  <si>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</si>
  <si>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</si>
  <si>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</si>
  <si>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</si>
  <si>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</si>
  <si>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</si>
  <si>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</si>
  <si>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</si>
  <si>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</si>
  <si>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</si>
  <si>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</si>
  <si>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</si>
  <si>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</si>
  <si>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</si>
  <si>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</si>
  <si>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</si>
  <si>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</si>
  <si>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</si>
  <si>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</si>
  <si>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</si>
  <si>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</si>
  <si>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</si>
  <si>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</si>
  <si>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</si>
  <si>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</si>
  <si>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</si>
  <si>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</si>
  <si>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</si>
  <si>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</si>
  <si>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</si>
  <si>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</si>
  <si>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</si>
  <si>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</si>
  <si>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</si>
  <si>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</si>
  <si>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</si>
  <si>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</si>
  <si>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</si>
  <si>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</si>
  <si>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</si>
  <si>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</si>
  <si>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</si>
  <si>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</si>
  <si>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</si>
  <si>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</si>
  <si>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</si>
  <si>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</si>
  <si>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</si>
  <si>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</si>
  <si>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</si>
  <si>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</si>
  <si>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</si>
  <si>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</si>
  <si>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</si>
  <si>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</si>
  <si>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</si>
  <si>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</si>
  <si>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</si>
  <si>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</si>
  <si>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</si>
  <si>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</si>
  <si>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</si>
  <si>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</si>
  <si>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</si>
  <si>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</si>
  <si>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</si>
  <si>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</si>
  <si>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</si>
  <si>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</si>
  <si>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</si>
  <si>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</si>
  <si>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</si>
  <si>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</si>
  <si>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</si>
  <si>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</si>
  <si>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</si>
  <si>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</si>
  <si>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</si>
  <si>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</si>
  <si>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</si>
  <si>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</si>
  <si>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</si>
  <si>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</si>
  <si>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</si>
  <si>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</si>
  <si>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</si>
  <si>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</si>
  <si>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</si>
  <si>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</si>
  <si>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</si>
  <si>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</si>
  <si>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</si>
  <si>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</si>
  <si>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</si>
  <si>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</si>
  <si>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</si>
  <si>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</si>
  <si>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</si>
  <si>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</si>
  <si>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</si>
  <si>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</si>
  <si>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</si>
  <si>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</si>
  <si>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</si>
  <si>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</si>
  <si>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</si>
  <si>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</si>
  <si>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</si>
  <si>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</si>
  <si>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</si>
  <si>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</si>
  <si>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</si>
  <si>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</si>
  <si>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</si>
  <si>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</si>
  <si>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</si>
  <si>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</si>
  <si>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</si>
  <si>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</si>
  <si>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</si>
  <si>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</si>
  <si>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</si>
  <si>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</si>
  <si>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</si>
  <si>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</si>
  <si>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</si>
  <si>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</si>
  <si>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</si>
  <si>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</si>
  <si>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</si>
  <si>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</si>
  <si>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</si>
  <si>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</si>
  <si>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</si>
  <si>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</si>
  <si>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</si>
  <si>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</si>
  <si>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</si>
  <si>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</si>
  <si>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</si>
  <si>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</si>
  <si>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</si>
  <si>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</si>
  <si>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</si>
  <si>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</si>
  <si>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</si>
  <si>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</si>
  <si>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</si>
  <si>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</si>
  <si>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</si>
  <si>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</si>
  <si>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</si>
  <si>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</si>
  <si>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</si>
  <si>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</si>
  <si>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</si>
  <si>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</si>
  <si>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</si>
  <si>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</si>
  <si>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</si>
  <si>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</si>
  <si>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</si>
  <si>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</si>
  <si>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</si>
  <si>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</si>
  <si>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</si>
  <si>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</si>
  <si>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</si>
  <si>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</si>
  <si>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</si>
  <si>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</si>
  <si>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</si>
  <si>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</si>
  <si>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</si>
  <si>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</si>
  <si>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</si>
  <si>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</si>
  <si>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</si>
  <si>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</si>
  <si>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</si>
  <si>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</si>
  <si>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</si>
  <si>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</si>
  <si>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</si>
  <si>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</si>
  <si>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</si>
  <si>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</si>
  <si>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</si>
  <si>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</si>
  <si>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</si>
  <si>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</si>
  <si>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</si>
  <si>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</si>
  <si>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</si>
  <si>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</si>
  <si>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</si>
  <si>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</si>
  <si>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</si>
  <si>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</si>
  <si>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</si>
  <si>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</si>
  <si>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</si>
  <si>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</si>
  <si>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</si>
  <si>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</si>
  <si>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</si>
  <si>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</si>
  <si>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</si>
  <si>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</si>
  <si>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</si>
  <si>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</si>
  <si>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</si>
  <si>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</si>
  <si>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</si>
  <si>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</si>
  <si>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</si>
  <si>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</si>
  <si>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</si>
  <si>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</si>
  <si>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</si>
  <si>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</si>
  <si>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</si>
  <si>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</si>
  <si>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</si>
  <si>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</si>
  <si>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</si>
  <si>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</si>
  <si>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</si>
  <si>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</si>
  <si>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</si>
  <si>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</si>
  <si>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</si>
  <si>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</si>
  <si>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</si>
  <si>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</si>
  <si>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</si>
  <si>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</si>
  <si>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</si>
  <si>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</si>
  <si>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</si>
  <si>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</si>
  <si>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</si>
  <si>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</si>
  <si>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</si>
  <si>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</si>
  <si>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</si>
  <si>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</si>
  <si>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</si>
  <si>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</si>
  <si>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</si>
  <si>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</si>
  <si>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</si>
  <si>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</si>
  <si>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</si>
  <si>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</si>
  <si>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</si>
  <si>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</si>
  <si>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</si>
  <si>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</si>
  <si>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</si>
  <si>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</si>
  <si>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</si>
  <si>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</si>
  <si>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</si>
  <si>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</si>
  <si>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</si>
  <si>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</si>
  <si>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</si>
  <si>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</si>
  <si>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</si>
  <si>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</si>
  <si>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</si>
  <si>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</si>
  <si>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</si>
  <si>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</si>
  <si>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</si>
  <si>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</si>
  <si>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</si>
  <si>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</si>
  <si>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</si>
  <si>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</si>
  <si>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</si>
  <si>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</si>
  <si>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</si>
  <si>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</si>
  <si>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</si>
  <si>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</si>
  <si>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</si>
  <si>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</si>
  <si>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</si>
  <si>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</si>
  <si>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</si>
  <si>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</si>
  <si>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</si>
  <si>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</si>
  <si>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</si>
  <si>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</si>
  <si>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</si>
  <si>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</si>
  <si>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</si>
  <si>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</si>
  <si>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</si>
  <si>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</si>
  <si>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</si>
  <si>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</si>
  <si>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</si>
  <si>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</si>
  <si>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</si>
  <si>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</si>
  <si>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</si>
  <si>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</si>
  <si>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</si>
  <si>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</si>
  <si>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</si>
  <si>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</si>
  <si>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</si>
  <si>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</si>
  <si>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</si>
  <si>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</si>
  <si>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</si>
  <si>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</si>
  <si>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</si>
  <si>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</si>
  <si>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</si>
  <si>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</si>
  <si>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</si>
  <si>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</si>
  <si>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</si>
  <si>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</si>
  <si>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</si>
  <si>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</si>
  <si>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</si>
  <si>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</si>
  <si>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</si>
  <si>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</si>
  <si>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</si>
  <si>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</si>
  <si>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</si>
  <si>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</si>
  <si>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</si>
  <si>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</si>
  <si>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</si>
  <si>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</si>
  <si>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</si>
  <si>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</si>
  <si>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</si>
  <si>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</si>
  <si>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</si>
  <si>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</si>
  <si>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</si>
  <si>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</si>
  <si>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</si>
  <si>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</si>
  <si>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</si>
  <si>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</si>
  <si>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</si>
  <si>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</si>
  <si>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</si>
  <si>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</si>
  <si>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</si>
  <si>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</si>
  <si>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</si>
  <si>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</si>
  <si>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</si>
  <si>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</si>
  <si>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</si>
  <si>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</si>
  <si>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</si>
  <si>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</si>
  <si>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</si>
  <si>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</si>
  <si>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</si>
  <si>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</si>
  <si>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</si>
  <si>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</si>
  <si>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</si>
  <si>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</si>
  <si>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</si>
  <si>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</si>
  <si>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</si>
  <si>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</si>
  <si>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</si>
  <si>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</si>
  <si>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</si>
  <si>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</si>
  <si>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</si>
  <si>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</si>
  <si>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</si>
  <si>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</si>
  <si>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</si>
  <si>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</si>
  <si>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</si>
  <si>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</si>
  <si>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</si>
  <si>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</si>
  <si>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</si>
  <si>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</si>
  <si>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</si>
  <si>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</si>
  <si>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</si>
  <si>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</si>
  <si>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</si>
  <si>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</si>
  <si>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</si>
  <si>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</si>
  <si>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</si>
  <si>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</si>
  <si>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</si>
  <si>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</si>
  <si>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</si>
  <si>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</si>
  <si>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</si>
  <si>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</si>
  <si>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</si>
  <si>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</si>
  <si>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</si>
  <si>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</si>
  <si>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</si>
  <si>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</si>
  <si>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</si>
  <si>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</si>
  <si>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</si>
  <si>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</si>
  <si>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</si>
  <si>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</si>
  <si>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</si>
  <si>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</si>
  <si>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</si>
  <si>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</si>
  <si>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</si>
  <si>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</si>
  <si>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</si>
  <si>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</si>
  <si>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</si>
  <si>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</si>
  <si>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</si>
  <si>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</si>
  <si>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</si>
  <si>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</si>
  <si>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</si>
  <si>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</si>
  <si>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</si>
  <si>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</si>
  <si>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</si>
  <si>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</si>
  <si>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</si>
  <si>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</si>
  <si>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</si>
  <si>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</si>
  <si>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</si>
  <si>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</si>
  <si>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</si>
  <si>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</si>
  <si>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</si>
  <si>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</si>
  <si>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</si>
  <si>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</si>
  <si>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</si>
  <si>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</si>
  <si>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</si>
  <si>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</si>
  <si>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</si>
  <si>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</si>
  <si>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</si>
  <si>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</si>
  <si>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</si>
  <si>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</si>
  <si>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</si>
  <si>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</si>
  <si>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</si>
  <si>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</si>
  <si>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</si>
  <si>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</si>
  <si>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</si>
  <si>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</si>
  <si>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</si>
  <si>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</si>
  <si>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</si>
  <si>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</si>
  <si>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</si>
  <si>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</si>
  <si>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</si>
  <si>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</si>
  <si>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</si>
  <si>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</si>
  <si>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</si>
  <si>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</si>
  <si>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</si>
  <si>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</si>
  <si>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</si>
  <si>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</si>
  <si>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</si>
  <si>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</si>
  <si>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</si>
  <si>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</si>
  <si>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</si>
  <si>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</si>
  <si>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</si>
  <si>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</si>
  <si>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</si>
  <si>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</si>
  <si>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</si>
  <si>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</si>
  <si>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</si>
  <si>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</si>
  <si>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</si>
  <si>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</si>
  <si>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</si>
  <si>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</si>
  <si>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</si>
  <si>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</si>
  <si>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</si>
  <si>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</si>
  <si>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</si>
  <si>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</si>
  <si>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</si>
  <si>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</si>
  <si>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</si>
  <si>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</si>
  <si>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</si>
  <si>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</si>
  <si>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</si>
  <si>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</si>
  <si>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</si>
  <si>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</si>
  <si>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</si>
  <si>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</si>
  <si>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</si>
  <si>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</si>
  <si>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</si>
  <si>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</si>
  <si>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</si>
  <si>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</si>
  <si>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</si>
  <si>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</si>
  <si>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</si>
  <si>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</si>
  <si>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</si>
  <si>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</si>
  <si>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</si>
  <si>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</si>
  <si>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</si>
  <si>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</si>
  <si>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</si>
  <si>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</si>
  <si>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</si>
  <si>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</si>
  <si>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</si>
  <si>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</si>
  <si>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</si>
  <si>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</si>
  <si>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</si>
  <si>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</si>
  <si>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</si>
  <si>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</si>
  <si>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</si>
  <si>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</si>
  <si>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</si>
  <si>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</si>
  <si>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</si>
  <si>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</si>
  <si>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</si>
  <si>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</si>
  <si>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</si>
  <si>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</si>
  <si>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</si>
  <si>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</si>
  <si>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</si>
  <si>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</si>
  <si>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</si>
  <si>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</si>
  <si>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</si>
  <si>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</si>
  <si>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</si>
  <si>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</si>
  <si>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</si>
  <si>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</si>
  <si>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</si>
  <si>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</si>
  <si>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</si>
  <si>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</si>
  <si>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</si>
  <si>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</si>
  <si>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</si>
  <si>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</si>
  <si>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</si>
  <si>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</si>
  <si>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</si>
  <si>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</si>
  <si>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</si>
  <si>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</si>
  <si>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</si>
  <si>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</si>
  <si>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</si>
  <si>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</si>
  <si>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</si>
  <si>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</si>
  <si>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</si>
  <si>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</si>
  <si>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</si>
  <si>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</si>
  <si>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</si>
  <si>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</si>
  <si>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</si>
  <si>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</si>
  <si>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</si>
  <si>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</si>
  <si>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</si>
  <si>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</si>
  <si>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31/10/2022</t>
  </si>
  <si>
    <t>Retorno</t>
  </si>
  <si>
    <t>ALM01630</t>
  </si>
  <si>
    <t>Sensor</t>
  </si>
  <si>
    <t>ALM01631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</si>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</sst>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44" fontId="17" fillId="0" borderId="0" xfId="1" applyNumberFormat="1" applyFont="1" applyAlignment="1">
      <alignment horizontal="center"/>
    </xf>
    <xf numFmtId="0" fontId="21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Normal 2" xfId="2"/>
  </cellStyles>
  <dxfs count="37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>
      <tableStyleElement type="wholeTable" dxfId="36"/>
      <tableStyleElement type="headerRow" dxfId="35"/>
      <tableStyleElement type="totalRow" dxfId="34"/>
      <tableStyleElement type="first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=""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=""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R$ 1.087.384,71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=""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ela1" displayName="Tabela1" ref="A4:Q1635" totalsRowShown="0" headerRowDxfId="32" dataDxfId="31">
  <autoFilter ref="A4:Q1635"/>
  <tableColumns count="17">
    <tableColumn id="1" name="Codigo" dataDxfId="30"/>
    <tableColumn id="2" name="Maquina" dataDxfId="29"/>
    <tableColumn id="3" name="Classificação" dataDxfId="28"/>
    <tableColumn id="4" name="Descrição Tecnica" dataDxfId="27"/>
    <tableColumn id="5" name="ENDEREÇO" dataDxfId="26"/>
    <tableColumn id="6" name="Estoque" dataDxfId="25">
      <calculatedColumnFormula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calculatedColumnFormula>
    </tableColumn>
    <tableColumn id="7" name="Mínimo" dataDxfId="24"/>
    <tableColumn id="8" name="Maximo" dataDxfId="23"/>
    <tableColumn id="9" name="Valor Unitario Estimado" dataDxfId="22" dataCellStyle="Moeda"/>
    <tableColumn id="10" name="Valor Total Estimado" dataDxfId="21" dataCellStyle="Moeda">
      <calculatedColumnFormula>Tabela1[[#This Row],[Estoque]]*Tabela1[[#This Row],[Valor Unitario Estimado]]</calculatedColumnFormula>
    </tableColumn>
    <tableColumn id="11" name="Valor total Investimento FO's" dataDxfId="20"/>
    <tableColumn id="13" name="Ser. Realizado" dataDxfId="19"/>
    <tableColumn id="14" name="FAB" dataDxfId="18"/>
    <tableColumn id="15" name="Valor Ser." dataDxfId="17"/>
    <tableColumn id="16" name="Status Nivel Estoque " dataDxfId="16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name="status de solicitação" dataDxfId="15"/>
    <tableColumn id="12" name="Estoque Inicial" dataDxfId="14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B4:F87" totalsRowShown="0" headerRowDxfId="13" dataDxfId="12">
  <autoFilter ref="B4:F87"/>
  <tableColumns count="5">
    <tableColumn id="1" name="Data" dataDxfId="11"/>
    <tableColumn id="2" name="Codigo" dataDxfId="10"/>
    <tableColumn id="3" name="Descrição Tecnica" dataDxfId="9">
      <calculatedColumnFormula>IFERROR(VLOOKUP(C5,Tabela1[],4,0),"Nenhum Item com esse Código Encontrado")</calculatedColumnFormula>
    </tableColumn>
    <tableColumn id="4" name="Tipo" dataDxfId="8"/>
    <tableColumn id="5" name="Quantidade" dataDxfId="7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Q1635"/>
  <sheetViews>
    <sheetView showGridLines="0" showRowColHeaders="0" tabSelected="1" zoomScale="70" zoomScaleNormal="70" workbookViewId="0">
      <pane ySplit="4" topLeftCell="A1617" activePane="bottomLeft" state="frozen"/>
      <selection pane="bottomLeft" activeCell="D1639" sqref="D1639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2" t="s">
        <v>0</v>
      </c>
      <c r="C1" s="32"/>
      <c r="D1" s="32"/>
      <c r="E1" s="32"/>
      <c r="F1" s="32"/>
      <c r="G1" s="9" t="s">
        <v>1</v>
      </c>
      <c r="I1" s="10"/>
      <c r="J1" s="10"/>
      <c r="O1" s="18"/>
    </row>
    <row r="2" spans="1:17" ht="28.5" x14ac:dyDescent="0.45">
      <c r="B2" s="31" t="s">
        <v>2</v>
      </c>
      <c r="C2" s="31"/>
      <c r="D2" s="31"/>
      <c r="E2" s="31"/>
      <c r="F2" s="31"/>
    </row>
    <row r="3" spans="1:17" ht="21" customHeight="1" x14ac:dyDescent="0.2">
      <c r="I3" s="11" t="s">
        <v>27</v>
      </c>
      <c r="J3" s="12">
        <f>SUM(J5:J10062)</f>
        <v>1087384.7065800622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I5" s="7">
        <v>200</v>
      </c>
      <c r="J5" s="7">
        <f>Tabela1[[#This Row],[Estoque]]*Tabela1[[#This Row],[Valor Unitario Estimado]]</f>
        <v>1800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" s="20"/>
      <c r="H6" s="20"/>
      <c r="I6" s="21">
        <v>26.39</v>
      </c>
      <c r="J6" s="21">
        <f>Tabela1[[#This Row],[Estoque]]*Tabela1[[#This Row],[Valor Unitario Estimado]]</f>
        <v>263.89999999999998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" s="20"/>
      <c r="H7" s="20"/>
      <c r="I7" s="21">
        <v>23.9</v>
      </c>
      <c r="J7" s="21">
        <f>Tabela1[[#This Row],[Estoque]]*Tabela1[[#This Row],[Valor Unitario Estimado]]</f>
        <v>621.4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" s="20"/>
      <c r="H8" s="20"/>
      <c r="I8" s="21">
        <v>16.440000000000001</v>
      </c>
      <c r="J8" s="21">
        <f>Tabela1[[#This Row],[Estoque]]*Tabela1[[#This Row],[Valor Unitario Estimado]]</f>
        <v>49.320000000000007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" s="20"/>
      <c r="H10" s="20"/>
      <c r="I10" s="21">
        <v>12.3</v>
      </c>
      <c r="J10" s="21">
        <f>Tabela1[[#This Row],[Estoque]]*Tabela1[[#This Row],[Valor Unitario Estimado]]</f>
        <v>135.30000000000001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" s="20"/>
      <c r="H11" s="20"/>
      <c r="I11" s="21">
        <v>10.5</v>
      </c>
      <c r="J11" s="21">
        <f>Tabela1[[#This Row],[Estoque]]*Tabela1[[#This Row],[Valor Unitario Estimado]]</f>
        <v>42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68</v>
      </c>
      <c r="G12" s="20"/>
      <c r="H12" s="20"/>
      <c r="I12" s="21">
        <v>15</v>
      </c>
      <c r="J12" s="21">
        <f>Tabela1[[#This Row],[Estoque]]*Tabela1[[#This Row],[Valor Unitario Estimado]]</f>
        <v>1020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17079.600000000002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  <row r="1634" spans="1:17" x14ac:dyDescent="0.2">
      <c r="A1634" s="35" t="s">
        <v>4000</v>
      </c>
      <c r="B1634" s="35"/>
      <c r="C1634" s="35"/>
      <c r="D1634" s="36" t="s">
        <v>4001</v>
      </c>
      <c r="E1634" s="35" t="s">
        <v>3416</v>
      </c>
      <c r="F1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4" s="20"/>
      <c r="H1634" s="20"/>
      <c r="I1634" s="21"/>
      <c r="J1634" s="37">
        <f>Tabela1[[#This Row],[Estoque]]*Tabela1[[#This Row],[Valor Unitario Estimado]]</f>
        <v>0</v>
      </c>
      <c r="K1634" s="20"/>
      <c r="L1634" s="20"/>
      <c r="M1634" s="20"/>
      <c r="N1634" s="20"/>
      <c r="O1634" s="3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4" s="20"/>
      <c r="Q1634" s="35"/>
    </row>
    <row r="1635" spans="1:17" x14ac:dyDescent="0.2">
      <c r="A1635" s="35" t="s">
        <v>4002</v>
      </c>
      <c r="B1635" s="35"/>
      <c r="C1635" s="35"/>
      <c r="D1635" s="36" t="s">
        <v>4003</v>
      </c>
      <c r="E1635" s="35" t="s">
        <v>3409</v>
      </c>
      <c r="F1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35" s="20"/>
      <c r="H1635" s="20"/>
      <c r="I1635" s="21"/>
      <c r="J1635" s="37">
        <f>Tabela1[[#This Row],[Estoque]]*Tabela1[[#This Row],[Valor Unitario Estimado]]</f>
        <v>0</v>
      </c>
      <c r="K1635" s="20"/>
      <c r="L1635" s="20"/>
      <c r="M1635" s="20"/>
      <c r="N1635" s="20"/>
      <c r="O1635" s="3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5" s="20"/>
      <c r="Q1635" s="35"/>
    </row>
  </sheetData>
  <mergeCells count="2">
    <mergeCell ref="B2:F2"/>
    <mergeCell ref="B1:F1"/>
  </mergeCells>
  <phoneticPr fontId="13" type="noConversion"/>
  <conditionalFormatting sqref="C5:C1048576">
    <cfRule type="expression" dxfId="6" priority="4" stopIfTrue="1">
      <formula>$C5="A"</formula>
    </cfRule>
  </conditionalFormatting>
  <conditionalFormatting sqref="O5:O1635">
    <cfRule type="expression" dxfId="5" priority="1" stopIfTrue="1">
      <formula>$O5="Estoque em Nível Mínimo"</formula>
    </cfRule>
    <cfRule type="expression" dxfId="4" priority="2" stopIfTrue="1">
      <formula>$O5="Estoque Não Conforme"</formula>
    </cfRule>
    <cfRule type="expression" dxfId="3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J87"/>
  <sheetViews>
    <sheetView showGridLines="0" showRowColHeaders="0" workbookViewId="0">
      <pane ySplit="4" topLeftCell="A53" activePane="bottomLeft" state="frozen"/>
      <selection pane="bottomLeft" activeCell="F68" sqref="F68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3" t="s">
        <v>0</v>
      </c>
      <c r="C1" s="33"/>
      <c r="D1" s="33"/>
      <c r="E1" s="33"/>
      <c r="F1" s="33"/>
      <c r="G1" s="3" t="s">
        <v>1</v>
      </c>
      <c r="I1" s="6"/>
      <c r="J1" s="6"/>
    </row>
    <row r="2" spans="2:10" s="2" customFormat="1" ht="21" x14ac:dyDescent="0.2">
      <c r="B2" s="34" t="s">
        <v>28</v>
      </c>
      <c r="C2" s="34"/>
      <c r="D2" s="34"/>
      <c r="E2" s="34"/>
      <c r="F2" s="34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  <row r="45" spans="2:6" x14ac:dyDescent="0.25">
      <c r="B45" s="16" t="s">
        <v>3998</v>
      </c>
      <c r="C45" s="1" t="s">
        <v>25</v>
      </c>
      <c r="D45" s="17" t="str">
        <f>IFERROR(VLOOKUP(C45,Tabela1[],4,0),"Nenhum Item com esse Código Encontrado")</f>
        <v>FITA ISOLANTE BAIXA | TENSÃO PRETA  / 19MM X 20M 33+</v>
      </c>
      <c r="E45" s="1" t="s">
        <v>3996</v>
      </c>
      <c r="F45" s="1">
        <v>1</v>
      </c>
    </row>
    <row r="46" spans="2:6" x14ac:dyDescent="0.25">
      <c r="B46" s="16">
        <v>44865</v>
      </c>
      <c r="C46" s="1" t="s">
        <v>26</v>
      </c>
      <c r="D46" s="17" t="str">
        <f>IFERROR(VLOOKUP(C46,Tabela1[],4,0),"Nenhum Item com esse Código Encontrado")</f>
        <v>MODULO DE FREIO SEW | 13000063 Uin24V DC Ue 20...30V DC  I n 5,0A DC</v>
      </c>
      <c r="E46" s="1" t="s">
        <v>3633</v>
      </c>
      <c r="F46" s="1">
        <v>5</v>
      </c>
    </row>
    <row r="47" spans="2:6" x14ac:dyDescent="0.25">
      <c r="B47" s="16">
        <v>44572</v>
      </c>
      <c r="C47" s="1" t="s">
        <v>24</v>
      </c>
      <c r="D47" s="17" t="str">
        <f>IFERROR(VLOOKUP(C47,Tabela1[],4,0),"Nenhum Item com esse Código Encontrado")</f>
        <v>FITA ISOLANTE ALTA | TENSÃO SCOTCH 23 - AUTOFUSÃO 19MM X 10M</v>
      </c>
      <c r="E47" s="1" t="s">
        <v>3996</v>
      </c>
      <c r="F47" s="1">
        <v>2</v>
      </c>
    </row>
    <row r="48" spans="2:6" x14ac:dyDescent="0.25">
      <c r="B48" s="16">
        <v>44572</v>
      </c>
      <c r="C48" s="1" t="s">
        <v>24</v>
      </c>
      <c r="D48" s="17" t="str">
        <f>IFERROR(VLOOKUP(C48,Tabela1[],4,0),"Nenhum Item com esse Código Encontrado")</f>
        <v>FITA ISOLANTE ALTA | TENSÃO SCOTCH 23 - AUTOFUSÃO 19MM X 10M</v>
      </c>
      <c r="E48" s="1" t="s">
        <v>3996</v>
      </c>
      <c r="F48" s="1">
        <v>1</v>
      </c>
    </row>
    <row r="49" spans="2:6" x14ac:dyDescent="0.25">
      <c r="B49" s="16">
        <v>44572</v>
      </c>
      <c r="C49" s="1" t="s">
        <v>25</v>
      </c>
      <c r="D49" s="17" t="str">
        <f>IFERROR(VLOOKUP(C49,Tabela1[],4,0),"Nenhum Item com esse Código Encontrado")</f>
        <v>FITA ISOLANTE BAIXA | TENSÃO PRETA  / 19MM X 20M 33+</v>
      </c>
      <c r="E49" s="1" t="s">
        <v>3996</v>
      </c>
      <c r="F49" s="1">
        <v>1</v>
      </c>
    </row>
    <row r="50" spans="2:6" x14ac:dyDescent="0.25">
      <c r="B50" s="16">
        <v>44572</v>
      </c>
      <c r="C50" s="1" t="s">
        <v>1802</v>
      </c>
      <c r="D50" s="17" t="str">
        <f>IFERROR(VLOOKUP(C50,Tabela1[],4,0),"Nenhum Item com esse Código Encontrado")</f>
        <v>SELO REPARO EM NYLON |HYPER SEAL ASSEMBLY 20422243 KMT</v>
      </c>
      <c r="E50" s="1" t="s">
        <v>3996</v>
      </c>
      <c r="F50" s="1">
        <v>1</v>
      </c>
    </row>
    <row r="51" spans="2:6" x14ac:dyDescent="0.25">
      <c r="B51" s="16">
        <v>44572</v>
      </c>
      <c r="C51" s="1" t="s">
        <v>1802</v>
      </c>
      <c r="D51" s="17" t="str">
        <f>IFERROR(VLOOKUP(C51,Tabela1[],4,0),"Nenhum Item com esse Código Encontrado")</f>
        <v>SELO REPARO EM NYLON |HYPER SEAL ASSEMBLY 20422243 KMT</v>
      </c>
      <c r="E51" s="1" t="s">
        <v>3999</v>
      </c>
      <c r="F51" s="1">
        <v>1</v>
      </c>
    </row>
    <row r="52" spans="2:6" x14ac:dyDescent="0.25">
      <c r="B52" s="16">
        <v>44572</v>
      </c>
      <c r="C52" s="1" t="s">
        <v>1802</v>
      </c>
      <c r="D52" s="17" t="str">
        <f>IFERROR(VLOOKUP(C52,Tabela1[],4,0),"Nenhum Item com esse Código Encontrado")</f>
        <v>SELO REPARO EM NYLON |HYPER SEAL ASSEMBLY 20422243 KMT</v>
      </c>
      <c r="E52" s="1" t="s">
        <v>3999</v>
      </c>
      <c r="F52" s="1">
        <v>1</v>
      </c>
    </row>
    <row r="53" spans="2:6" x14ac:dyDescent="0.25">
      <c r="B53" s="16">
        <v>44572</v>
      </c>
      <c r="C53" s="1" t="s">
        <v>1802</v>
      </c>
      <c r="D53" s="17" t="str">
        <f>IFERROR(VLOOKUP(C53,Tabela1[],4,0),"Nenhum Item com esse Código Encontrado")</f>
        <v>SELO REPARO EM NYLON |HYPER SEAL ASSEMBLY 20422243 KMT</v>
      </c>
      <c r="E53" s="1" t="s">
        <v>3999</v>
      </c>
      <c r="F53" s="1">
        <v>1</v>
      </c>
    </row>
    <row r="54" spans="2:6" x14ac:dyDescent="0.25">
      <c r="B54" s="16">
        <v>44572</v>
      </c>
      <c r="C54" s="1" t="s">
        <v>25</v>
      </c>
      <c r="D54" s="17" t="str">
        <f>IFERROR(VLOOKUP(C54,Tabela1[],4,0),"Nenhum Item com esse Código Encontrado")</f>
        <v>FITA ISOLANTE BAIXA | TENSÃO PRETA  / 19MM X 20M 33+</v>
      </c>
      <c r="E54" s="1" t="s">
        <v>3999</v>
      </c>
      <c r="F54" s="1">
        <v>1</v>
      </c>
    </row>
    <row r="55" spans="2:6" x14ac:dyDescent="0.25">
      <c r="B55" s="16">
        <v>44753</v>
      </c>
      <c r="C55" s="1" t="s">
        <v>26</v>
      </c>
      <c r="D55" s="17" t="str">
        <f>IFERROR(VLOOKUP(C55,Tabela1[],4,0),"Nenhum Item com esse Código Encontrado")</f>
        <v>MODULO DE FREIO SEW | 13000063 Uin24V DC Ue 20...30V DC  I n 5,0A DC</v>
      </c>
      <c r="E55" s="1" t="s">
        <v>3996</v>
      </c>
      <c r="F55" s="1">
        <v>1</v>
      </c>
    </row>
    <row r="56" spans="2:6" x14ac:dyDescent="0.25">
      <c r="B56" s="16">
        <v>44753</v>
      </c>
      <c r="C56" s="1" t="s">
        <v>26</v>
      </c>
      <c r="D56" s="17" t="str">
        <f>IFERROR(VLOOKUP(C56,Tabela1[],4,0),"Nenhum Item com esse Código Encontrado")</f>
        <v>MODULO DE FREIO SEW | 13000063 Uin24V DC Ue 20...30V DC  I n 5,0A DC</v>
      </c>
      <c r="E56" s="1" t="s">
        <v>3999</v>
      </c>
      <c r="F56" s="1">
        <v>1</v>
      </c>
    </row>
    <row r="57" spans="2:6" x14ac:dyDescent="0.25">
      <c r="B57" s="16">
        <v>44753</v>
      </c>
      <c r="C57" s="1" t="s">
        <v>25</v>
      </c>
      <c r="D57" s="17" t="str">
        <f>IFERROR(VLOOKUP(C57,Tabela1[],4,0),"Nenhum Item com esse Código Encontrado")</f>
        <v>FITA ISOLANTE BAIXA | TENSÃO PRETA  / 19MM X 20M 33+</v>
      </c>
      <c r="E57" s="1" t="s">
        <v>3996</v>
      </c>
      <c r="F57" s="1">
        <v>1</v>
      </c>
    </row>
    <row r="58" spans="2:6" x14ac:dyDescent="0.25">
      <c r="B58" s="16">
        <v>44753</v>
      </c>
      <c r="C58" s="1" t="s">
        <v>25</v>
      </c>
      <c r="D58" s="17" t="str">
        <f>IFERROR(VLOOKUP(C58,Tabela1[],4,0),"Nenhum Item com esse Código Encontrado")</f>
        <v>FITA ISOLANTE BAIXA | TENSÃO PRETA  / 19MM X 20M 33+</v>
      </c>
      <c r="E58" s="1" t="s">
        <v>3999</v>
      </c>
      <c r="F58" s="1">
        <v>1</v>
      </c>
    </row>
    <row r="59" spans="2:6" x14ac:dyDescent="0.25">
      <c r="B59" s="16">
        <v>44784</v>
      </c>
      <c r="C59" s="1" t="s">
        <v>26</v>
      </c>
      <c r="D59" s="17" t="str">
        <f>IFERROR(VLOOKUP(C59,Tabela1[],4,0),"Nenhum Item com esse Código Encontrado")</f>
        <v>MODULO DE FREIO SEW | 13000063 Uin24V DC Ue 20...30V DC  I n 5,0A DC</v>
      </c>
      <c r="E59" s="1" t="s">
        <v>3633</v>
      </c>
      <c r="F59" s="1">
        <v>1</v>
      </c>
    </row>
    <row r="60" spans="2:6" x14ac:dyDescent="0.25">
      <c r="B60" s="16">
        <v>44784</v>
      </c>
      <c r="C60" s="1" t="s">
        <v>26</v>
      </c>
      <c r="D60" s="17" t="str">
        <f>IFERROR(VLOOKUP(C60,Tabela1[],4,0),"Nenhum Item com esse Código Encontrado")</f>
        <v>MODULO DE FREIO SEW | 13000063 Uin24V DC Ue 20...30V DC  I n 5,0A DC</v>
      </c>
      <c r="E60" s="1" t="s">
        <v>3996</v>
      </c>
      <c r="F60" s="1">
        <v>1</v>
      </c>
    </row>
    <row r="61" spans="2:6" x14ac:dyDescent="0.25">
      <c r="B61" s="16">
        <v>44784</v>
      </c>
      <c r="C61" s="1" t="s">
        <v>26</v>
      </c>
      <c r="D61" s="17" t="str">
        <f>IFERROR(VLOOKUP(C61,Tabela1[],4,0),"Nenhum Item com esse Código Encontrado")</f>
        <v>MODULO DE FREIO SEW | 13000063 Uin24V DC Ue 20...30V DC  I n 5,0A DC</v>
      </c>
      <c r="E61" s="1" t="s">
        <v>3633</v>
      </c>
      <c r="F61" s="1">
        <v>2</v>
      </c>
    </row>
    <row r="62" spans="2:6" x14ac:dyDescent="0.25">
      <c r="B62" s="16">
        <v>44753</v>
      </c>
      <c r="C62" s="1" t="s">
        <v>26</v>
      </c>
      <c r="D62" s="17" t="str">
        <f>IFERROR(VLOOKUP(C62,Tabela1[],4,0),"Nenhum Item com esse Código Encontrado")</f>
        <v>MODULO DE FREIO SEW | 13000063 Uin24V DC Ue 20...30V DC  I n 5,0A DC</v>
      </c>
      <c r="E62" s="1" t="s">
        <v>3999</v>
      </c>
      <c r="F62" s="1">
        <v>1</v>
      </c>
    </row>
    <row r="63" spans="2:6" x14ac:dyDescent="0.25">
      <c r="B63" s="16">
        <v>44784</v>
      </c>
      <c r="C63" s="1" t="s">
        <v>24</v>
      </c>
      <c r="D63" s="17" t="str">
        <f>IFERROR(VLOOKUP(C63,Tabela1[],4,0),"Nenhum Item com esse Código Encontrado")</f>
        <v>FITA ISOLANTE ALTA | TENSÃO SCOTCH 23 - AUTOFUSÃO 19MM X 10M</v>
      </c>
      <c r="E63" s="1" t="s">
        <v>3996</v>
      </c>
      <c r="F63" s="1">
        <v>1</v>
      </c>
    </row>
    <row r="64" spans="2:6" x14ac:dyDescent="0.25">
      <c r="B64" s="16">
        <v>44784</v>
      </c>
      <c r="C64" s="1" t="s">
        <v>25</v>
      </c>
      <c r="D64" s="17" t="str">
        <f>IFERROR(VLOOKUP(C64,Tabela1[],4,0),"Nenhum Item com esse Código Encontrado")</f>
        <v>FITA ISOLANTE BAIXA | TENSÃO PRETA  / 19MM X 20M 33+</v>
      </c>
      <c r="E64" s="1" t="s">
        <v>3996</v>
      </c>
      <c r="F64" s="1">
        <v>2</v>
      </c>
    </row>
    <row r="65" spans="2:6" x14ac:dyDescent="0.25">
      <c r="B65" s="16">
        <v>44784</v>
      </c>
      <c r="C65" s="1" t="s">
        <v>24</v>
      </c>
      <c r="D65" s="17" t="str">
        <f>IFERROR(VLOOKUP(C65,Tabela1[],4,0),"Nenhum Item com esse Código Encontrado")</f>
        <v>FITA ISOLANTE ALTA | TENSÃO SCOTCH 23 - AUTOFUSÃO 19MM X 10M</v>
      </c>
      <c r="E65" s="1" t="s">
        <v>3999</v>
      </c>
      <c r="F65" s="1">
        <v>1</v>
      </c>
    </row>
    <row r="66" spans="2:6" x14ac:dyDescent="0.25">
      <c r="B66" s="16">
        <v>44784</v>
      </c>
      <c r="C66" s="1" t="s">
        <v>4000</v>
      </c>
      <c r="D66" s="17" t="str">
        <f>IFERROR(VLOOKUP(C66,Tabela1[],4,0),"Nenhum Item com esse Código Encontrado")</f>
        <v>Sensor</v>
      </c>
      <c r="E66" s="1" t="s">
        <v>3633</v>
      </c>
      <c r="F66" s="1">
        <v>2</v>
      </c>
    </row>
    <row r="67" spans="2:6" x14ac:dyDescent="0.25">
      <c r="B67" s="16">
        <v>44784</v>
      </c>
      <c r="C67" s="1" t="s">
        <v>4000</v>
      </c>
      <c r="D67" s="17" t="str">
        <f>IFERROR(VLOOKUP(C67,Tabela1[],4,0),"Nenhum Item com esse Código Encontrado")</f>
        <v>Sensor</v>
      </c>
      <c r="E67" s="1" t="s">
        <v>3996</v>
      </c>
      <c r="F67" s="1">
        <v>1</v>
      </c>
    </row>
    <row r="68" spans="2:6" x14ac:dyDescent="0.25">
      <c r="B68" s="16">
        <v>44784</v>
      </c>
      <c r="C68" s="1" t="s">
        <v>25</v>
      </c>
      <c r="D68" s="17" t="str">
        <f>IFERROR(VLOOKUP(C68,Tabela1[],4,0),"Nenhum Item com esse Código Encontrado")</f>
        <v>FITA ISOLANTE BAIXA | TENSÃO PRETA  / 19MM X 20M 33+</v>
      </c>
      <c r="E68" s="1" t="s">
        <v>3999</v>
      </c>
      <c r="F68" s="1">
        <v>2</v>
      </c>
    </row>
    <row r="69" spans="2:6" x14ac:dyDescent="0.25">
      <c r="B69" s="16">
        <v>44784</v>
      </c>
      <c r="C69" s="1" t="s">
        <v>26</v>
      </c>
      <c r="D69" s="17" t="str">
        <f>IFERROR(VLOOKUP(C69,Tabela1[],4,0),"Nenhum Item com esse Código Encontrado")</f>
        <v>MODULO DE FREIO SEW | 13000063 Uin24V DC Ue 20...30V DC  I n 5,0A DC</v>
      </c>
      <c r="E69" s="1" t="s">
        <v>3996</v>
      </c>
      <c r="F69" s="1">
        <v>1</v>
      </c>
    </row>
    <row r="70" spans="2:6" x14ac:dyDescent="0.25">
      <c r="B70" s="16">
        <v>44784</v>
      </c>
      <c r="C70" s="1" t="s">
        <v>26</v>
      </c>
      <c r="D70" s="17" t="str">
        <f>IFERROR(VLOOKUP(C70,Tabela1[],4,0),"Nenhum Item com esse Código Encontrado")</f>
        <v>MODULO DE FREIO SEW | 13000063 Uin24V DC Ue 20...30V DC  I n 5,0A DC</v>
      </c>
      <c r="E70" s="1" t="s">
        <v>3996</v>
      </c>
      <c r="F70" s="1">
        <v>1</v>
      </c>
    </row>
    <row r="71" spans="2:6" x14ac:dyDescent="0.25">
      <c r="B71" s="16">
        <v>44784</v>
      </c>
      <c r="C71" s="1" t="s">
        <v>26</v>
      </c>
      <c r="D71" s="17" t="str">
        <f>IFERROR(VLOOKUP(C71,Tabela1[],4,0),"Nenhum Item com esse Código Encontrado")</f>
        <v>MODULO DE FREIO SEW | 13000063 Uin24V DC Ue 20...30V DC  I n 5,0A DC</v>
      </c>
      <c r="E71" s="1" t="s">
        <v>3996</v>
      </c>
      <c r="F71" s="1">
        <v>1</v>
      </c>
    </row>
    <row r="72" spans="2:6" x14ac:dyDescent="0.25">
      <c r="B72" s="16">
        <v>44784</v>
      </c>
      <c r="C72" s="1" t="s">
        <v>26</v>
      </c>
      <c r="D72" s="17" t="str">
        <f>IFERROR(VLOOKUP(C72,Tabela1[],4,0),"Nenhum Item com esse Código Encontrado")</f>
        <v>MODULO DE FREIO SEW | 13000063 Uin24V DC Ue 20...30V DC  I n 5,0A DC</v>
      </c>
      <c r="E72" s="1" t="s">
        <v>3996</v>
      </c>
      <c r="F72" s="1">
        <v>1</v>
      </c>
    </row>
    <row r="73" spans="2:6" x14ac:dyDescent="0.25">
      <c r="B73" s="16">
        <v>44784</v>
      </c>
      <c r="C73" s="1" t="s">
        <v>26</v>
      </c>
      <c r="D73" s="17" t="str">
        <f>IFERROR(VLOOKUP(C73,Tabela1[],4,0),"Nenhum Item com esse Código Encontrado")</f>
        <v>MODULO DE FREIO SEW | 13000063 Uin24V DC Ue 20...30V DC  I n 5,0A DC</v>
      </c>
      <c r="E73" s="1" t="s">
        <v>3633</v>
      </c>
      <c r="F73" s="1">
        <v>1</v>
      </c>
    </row>
    <row r="74" spans="2:6" x14ac:dyDescent="0.25">
      <c r="B74" s="16">
        <v>44784</v>
      </c>
      <c r="C74" s="1" t="s">
        <v>24</v>
      </c>
      <c r="D74" s="17" t="str">
        <f>IFERROR(VLOOKUP(C74,Tabela1[],4,0),"Nenhum Item com esse Código Encontrado")</f>
        <v>FITA ISOLANTE ALTA | TENSÃO SCOTCH 23 - AUTOFUSÃO 19MM X 10M</v>
      </c>
      <c r="E74" s="1" t="s">
        <v>3996</v>
      </c>
      <c r="F74" s="1">
        <v>2</v>
      </c>
    </row>
    <row r="75" spans="2:6" x14ac:dyDescent="0.25">
      <c r="B75" s="16">
        <v>44784</v>
      </c>
      <c r="C75" s="1" t="s">
        <v>1657</v>
      </c>
      <c r="D75" s="17" t="str">
        <f>IFERROR(VLOOKUP(C75,Tabela1[],4,0),"Nenhum Item com esse Código Encontrado")</f>
        <v>FUSIVEL DE VIDRO | 1,5A</v>
      </c>
      <c r="E75" s="1" t="s">
        <v>3633</v>
      </c>
      <c r="F75" s="1">
        <v>1</v>
      </c>
    </row>
    <row r="76" spans="2:6" x14ac:dyDescent="0.25">
      <c r="B76" s="16">
        <v>44784</v>
      </c>
      <c r="C76" s="1" t="s">
        <v>1657</v>
      </c>
      <c r="D76" s="17" t="str">
        <f>IFERROR(VLOOKUP(C76,Tabela1[],4,0),"Nenhum Item com esse Código Encontrado")</f>
        <v>FUSIVEL DE VIDRO | 1,5A</v>
      </c>
      <c r="E76" s="1" t="s">
        <v>3996</v>
      </c>
      <c r="F76" s="1">
        <v>1</v>
      </c>
    </row>
    <row r="77" spans="2:6" x14ac:dyDescent="0.25">
      <c r="B77" s="16">
        <v>44784</v>
      </c>
      <c r="C77" s="1" t="s">
        <v>26</v>
      </c>
      <c r="D77" s="17" t="str">
        <f>IFERROR(VLOOKUP(C77,Tabela1[],4,0),"Nenhum Item com esse Código Encontrado")</f>
        <v>MODULO DE FREIO SEW | 13000063 Uin24V DC Ue 20...30V DC  I n 5,0A DC</v>
      </c>
      <c r="E77" s="1" t="s">
        <v>3999</v>
      </c>
      <c r="F77" s="1">
        <v>1</v>
      </c>
    </row>
    <row r="78" spans="2:6" x14ac:dyDescent="0.25">
      <c r="B78" s="16">
        <v>44784</v>
      </c>
      <c r="C78" s="1" t="s">
        <v>26</v>
      </c>
      <c r="D78" s="17" t="str">
        <f>IFERROR(VLOOKUP(C78,Tabela1[],4,0),"Nenhum Item com esse Código Encontrado")</f>
        <v>MODULO DE FREIO SEW | 13000063 Uin24V DC Ue 20...30V DC  I n 5,0A DC</v>
      </c>
      <c r="E78" s="1" t="s">
        <v>3999</v>
      </c>
      <c r="F78" s="1">
        <v>1</v>
      </c>
    </row>
    <row r="79" spans="2:6" x14ac:dyDescent="0.25">
      <c r="B79" s="16">
        <v>44784</v>
      </c>
      <c r="C79" s="1" t="s">
        <v>26</v>
      </c>
      <c r="D79" s="17" t="str">
        <f>IFERROR(VLOOKUP(C79,Tabela1[],4,0),"Nenhum Item com esse Código Encontrado")</f>
        <v>MODULO DE FREIO SEW | 13000063 Uin24V DC Ue 20...30V DC  I n 5,0A DC</v>
      </c>
      <c r="E79" s="1" t="s">
        <v>3999</v>
      </c>
      <c r="F79" s="1">
        <v>1</v>
      </c>
    </row>
    <row r="80" spans="2:6" x14ac:dyDescent="0.25">
      <c r="B80" s="16">
        <v>44784</v>
      </c>
      <c r="C80" s="1" t="s">
        <v>26</v>
      </c>
      <c r="D80" s="17" t="str">
        <f>IFERROR(VLOOKUP(C80,Tabela1[],4,0),"Nenhum Item com esse Código Encontrado")</f>
        <v>MODULO DE FREIO SEW | 13000063 Uin24V DC Ue 20...30V DC  I n 5,0A DC</v>
      </c>
      <c r="E80" s="1" t="s">
        <v>3999</v>
      </c>
      <c r="F80" s="1">
        <v>1</v>
      </c>
    </row>
    <row r="81" spans="2:6" x14ac:dyDescent="0.25">
      <c r="B81" s="16">
        <v>44784</v>
      </c>
      <c r="C81" s="1" t="s">
        <v>26</v>
      </c>
      <c r="D81" s="17" t="str">
        <f>IFERROR(VLOOKUP(C81,Tabela1[],4,0),"Nenhum Item com esse Código Encontrado")</f>
        <v>MODULO DE FREIO SEW | 13000063 Uin24V DC Ue 20...30V DC  I n 5,0A DC</v>
      </c>
      <c r="E81" s="1" t="s">
        <v>3996</v>
      </c>
      <c r="F81" s="1">
        <v>1</v>
      </c>
    </row>
    <row r="82" spans="2:6" x14ac:dyDescent="0.25">
      <c r="B82" s="16">
        <v>44784</v>
      </c>
      <c r="C82" s="1" t="s">
        <v>4000</v>
      </c>
      <c r="D82" s="17" t="str">
        <f>IFERROR(VLOOKUP(C82,Tabela1[],4,0),"Nenhum Item com esse Código Encontrado")</f>
        <v>Sensor</v>
      </c>
      <c r="E82" s="1" t="s">
        <v>3999</v>
      </c>
      <c r="F82" s="1">
        <v>1</v>
      </c>
    </row>
    <row r="83" spans="2:6" x14ac:dyDescent="0.25">
      <c r="B83" s="16">
        <v>44784</v>
      </c>
      <c r="C83" s="1" t="s">
        <v>25</v>
      </c>
      <c r="D83" s="17" t="str">
        <f>IFERROR(VLOOKUP(C83,Tabela1[],4,0),"Nenhum Item com esse Código Encontrado")</f>
        <v>FITA ISOLANTE BAIXA | TENSÃO PRETA  / 19MM X 20M 33+</v>
      </c>
      <c r="E83" s="1" t="s">
        <v>3996</v>
      </c>
      <c r="F83" s="1">
        <v>1</v>
      </c>
    </row>
    <row r="84" spans="2:6" x14ac:dyDescent="0.25">
      <c r="B84" s="16">
        <v>44784</v>
      </c>
      <c r="C84" s="1" t="s">
        <v>26</v>
      </c>
      <c r="D84" s="17" t="str">
        <f>IFERROR(VLOOKUP(C84,Tabela1[],4,0),"Nenhum Item com esse Código Encontrado")</f>
        <v>MODULO DE FREIO SEW | 13000063 Uin24V DC Ue 20...30V DC  I n 5,0A DC</v>
      </c>
      <c r="E84" s="1" t="s">
        <v>3999</v>
      </c>
      <c r="F84" s="1">
        <v>1</v>
      </c>
    </row>
    <row r="85" spans="2:6" x14ac:dyDescent="0.25">
      <c r="B85" s="16">
        <v>44784</v>
      </c>
      <c r="C85" s="1" t="s">
        <v>25</v>
      </c>
      <c r="D85" s="17" t="str">
        <f>IFERROR(VLOOKUP(C85,Tabela1[],4,0),"Nenhum Item com esse Código Encontrado")</f>
        <v>FITA ISOLANTE BAIXA | TENSÃO PRETA  / 19MM X 20M 33+</v>
      </c>
      <c r="E85" s="1" t="s">
        <v>3999</v>
      </c>
      <c r="F85" s="1">
        <v>1</v>
      </c>
    </row>
    <row r="86" spans="2:6" x14ac:dyDescent="0.25">
      <c r="B86" s="16">
        <v>44784</v>
      </c>
      <c r="C86" s="1" t="s">
        <v>24</v>
      </c>
      <c r="D86" s="17" t="str">
        <f>IFERROR(VLOOKUP(C86,Tabela1[],4,0),"Nenhum Item com esse Código Encontrado")</f>
        <v>FITA ISOLANTE ALTA | TENSÃO SCOTCH 23 - AUTOFUSÃO 19MM X 10M</v>
      </c>
      <c r="E86" s="1" t="s">
        <v>3633</v>
      </c>
      <c r="F86" s="1">
        <v>2</v>
      </c>
    </row>
    <row r="87" spans="2:6" x14ac:dyDescent="0.25">
      <c r="B87" s="16">
        <v>44753</v>
      </c>
      <c r="C87" s="1" t="s">
        <v>24</v>
      </c>
      <c r="D87" s="17" t="str">
        <f>IFERROR(VLOOKUP(C87,Tabela1[],4,0),"Nenhum Item com esse Código Encontrado")</f>
        <v>FITA ISOLANTE ALTA | TENSÃO SCOTCH 23 - AUTOFUSÃO 19MM X 10M</v>
      </c>
      <c r="E87" s="1" t="s">
        <v>3996</v>
      </c>
      <c r="F87" s="1">
        <v>2</v>
      </c>
    </row>
  </sheetData>
  <mergeCells count="2">
    <mergeCell ref="B1:F1"/>
    <mergeCell ref="B2:F2"/>
  </mergeCells>
  <phoneticPr fontId="13" type="noConversion"/>
  <conditionalFormatting sqref="E5:E87">
    <cfRule type="expression" dxfId="2" priority="1" stopIfTrue="1">
      <formula>$E5="Retorno"</formula>
    </cfRule>
    <cfRule type="expression" dxfId="1" priority="2" stopIfTrue="1">
      <formula>$E5="Saída"</formula>
    </cfRule>
    <cfRule type="expression" dxfId="0" priority="3" stopIfTrue="1">
      <formula>$E5="Entrada"</formula>
    </cfRule>
  </conditionalFormatting>
  <dataValidations count="2">
    <dataValidation type="list" allowBlank="1" showInputMessage="1" showErrorMessage="1" sqref="E5:E87">
      <formula1>"Entrada,Saída,Retorno"</formula1>
    </dataValidation>
    <dataValidation type="custom" allowBlank="1" showInputMessage="1" showErrorMessage="1" sqref="F5:F87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L318"/>
  <sheetViews>
    <sheetView showGridLines="0" topLeftCell="A18" workbookViewId="0">
      <selection sqref="A1:B43"/>
    </sheetView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55"/>
  <sheetViews>
    <sheetView workbookViewId="0">
      <selection activeCell="I16" sqref="I16"/>
    </sheetView>
  </sheetViews>
  <sheetFormatPr defaultRowHeight="15" x14ac:dyDescent="0.25"/>
  <cols>
    <col min="1" max="2" width="23.5703125" customWidth="1"/>
  </cols>
  <sheetData>
    <row r="1" spans="1:2" x14ac:dyDescent="0.25">
      <c r="A1" s="30" t="s">
        <v>3993</v>
      </c>
      <c r="B1" s="30" t="s">
        <v>3992</v>
      </c>
    </row>
    <row r="2" spans="1:2" x14ac:dyDescent="0.25">
      <c r="A2" s="26" t="s">
        <v>3300</v>
      </c>
      <c r="B2" s="26" t="s">
        <v>3991</v>
      </c>
    </row>
    <row r="3" spans="1:2" x14ac:dyDescent="0.25">
      <c r="A3" s="26" t="s">
        <v>3281</v>
      </c>
      <c r="B3" s="26" t="s">
        <v>3991</v>
      </c>
    </row>
    <row r="4" spans="1:2" x14ac:dyDescent="0.25">
      <c r="A4" s="26" t="s">
        <v>3307</v>
      </c>
      <c r="B4" s="26" t="s">
        <v>3991</v>
      </c>
    </row>
    <row r="5" spans="1:2" x14ac:dyDescent="0.25">
      <c r="A5" s="26" t="s">
        <v>3290</v>
      </c>
      <c r="B5" s="26" t="s">
        <v>3991</v>
      </c>
    </row>
    <row r="6" spans="1:2" x14ac:dyDescent="0.25">
      <c r="A6" s="26" t="s">
        <v>3283</v>
      </c>
      <c r="B6" s="26" t="s">
        <v>3985</v>
      </c>
    </row>
    <row r="7" spans="1:2" x14ac:dyDescent="0.25">
      <c r="A7" s="26" t="s">
        <v>3299</v>
      </c>
      <c r="B7" s="26" t="s">
        <v>3985</v>
      </c>
    </row>
    <row r="8" spans="1:2" x14ac:dyDescent="0.25">
      <c r="A8" s="26" t="s">
        <v>3308</v>
      </c>
      <c r="B8" s="26" t="s">
        <v>3985</v>
      </c>
    </row>
    <row r="9" spans="1:2" x14ac:dyDescent="0.25">
      <c r="A9" s="26" t="s">
        <v>3994</v>
      </c>
      <c r="B9" s="26" t="s">
        <v>3985</v>
      </c>
    </row>
    <row r="10" spans="1:2" x14ac:dyDescent="0.25">
      <c r="A10" s="26" t="s">
        <v>3990</v>
      </c>
      <c r="B10" s="26" t="s">
        <v>3985</v>
      </c>
    </row>
    <row r="11" spans="1:2" x14ac:dyDescent="0.25">
      <c r="A11" s="26" t="s">
        <v>3989</v>
      </c>
      <c r="B11" s="26" t="s">
        <v>3985</v>
      </c>
    </row>
    <row r="12" spans="1:2" x14ac:dyDescent="0.25">
      <c r="A12" s="26" t="s">
        <v>3988</v>
      </c>
      <c r="B12" s="26" t="s">
        <v>3985</v>
      </c>
    </row>
    <row r="13" spans="1:2" x14ac:dyDescent="0.25">
      <c r="A13" s="26" t="s">
        <v>3987</v>
      </c>
      <c r="B13" s="26" t="s">
        <v>3985</v>
      </c>
    </row>
    <row r="14" spans="1:2" x14ac:dyDescent="0.25">
      <c r="A14" s="26" t="s">
        <v>3337</v>
      </c>
      <c r="B14" s="26" t="s">
        <v>3985</v>
      </c>
    </row>
    <row r="15" spans="1:2" x14ac:dyDescent="0.25">
      <c r="A15" s="26" t="s">
        <v>3986</v>
      </c>
      <c r="B15" s="26" t="s">
        <v>3985</v>
      </c>
    </row>
    <row r="16" spans="1:2" x14ac:dyDescent="0.25">
      <c r="A16" s="26" t="s">
        <v>3363</v>
      </c>
      <c r="B16" s="26" t="s">
        <v>3985</v>
      </c>
    </row>
    <row r="17" spans="1:2" x14ac:dyDescent="0.25">
      <c r="A17" s="26" t="s">
        <v>3297</v>
      </c>
      <c r="B17" s="26" t="s">
        <v>3963</v>
      </c>
    </row>
    <row r="18" spans="1:2" x14ac:dyDescent="0.25">
      <c r="A18" s="26" t="s">
        <v>3984</v>
      </c>
      <c r="B18" s="26" t="s">
        <v>3963</v>
      </c>
    </row>
    <row r="19" spans="1:2" x14ac:dyDescent="0.25">
      <c r="A19" s="26" t="s">
        <v>3983</v>
      </c>
      <c r="B19" s="26" t="s">
        <v>3963</v>
      </c>
    </row>
    <row r="20" spans="1:2" x14ac:dyDescent="0.25">
      <c r="A20" s="26" t="s">
        <v>3282</v>
      </c>
      <c r="B20" s="26" t="s">
        <v>3963</v>
      </c>
    </row>
    <row r="21" spans="1:2" x14ac:dyDescent="0.25">
      <c r="A21" s="26" t="s">
        <v>3295</v>
      </c>
      <c r="B21" s="26" t="s">
        <v>3963</v>
      </c>
    </row>
    <row r="22" spans="1:2" x14ac:dyDescent="0.25">
      <c r="A22" s="26" t="s">
        <v>3982</v>
      </c>
      <c r="B22" s="26" t="s">
        <v>3963</v>
      </c>
    </row>
    <row r="23" spans="1:2" x14ac:dyDescent="0.25">
      <c r="A23" s="26" t="s">
        <v>3981</v>
      </c>
      <c r="B23" s="26" t="s">
        <v>3963</v>
      </c>
    </row>
    <row r="24" spans="1:2" x14ac:dyDescent="0.25">
      <c r="A24" s="26" t="s">
        <v>3345</v>
      </c>
      <c r="B24" s="26" t="s">
        <v>3963</v>
      </c>
    </row>
    <row r="25" spans="1:2" x14ac:dyDescent="0.25">
      <c r="A25" s="26" t="s">
        <v>3980</v>
      </c>
      <c r="B25" s="26" t="s">
        <v>3963</v>
      </c>
    </row>
    <row r="26" spans="1:2" x14ac:dyDescent="0.25">
      <c r="A26" s="26" t="s">
        <v>3979</v>
      </c>
      <c r="B26" s="26" t="s">
        <v>3963</v>
      </c>
    </row>
    <row r="27" spans="1:2" x14ac:dyDescent="0.25">
      <c r="A27" s="26" t="s">
        <v>3978</v>
      </c>
      <c r="B27" s="26" t="s">
        <v>3965</v>
      </c>
    </row>
    <row r="28" spans="1:2" x14ac:dyDescent="0.25">
      <c r="A28" s="26" t="s">
        <v>3977</v>
      </c>
      <c r="B28" s="26" t="s">
        <v>3965</v>
      </c>
    </row>
    <row r="29" spans="1:2" x14ac:dyDescent="0.25">
      <c r="A29" s="26" t="s">
        <v>3287</v>
      </c>
      <c r="B29" s="26" t="s">
        <v>3965</v>
      </c>
    </row>
    <row r="30" spans="1:2" x14ac:dyDescent="0.25">
      <c r="A30" s="26" t="s">
        <v>3279</v>
      </c>
      <c r="B30" s="26" t="s">
        <v>3965</v>
      </c>
    </row>
    <row r="31" spans="1:2" x14ac:dyDescent="0.25">
      <c r="A31" s="26" t="s">
        <v>3976</v>
      </c>
      <c r="B31" s="26" t="s">
        <v>3965</v>
      </c>
    </row>
    <row r="32" spans="1:2" x14ac:dyDescent="0.25">
      <c r="A32" s="26" t="s">
        <v>3975</v>
      </c>
      <c r="B32" s="26" t="s">
        <v>3965</v>
      </c>
    </row>
    <row r="33" spans="1:2" x14ac:dyDescent="0.25">
      <c r="A33" s="26" t="s">
        <v>3296</v>
      </c>
      <c r="B33" s="26" t="s">
        <v>3965</v>
      </c>
    </row>
    <row r="34" spans="1:2" x14ac:dyDescent="0.25">
      <c r="A34" s="26" t="s">
        <v>3974</v>
      </c>
      <c r="B34" s="26" t="s">
        <v>3965</v>
      </c>
    </row>
    <row r="35" spans="1:2" x14ac:dyDescent="0.25">
      <c r="A35" s="26" t="s">
        <v>3289</v>
      </c>
      <c r="B35" s="26" t="s">
        <v>3960</v>
      </c>
    </row>
    <row r="36" spans="1:2" x14ac:dyDescent="0.25">
      <c r="A36" s="26" t="s">
        <v>3304</v>
      </c>
      <c r="B36" s="26" t="s">
        <v>3960</v>
      </c>
    </row>
    <row r="37" spans="1:2" x14ac:dyDescent="0.25">
      <c r="A37" s="26" t="s">
        <v>3973</v>
      </c>
      <c r="B37" s="26" t="s">
        <v>3960</v>
      </c>
    </row>
    <row r="38" spans="1:2" x14ac:dyDescent="0.25">
      <c r="A38" s="26" t="s">
        <v>3350</v>
      </c>
      <c r="B38" s="26" t="s">
        <v>3960</v>
      </c>
    </row>
    <row r="39" spans="1:2" x14ac:dyDescent="0.25">
      <c r="A39" s="26" t="s">
        <v>3972</v>
      </c>
      <c r="B39" s="26" t="s">
        <v>3960</v>
      </c>
    </row>
    <row r="40" spans="1:2" x14ac:dyDescent="0.25">
      <c r="A40" s="26" t="s">
        <v>3284</v>
      </c>
      <c r="B40" s="26" t="s">
        <v>3960</v>
      </c>
    </row>
    <row r="41" spans="1:2" x14ac:dyDescent="0.25">
      <c r="A41" s="26" t="s">
        <v>3971</v>
      </c>
      <c r="B41" s="26" t="s">
        <v>3960</v>
      </c>
    </row>
    <row r="42" spans="1:2" x14ac:dyDescent="0.25">
      <c r="A42" s="26" t="s">
        <v>3340</v>
      </c>
      <c r="B42" s="26" t="s">
        <v>3960</v>
      </c>
    </row>
    <row r="43" spans="1:2" x14ac:dyDescent="0.25">
      <c r="A43" s="26" t="s">
        <v>3970</v>
      </c>
      <c r="B43" s="26" t="s">
        <v>3960</v>
      </c>
    </row>
    <row r="44" spans="1:2" x14ac:dyDescent="0.25">
      <c r="A44" s="26" t="s">
        <v>3344</v>
      </c>
      <c r="B44" s="26" t="s">
        <v>3960</v>
      </c>
    </row>
    <row r="45" spans="1:2" x14ac:dyDescent="0.25">
      <c r="A45" s="26" t="s">
        <v>3969</v>
      </c>
      <c r="B45" s="26" t="s">
        <v>3963</v>
      </c>
    </row>
    <row r="46" spans="1:2" x14ac:dyDescent="0.25">
      <c r="A46" s="26" t="s">
        <v>3968</v>
      </c>
      <c r="B46" s="26" t="s">
        <v>3963</v>
      </c>
    </row>
    <row r="47" spans="1:2" x14ac:dyDescent="0.25">
      <c r="A47" s="26" t="s">
        <v>3967</v>
      </c>
      <c r="B47" s="26" t="s">
        <v>3963</v>
      </c>
    </row>
    <row r="48" spans="1:2" x14ac:dyDescent="0.25">
      <c r="A48" s="26" t="s">
        <v>3966</v>
      </c>
      <c r="B48" s="26" t="s">
        <v>3965</v>
      </c>
    </row>
    <row r="49" spans="1:2" x14ac:dyDescent="0.25">
      <c r="A49" s="26" t="s">
        <v>3964</v>
      </c>
      <c r="B49" s="26" t="s">
        <v>3963</v>
      </c>
    </row>
    <row r="50" spans="1:2" x14ac:dyDescent="0.25">
      <c r="A50" s="26" t="s">
        <v>3962</v>
      </c>
      <c r="B50" s="26" t="s">
        <v>3960</v>
      </c>
    </row>
    <row r="51" spans="1:2" x14ac:dyDescent="0.25">
      <c r="A51" s="26" t="s">
        <v>3961</v>
      </c>
      <c r="B51" s="26" t="s">
        <v>3960</v>
      </c>
    </row>
    <row r="52" spans="1:2" x14ac:dyDescent="0.25">
      <c r="A52" s="26" t="s">
        <v>3959</v>
      </c>
      <c r="B52" s="26" t="s">
        <v>3959</v>
      </c>
    </row>
    <row r="53" spans="1:2" x14ac:dyDescent="0.25">
      <c r="A53" s="26" t="s">
        <v>3958</v>
      </c>
      <c r="B53" s="26" t="s">
        <v>3956</v>
      </c>
    </row>
    <row r="54" spans="1:2" x14ac:dyDescent="0.25">
      <c r="A54" s="26" t="s">
        <v>3957</v>
      </c>
      <c r="B54" s="26" t="s">
        <v>3956</v>
      </c>
    </row>
    <row r="55" spans="1:2" x14ac:dyDescent="0.25">
      <c r="A55" s="26" t="s">
        <v>3955</v>
      </c>
      <c r="B55" s="26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Manutenção Pernambuco</cp:lastModifiedBy>
  <cp:lastPrinted>2022-09-07T18:11:04Z</cp:lastPrinted>
  <dcterms:created xsi:type="dcterms:W3CDTF">2022-09-07T15:59:51Z</dcterms:created>
  <dcterms:modified xsi:type="dcterms:W3CDTF">2022-11-08T14:25:03Z</dcterms:modified>
</cp:coreProperties>
</file>