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Google Drive\UFRN\Prog Paralela\Trabalho 4 - OpenMP\Matriz\Arquivos\"/>
    </mc:Choice>
  </mc:AlternateContent>
  <xr:revisionPtr revIDLastSave="0" documentId="13_ncr:1_{F5E6E6DE-CB80-47A1-93FB-08182B200B0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Tabela_Fin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T20" i="1" l="1"/>
  <c r="T26" i="1"/>
  <c r="T4" i="1"/>
  <c r="T5" i="1"/>
  <c r="U25" i="1" s="1"/>
  <c r="V25" i="1" s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1" i="1"/>
  <c r="T22" i="1"/>
  <c r="T23" i="1"/>
  <c r="T24" i="1"/>
  <c r="T25" i="1"/>
  <c r="T3" i="1"/>
  <c r="U11" i="1" s="1"/>
  <c r="V11" i="1" s="1"/>
  <c r="U26" i="1" l="1"/>
  <c r="V26" i="1" s="1"/>
  <c r="U24" i="1"/>
  <c r="V24" i="1" s="1"/>
  <c r="U9" i="1"/>
  <c r="V9" i="1" s="1"/>
  <c r="U13" i="1"/>
  <c r="V13" i="1" s="1"/>
  <c r="U17" i="1"/>
  <c r="V17" i="1" s="1"/>
  <c r="U21" i="1"/>
  <c r="V21" i="1" s="1"/>
  <c r="U10" i="1"/>
  <c r="V10" i="1" s="1"/>
  <c r="U14" i="1"/>
  <c r="V14" i="1" s="1"/>
  <c r="U18" i="1"/>
  <c r="V18" i="1" s="1"/>
  <c r="U22" i="1"/>
  <c r="V22" i="1" s="1"/>
  <c r="U7" i="1"/>
  <c r="V7" i="1" s="1"/>
  <c r="U12" i="1"/>
  <c r="V12" i="1" s="1"/>
  <c r="U15" i="1"/>
  <c r="V15" i="1" s="1"/>
  <c r="U19" i="1"/>
  <c r="V19" i="1" s="1"/>
  <c r="U23" i="1"/>
  <c r="V23" i="1" s="1"/>
  <c r="U8" i="1"/>
  <c r="V8" i="1" s="1"/>
  <c r="U16" i="1"/>
  <c r="V16" i="1" s="1"/>
  <c r="U20" i="1"/>
  <c r="V20" i="1" s="1"/>
</calcChain>
</file>

<file path=xl/sharedStrings.xml><?xml version="1.0" encoding="utf-8"?>
<sst xmlns="http://schemas.openxmlformats.org/spreadsheetml/2006/main" count="34" uniqueCount="24">
  <si>
    <t>N Cores</t>
  </si>
  <si>
    <t>Tamanho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</si>
  <si>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</si>
  <si>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</si>
  <si>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</si>
  <si>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</si>
  <si>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</si>
  <si>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</si>
  <si>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</si>
  <si>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</si>
  <si>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</si>
  <si>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</si>
  <si>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Tempo 11</t>
  </si>
  <si>
    <t>Tempo 12</t>
  </si>
  <si>
    <t>Tempo 13</t>
  </si>
  <si>
    <t>Tempo 14</t>
  </si>
  <si>
    <t>Tempo 15</t>
  </si>
  <si>
    <t>Média Tempo</t>
  </si>
  <si>
    <t>SpeedUp</t>
  </si>
  <si>
    <t>Serial</t>
  </si>
  <si>
    <t>--</t>
  </si>
  <si>
    <t>Eficiência 1</t>
  </si>
  <si>
    <t>Eficiência 2</t>
  </si>
  <si>
    <t>Ef 2/ Ef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</si>
</sst>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Normal 2" xfId="1" xr:uid="{31B49256-F1AD-4219-A819-E8329857EFFC}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Paralelo 1 - Utilizando OMP For</a:t>
            </a:r>
            <a:endParaRPr lang="pt-BR" sz="2000">
              <a:effectLst/>
            </a:endParaRPr>
          </a:p>
        </c:rich>
      </c:tx>
      <c:layout>
        <c:manualLayout>
          <c:xMode val="edge"/>
          <c:yMode val="edge"/>
          <c:x val="0.29368233884264461"/>
          <c:y val="2.305381340933225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459841096509405E-2"/>
          <c:y val="0.10642844392810355"/>
          <c:w val="0.73881989288858119"/>
          <c:h val="0.78809914955026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Tabela_Final!$B$3</c:f>
              <c:strCache>
                <c:ptCount val="1"/>
                <c:pt idx="0">
                  <c:v>1500</c:v>
                </c:pt>
              </c:strCache>
            </c:strRef>
          </c:tx>
          <c:spPr>
            <a:ln w="31750">
              <a:solidFill>
                <a:srgbClr val="4472C4"/>
              </a:solidFill>
              <a:round/>
            </a:ln>
          </c:spP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1-4781-4A11-8245-0FD98DAF9DE9}"/>
              </c:ext>
            </c:extLst>
          </c:dPt>
          <c:dLbls>
            <c:dLbl>
              <c:idx val="0"/>
              <c:layout>
                <c:manualLayout>
                  <c:x val="-3.1060640856634222E-2"/>
                  <c:y val="-6.0179983118073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F7-4232-9BDC-0FC4B95C9A75}"/>
                </c:ext>
              </c:extLst>
            </c:dLbl>
            <c:dLbl>
              <c:idx val="1"/>
              <c:layout>
                <c:manualLayout>
                  <c:x val="-1.3954464435922485E-2"/>
                  <c:y val="-6.0179983118073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F7-4232-9BDC-0FC4B95C9A75}"/>
                </c:ext>
              </c:extLst>
            </c:dLbl>
            <c:dLbl>
              <c:idx val="2"/>
              <c:layout>
                <c:manualLayout>
                  <c:x val="-2.5928787930420694E-2"/>
                  <c:y val="-3.71261697087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81-4A11-8245-0FD98DAF9D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(Tabela_Final!$U$7,Tabela_Final!$U$11,Tabela_Final!$U$15,Tabela_Final!$U$19,Tabela_Final!$U$23,Tabela_Final!$U$23,Tabela_Final!$U$19,Tabela_Final!$U$15,Tabela_Final!$U$11,Tabela_Final!$U$7)</c:f>
              <c:numCache>
                <c:formatCode>0.000</c:formatCode>
                <c:ptCount val="10"/>
                <c:pt idx="0">
                  <c:v>1.6996893432415048</c:v>
                </c:pt>
                <c:pt idx="1">
                  <c:v>3.1165591829565136</c:v>
                </c:pt>
                <c:pt idx="2">
                  <c:v>5.3823035503407333</c:v>
                </c:pt>
                <c:pt idx="3">
                  <c:v>10.128896772483534</c:v>
                </c:pt>
                <c:pt idx="4">
                  <c:v>19.202659348305055</c:v>
                </c:pt>
                <c:pt idx="5">
                  <c:v>19.202659348305055</c:v>
                </c:pt>
                <c:pt idx="6">
                  <c:v>10.128896772483534</c:v>
                </c:pt>
                <c:pt idx="7">
                  <c:v>5.3823035503407333</c:v>
                </c:pt>
                <c:pt idx="8">
                  <c:v>3.1165591829565136</c:v>
                </c:pt>
                <c:pt idx="9">
                  <c:v>1.6996893432415048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1-4A11-8245-0FD98DAF9DE9}"/>
            </c:ext>
          </c:extLst>
        </c:ser>
        <c:ser>
          <c:idx val="1"/>
          <c:order val="1"/>
          <c:tx>
            <c:strRef>
              <c:f>Tabela_Final!$B$4</c:f>
              <c:strCache>
                <c:ptCount val="1"/>
                <c:pt idx="0">
                  <c:v>1750</c:v>
                </c:pt>
              </c:strCache>
            </c:strRef>
          </c:tx>
          <c:spPr>
            <a:ln w="3175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4781-4A11-8245-0FD98DAF9DE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4781-4A11-8245-0FD98DAF9DE9}"/>
              </c:ext>
            </c:extLst>
          </c:dPt>
          <c:dLbls>
            <c:dLbl>
              <c:idx val="0"/>
              <c:layout>
                <c:manualLayout>
                  <c:x val="-3.4481876140776559E-2"/>
                  <c:y val="-3.3283867473852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F7-4232-9BDC-0FC4B95C9A75}"/>
                </c:ext>
              </c:extLst>
            </c:dLbl>
            <c:dLbl>
              <c:idx val="1"/>
              <c:layout>
                <c:manualLayout>
                  <c:x val="-4.4745581993203609E-2"/>
                  <c:y val="-3.3283867473852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7F7-4232-9BDC-0FC4B95C9A75}"/>
                </c:ext>
              </c:extLst>
            </c:dLbl>
            <c:dLbl>
              <c:idx val="2"/>
              <c:layout>
                <c:manualLayout>
                  <c:x val="-5.6719905487701838E-2"/>
                  <c:y val="-1.4072356299409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81-4A11-8245-0FD98DAF9DE9}"/>
                </c:ext>
              </c:extLst>
            </c:dLbl>
            <c:dLbl>
              <c:idx val="3"/>
              <c:layout>
                <c:manualLayout>
                  <c:x val="-1.5665082077993657E-2"/>
                  <c:y val="-1.59935074168534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781-4A11-8245-0FD98DAF9DE9}"/>
                </c:ext>
              </c:extLst>
            </c:dLbl>
            <c:dLbl>
              <c:idx val="4"/>
              <c:layout>
                <c:manualLayout>
                  <c:x val="-8.8910362153918135E-3"/>
                  <c:y val="-8.30890294707606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(Tabela_Final!$U$8,Tabela_Final!$U$12,Tabela_Final!$U$16,Tabela_Final!$U$20,Tabela_Final!$U$24,Tabela_Final!$U$24,Tabela_Final!$U$20,Tabela_Final!$U$16,Tabela_Final!$U$12,Tabela_Final!$U$8)</c:f>
              <c:numCache>
                <c:formatCode>0.000</c:formatCode>
                <c:ptCount val="10"/>
                <c:pt idx="0">
                  <c:v>1.7799304210153535</c:v>
                </c:pt>
                <c:pt idx="1">
                  <c:v>3.0628077769264204</c:v>
                </c:pt>
                <c:pt idx="2">
                  <c:v>5.2990573058794359</c:v>
                </c:pt>
                <c:pt idx="3">
                  <c:v>9.4270425332377119</c:v>
                </c:pt>
                <c:pt idx="4">
                  <c:v>18.675846994535526</c:v>
                </c:pt>
                <c:pt idx="5">
                  <c:v>18.675846994535526</c:v>
                </c:pt>
                <c:pt idx="6">
                  <c:v>9.4270425332377119</c:v>
                </c:pt>
                <c:pt idx="7">
                  <c:v>5.2990573058794359</c:v>
                </c:pt>
                <c:pt idx="8">
                  <c:v>3.0628077769264204</c:v>
                </c:pt>
                <c:pt idx="9">
                  <c:v>1.7799304210153535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81-4A11-8245-0FD98DAF9DE9}"/>
            </c:ext>
          </c:extLst>
        </c:ser>
        <c:ser>
          <c:idx val="2"/>
          <c:order val="2"/>
          <c:tx>
            <c:strRef>
              <c:f>Tabela_Final!$B$5</c:f>
              <c:strCache>
                <c:ptCount val="1"/>
                <c:pt idx="0">
                  <c:v>2000</c:v>
                </c:pt>
              </c:strCache>
            </c:strRef>
          </c:tx>
          <c:spPr>
            <a:ln w="31750">
              <a:solidFill>
                <a:srgbClr val="00B050"/>
              </a:solidFill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4781-4A11-8245-0FD98DAF9DE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B-4781-4A11-8245-0FD98DAF9DE9}"/>
              </c:ext>
            </c:extLst>
          </c:dPt>
          <c:dLbls>
            <c:dLbl>
              <c:idx val="0"/>
              <c:layout>
                <c:manualLayout>
                  <c:x val="-8.5530882103558633E-3"/>
                  <c:y val="-1.4088278778926615E-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7F7-4232-9BDC-0FC4B95C9A75}"/>
                </c:ext>
              </c:extLst>
            </c:dLbl>
            <c:dLbl>
              <c:idx val="1"/>
              <c:layout>
                <c:manualLayout>
                  <c:x val="-5.1318529262135183E-3"/>
                  <c:y val="-9.60575558722191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7F7-4232-9BDC-0FC4B95C9A75}"/>
                </c:ext>
              </c:extLst>
            </c:dLbl>
            <c:dLbl>
              <c:idx val="2"/>
              <c:layout>
                <c:manualLayout>
                  <c:x val="-1.0263705852427068E-2"/>
                  <c:y val="-1.3448057822110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781-4A11-8245-0FD98DAF9DE9}"/>
                </c:ext>
              </c:extLst>
            </c:dLbl>
            <c:dLbl>
              <c:idx val="3"/>
              <c:layout>
                <c:manualLayout>
                  <c:x val="-8.5530882103558633E-3"/>
                  <c:y val="-1.72903600569992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781-4A11-8245-0FD98DAF9DE9}"/>
                </c:ext>
              </c:extLst>
            </c:dLbl>
            <c:dLbl>
              <c:idx val="4"/>
              <c:layout>
                <c:manualLayout>
                  <c:x val="-8.5530882103558633E-3"/>
                  <c:y val="-7.684604469777454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aseline="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(Tabela_Final!$U$9,Tabela_Final!$U$13,Tabela_Final!$U$17,Tabela_Final!$U$21,Tabela_Final!$U$25,Tabela_Final!$U$25,Tabela_Final!$U$21,Tabela_Final!$U$17,Tabela_Final!$U$13,Tabela_Final!$U$9)</c:f>
              <c:numCache>
                <c:formatCode>0.000</c:formatCode>
                <c:ptCount val="10"/>
                <c:pt idx="0">
                  <c:v>1.8019715393238236</c:v>
                </c:pt>
                <c:pt idx="1">
                  <c:v>3.1550592705349323</c:v>
                </c:pt>
                <c:pt idx="2">
                  <c:v>4.9521164518859937</c:v>
                </c:pt>
                <c:pt idx="3">
                  <c:v>8.7084312038905605</c:v>
                </c:pt>
                <c:pt idx="4">
                  <c:v>16.390905694448772</c:v>
                </c:pt>
                <c:pt idx="5">
                  <c:v>16.390905694448772</c:v>
                </c:pt>
                <c:pt idx="6">
                  <c:v>8.7084312038905605</c:v>
                </c:pt>
                <c:pt idx="7">
                  <c:v>4.9521164518859937</c:v>
                </c:pt>
                <c:pt idx="8">
                  <c:v>3.1550592705349323</c:v>
                </c:pt>
                <c:pt idx="9">
                  <c:v>1.8019715393238236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781-4A11-8245-0FD98DAF9DE9}"/>
            </c:ext>
          </c:extLst>
        </c:ser>
        <c:ser>
          <c:idx val="3"/>
          <c:order val="3"/>
          <c:tx>
            <c:strRef>
              <c:f>Tabela_Final!$B$6</c:f>
              <c:strCache>
                <c:ptCount val="1"/>
                <c:pt idx="0">
                  <c:v>2200</c:v>
                </c:pt>
              </c:strCache>
            </c:strRef>
          </c:tx>
          <c:spPr>
            <a:ln w="31750"/>
          </c:spPr>
          <c:dLbls>
            <c:dLbl>
              <c:idx val="0"/>
              <c:layout>
                <c:manualLayout>
                  <c:x val="-2.2507552646278364E-2"/>
                  <c:y val="1.9835960923483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7F7-4232-9BDC-0FC4B95C9A75}"/>
                </c:ext>
              </c:extLst>
            </c:dLbl>
            <c:dLbl>
              <c:idx val="1"/>
              <c:layout>
                <c:manualLayout>
                  <c:x val="-2.250755264627835E-2"/>
                  <c:y val="1.59936586885948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7F7-4232-9BDC-0FC4B95C9A75}"/>
                </c:ext>
              </c:extLst>
            </c:dLbl>
            <c:dLbl>
              <c:idx val="2"/>
              <c:layout>
                <c:manualLayout>
                  <c:x val="-2.0796935004207207E-2"/>
                  <c:y val="1.4072507571150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F7-4232-9BDC-0FC4B95C9A75}"/>
                </c:ext>
              </c:extLst>
            </c:dLbl>
            <c:dLbl>
              <c:idx val="3"/>
              <c:layout>
                <c:manualLayout>
                  <c:x val="-2.9350023214563103E-2"/>
                  <c:y val="1.5993658688594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F7-4232-9BDC-0FC4B95C9A75}"/>
                </c:ext>
              </c:extLst>
            </c:dLbl>
            <c:dLbl>
              <c:idx val="4"/>
              <c:layout>
                <c:manualLayout>
                  <c:x val="-1.5733506783676632E-2"/>
                  <c:y val="1.4072507571150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(Tabela_Final!$U$10,Tabela_Final!$U$14,Tabela_Final!$U$18,Tabela_Final!$U$22,Tabela_Final!$U$26)</c:f>
              <c:numCache>
                <c:formatCode>0.000</c:formatCode>
                <c:ptCount val="5"/>
                <c:pt idx="0">
                  <c:v>1.7974288759901618</c:v>
                </c:pt>
                <c:pt idx="1">
                  <c:v>2.9752104245900619</c:v>
                </c:pt>
                <c:pt idx="2">
                  <c:v>4.8689953064417377</c:v>
                </c:pt>
                <c:pt idx="3">
                  <c:v>8.587413845849305</c:v>
                </c:pt>
                <c:pt idx="4">
                  <c:v>15.212279639134181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81-4A11-8245-0FD98DAF9DE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70550403"/>
        <c:axId val="70444647"/>
      </c:scatterChart>
      <c:scatterChart>
        <c:scatterStyle val="smoothMarker"/>
        <c:varyColors val="0"/>
        <c:ser>
          <c:idx val="4"/>
          <c:order val="4"/>
          <c:tx>
            <c:v>Linear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Tabela_Final!$A$80:$A$112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Tabela_Final!$A$80:$A$112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746-4955-8E10-483F30B3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0403"/>
        <c:axId val="70444647"/>
      </c:scatterChart>
      <c:valAx>
        <c:axId val="70550403"/>
        <c:scaling>
          <c:orientation val="minMax"/>
          <c:max val="32"/>
          <c:min val="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pt-BR" sz="1400" baseline="0"/>
                  <a:t>Cores / Threads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444647"/>
        <c:crosses val="autoZero"/>
        <c:crossBetween val="midCat"/>
        <c:majorUnit val="2"/>
        <c:minorUnit val="1"/>
      </c:valAx>
      <c:valAx>
        <c:axId val="70444647"/>
        <c:scaling>
          <c:orientation val="minMax"/>
          <c:max val="25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pt-BR" sz="1400" baseline="0"/>
                  <a:t>SpeedUp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550403"/>
        <c:crosses val="autoZero"/>
        <c:crossBetween val="midCat"/>
        <c:majorUnit val="2"/>
        <c:minorUnit val="0.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4642465422962332"/>
          <c:y val="0.4658567577625094"/>
          <c:w val="0.12623469085417466"/>
          <c:h val="0.21212306863804001"/>
        </c:manualLayout>
      </c:layout>
      <c:overlay val="0"/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pt-BR" sz="2000"/>
              <a:t>Paralelo</a:t>
            </a:r>
            <a:r>
              <a:rPr lang="pt-BR" sz="2000" baseline="0"/>
              <a:t> 1 - Utilizando OMP For</a:t>
            </a:r>
            <a:endParaRPr lang="pt-BR" sz="2000"/>
          </a:p>
        </c:rich>
      </c:tx>
      <c:layout>
        <c:manualLayout>
          <c:xMode val="edge"/>
          <c:yMode val="edge"/>
          <c:x val="0.29074490424283062"/>
          <c:y val="1.185998124815563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5188488833908499E-2"/>
          <c:y val="0.10025138648968088"/>
          <c:w val="0.77911973435770598"/>
          <c:h val="0.81427902536594221"/>
        </c:manualLayout>
      </c:layout>
      <c:scatterChart>
        <c:scatterStyle val="lineMarker"/>
        <c:varyColors val="0"/>
        <c:ser>
          <c:idx val="0"/>
          <c:order val="0"/>
          <c:tx>
            <c:v>2</c:v>
          </c:tx>
          <c:spPr>
            <a:ln w="31750"/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Tabela_Final!$V$7:$V$10</c:f>
              <c:numCache>
                <c:formatCode>0.000</c:formatCode>
                <c:ptCount val="4"/>
                <c:pt idx="0">
                  <c:v>0.84984467162075239</c:v>
                </c:pt>
                <c:pt idx="1">
                  <c:v>0.88996521050767674</c:v>
                </c:pt>
                <c:pt idx="2">
                  <c:v>0.9009857696619118</c:v>
                </c:pt>
                <c:pt idx="3">
                  <c:v>0.89871443799508088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A1-4F9F-B466-2AEE92185E8E}"/>
            </c:ext>
          </c:extLst>
        </c:ser>
        <c:ser>
          <c:idx val="1"/>
          <c:order val="1"/>
          <c:tx>
            <c:v>4</c:v>
          </c:tx>
          <c:spPr>
            <a:ln w="3175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6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8-3984-451F-B9C4-DF58EF211F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t" anchorCtr="0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Tabela_Final!$B$11:$B$14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Tabela_Final!$V$11:$V$14</c:f>
              <c:numCache>
                <c:formatCode>0.000</c:formatCode>
                <c:ptCount val="4"/>
                <c:pt idx="0">
                  <c:v>0.77913979573912839</c:v>
                </c:pt>
                <c:pt idx="1">
                  <c:v>0.76570194423160509</c:v>
                </c:pt>
                <c:pt idx="2">
                  <c:v>0.78876481763373307</c:v>
                </c:pt>
                <c:pt idx="3">
                  <c:v>0.74380260614751548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84-451F-B9C4-DF58EF211F93}"/>
            </c:ext>
          </c:extLst>
        </c:ser>
        <c:ser>
          <c:idx val="2"/>
          <c:order val="2"/>
          <c:tx>
            <c:v>8</c:v>
          </c:tx>
          <c:spPr>
            <a:ln w="3175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D-3984-451F-B9C4-DF58EF211F93}"/>
              </c:ext>
            </c:extLst>
          </c:dPt>
          <c:dLbls>
            <c:dLbl>
              <c:idx val="0"/>
              <c:layout>
                <c:manualLayout>
                  <c:x val="-2.2016379549648725E-2"/>
                  <c:y val="-2.37183683365154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Tabela_Final!$V$15:$V$18</c:f>
              <c:numCache>
                <c:formatCode>0.000</c:formatCode>
                <c:ptCount val="4"/>
                <c:pt idx="0">
                  <c:v>0.67278794379259166</c:v>
                </c:pt>
                <c:pt idx="1">
                  <c:v>0.66238216323492949</c:v>
                </c:pt>
                <c:pt idx="2">
                  <c:v>0.61901455648574921</c:v>
                </c:pt>
                <c:pt idx="3">
                  <c:v>0.60862441330521722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984-451F-B9C4-DF58EF211F93}"/>
            </c:ext>
          </c:extLst>
        </c:ser>
        <c:ser>
          <c:idx val="3"/>
          <c:order val="3"/>
          <c:tx>
            <c:v>16</c:v>
          </c:tx>
          <c:spPr>
            <a:ln w="3175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>
              <c:idx val="0"/>
              <c:layout>
                <c:manualLayout>
                  <c:x val="-2.5126591121178633E-2"/>
                  <c:y val="-1.79451162226869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F2-4527-8B13-BD34BE16DBB3}"/>
                </c:ext>
              </c:extLst>
            </c:dLbl>
            <c:dLbl>
              <c:idx val="1"/>
              <c:layout>
                <c:manualLayout>
                  <c:x val="-3.1347014264238429E-2"/>
                  <c:y val="-1.79451162226869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F2-4527-8B13-BD34BE16DBB3}"/>
                </c:ext>
              </c:extLst>
            </c:dLbl>
            <c:dLbl>
              <c:idx val="2"/>
              <c:layout>
                <c:manualLayout>
                  <c:x val="-3.4457225835768455E-2"/>
                  <c:y val="-2.37183683365154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Tabela_Final!$V$19:$V$22</c:f>
              <c:numCache>
                <c:formatCode>0.000</c:formatCode>
                <c:ptCount val="4"/>
                <c:pt idx="0">
                  <c:v>0.63305604828022088</c:v>
                </c:pt>
                <c:pt idx="1">
                  <c:v>0.58919015832735699</c:v>
                </c:pt>
                <c:pt idx="2">
                  <c:v>0.54427695024316003</c:v>
                </c:pt>
                <c:pt idx="3">
                  <c:v>0.53671336536558156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984-451F-B9C4-DF58EF211F93}"/>
            </c:ext>
          </c:extLst>
        </c:ser>
        <c:ser>
          <c:idx val="4"/>
          <c:order val="4"/>
          <c:tx>
            <c:v>32</c:v>
          </c:tx>
          <c:spPr>
            <a:ln w="31750">
              <a:solidFill>
                <a:srgbClr val="92D050"/>
              </a:solidFill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</c:spPr>
          </c:marker>
          <c:dLbls>
            <c:dLbl>
              <c:idx val="0"/>
              <c:layout>
                <c:manualLayout>
                  <c:x val="-2.3571485335413665E-2"/>
                  <c:y val="1.7945267751613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F2-4527-8B13-BD34BE16DBB3}"/>
                </c:ext>
              </c:extLst>
            </c:dLbl>
            <c:dLbl>
              <c:idx val="1"/>
              <c:layout>
                <c:manualLayout>
                  <c:x val="-3.9122543193063256E-2"/>
                  <c:y val="1.7945267751613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F2-4527-8B13-BD34BE16DBB3}"/>
                </c:ext>
              </c:extLst>
            </c:dLbl>
            <c:dLbl>
              <c:idx val="2"/>
              <c:layout>
                <c:manualLayout>
                  <c:x val="-3.4457225835768455E-2"/>
                  <c:y val="1.60208503803375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F2-4527-8B13-BD34BE16DBB3}"/>
                </c:ext>
              </c:extLst>
            </c:dLbl>
            <c:dLbl>
              <c:idx val="3"/>
              <c:layout>
                <c:manualLayout>
                  <c:x val="-3.6012331621533292E-2"/>
                  <c:y val="1.9869685122889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Tabela_Final!$V$23:$V$26</c:f>
              <c:numCache>
                <c:formatCode>0.000</c:formatCode>
                <c:ptCount val="4"/>
                <c:pt idx="0">
                  <c:v>0.60008310463453296</c:v>
                </c:pt>
                <c:pt idx="1">
                  <c:v>0.58362021857923518</c:v>
                </c:pt>
                <c:pt idx="2">
                  <c:v>0.51221580295152414</c:v>
                </c:pt>
                <c:pt idx="3">
                  <c:v>0.47538373872294315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984-451F-B9C4-DF58EF211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64924"/>
        <c:axId val="74225247"/>
      </c:scatterChart>
      <c:valAx>
        <c:axId val="79664924"/>
        <c:scaling>
          <c:orientation val="minMax"/>
          <c:max val="2200"/>
          <c:min val="1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Tamanho do problema (matriz)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225247"/>
        <c:crosses val="autoZero"/>
        <c:crossBetween val="midCat"/>
        <c:majorUnit val="100"/>
        <c:minorUnit val="50"/>
      </c:valAx>
      <c:valAx>
        <c:axId val="74225247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Eficiência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664924"/>
        <c:crosses val="autoZero"/>
        <c:crossBetween val="midCat"/>
        <c:majorUnit val="5.000000000000001E-2"/>
      </c:valAx>
      <c:spPr>
        <a:noFill/>
        <a:ln>
          <a:noFill/>
        </a:ln>
      </c:spPr>
    </c:plotArea>
    <c:legend>
      <c:legendPos val="r"/>
      <c:overlay val="0"/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Comparação das Eficiências</a:t>
            </a:r>
          </a:p>
        </c:rich>
      </c:tx>
      <c:layout>
        <c:manualLayout>
          <c:xMode val="edge"/>
          <c:yMode val="edge"/>
          <c:x val="0.32806744310118952"/>
          <c:y val="2.17432989549519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5188488833908499E-2"/>
          <c:y val="0.10025138648968088"/>
          <c:w val="0.69520161142647852"/>
          <c:h val="0.81427902536594221"/>
        </c:manualLayout>
      </c:layout>
      <c:scatterChart>
        <c:scatterStyle val="lineMarker"/>
        <c:varyColors val="0"/>
        <c:ser>
          <c:idx val="0"/>
          <c:order val="0"/>
          <c:tx>
            <c:v>2</c:v>
          </c:tx>
          <c:spPr>
            <a:ln w="31750"/>
          </c:spPr>
          <c:marker>
            <c:symbol val="circle"/>
            <c:size val="7"/>
            <c:spPr>
              <a:ln w="76200"/>
            </c:spPr>
          </c:marker>
          <c:dLbls>
            <c:dLbl>
              <c:idx val="0"/>
              <c:layout>
                <c:manualLayout>
                  <c:x val="-1.7485128312449305E-2"/>
                  <c:y val="2.63391195100115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D9E-40D4-BBBF-6A67351299F2}"/>
                </c:ext>
              </c:extLst>
            </c:dLbl>
            <c:dLbl>
              <c:idx val="2"/>
              <c:layout>
                <c:manualLayout>
                  <c:x val="-2.6787453893844761E-2"/>
                  <c:y val="-2.30774690239702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Tabela_Final!$V$7:$V$10</c:f>
              <c:numCache>
                <c:formatCode>0.000</c:formatCode>
                <c:ptCount val="4"/>
                <c:pt idx="0">
                  <c:v>0.84984467162075239</c:v>
                </c:pt>
                <c:pt idx="1">
                  <c:v>0.88996521050767674</c:v>
                </c:pt>
                <c:pt idx="2">
                  <c:v>0.9009857696619118</c:v>
                </c:pt>
                <c:pt idx="3">
                  <c:v>0.89871443799508088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E-40D4-BBBF-6A67351299F2}"/>
            </c:ext>
          </c:extLst>
        </c:ser>
        <c:ser>
          <c:idx val="1"/>
          <c:order val="1"/>
          <c:tx>
            <c:v>4</c:v>
          </c:tx>
          <c:spPr>
            <a:ln w="3175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  <a:ln w="76200"/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1-ED9E-40D4-BBBF-6A67351299F2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ED9E-40D4-BBBF-6A67351299F2}"/>
              </c:ext>
            </c:extLst>
          </c:dPt>
          <c:dLbls>
            <c:dLbl>
              <c:idx val="0"/>
              <c:layout>
                <c:manualLayout>
                  <c:x val="-2.1471839275904465E-2"/>
                  <c:y val="-2.1100805482610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Tabela_Final!$B$11:$B$14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Tabela_Final!$V$11:$V$14</c:f>
              <c:numCache>
                <c:formatCode>0.000</c:formatCode>
                <c:ptCount val="4"/>
                <c:pt idx="0">
                  <c:v>0.77913979573912839</c:v>
                </c:pt>
                <c:pt idx="1">
                  <c:v>0.76570194423160509</c:v>
                </c:pt>
                <c:pt idx="2">
                  <c:v>0.78876481763373307</c:v>
                </c:pt>
                <c:pt idx="3">
                  <c:v>0.74380260614751548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9E-40D4-BBBF-6A67351299F2}"/>
            </c:ext>
          </c:extLst>
        </c:ser>
        <c:ser>
          <c:idx val="2"/>
          <c:order val="2"/>
          <c:tx>
            <c:v>8</c:v>
          </c:tx>
          <c:spPr>
            <a:ln w="3175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  <a:ln w="76200"/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ED9E-40D4-BBBF-6A67351299F2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ED9E-40D4-BBBF-6A67351299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Tabela_Final!$V$15:$V$18</c:f>
              <c:numCache>
                <c:formatCode>0.000</c:formatCode>
                <c:ptCount val="4"/>
                <c:pt idx="0">
                  <c:v>0.67278794379259166</c:v>
                </c:pt>
                <c:pt idx="1">
                  <c:v>0.66238216323492949</c:v>
                </c:pt>
                <c:pt idx="2">
                  <c:v>0.61901455648574921</c:v>
                </c:pt>
                <c:pt idx="3">
                  <c:v>0.60862441330521722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9E-40D4-BBBF-6A67351299F2}"/>
            </c:ext>
          </c:extLst>
        </c:ser>
        <c:ser>
          <c:idx val="3"/>
          <c:order val="3"/>
          <c:tx>
            <c:v>16</c:v>
          </c:tx>
          <c:spPr>
            <a:ln w="3175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  <a:ln w="76200"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Tabela_Final!$V$19:$V$22</c:f>
              <c:numCache>
                <c:formatCode>0.000</c:formatCode>
                <c:ptCount val="4"/>
                <c:pt idx="0">
                  <c:v>0.63305604828022088</c:v>
                </c:pt>
                <c:pt idx="1">
                  <c:v>0.58919015832735699</c:v>
                </c:pt>
                <c:pt idx="2">
                  <c:v>0.54427695024316003</c:v>
                </c:pt>
                <c:pt idx="3">
                  <c:v>0.53671336536558156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9E-40D4-BBBF-6A67351299F2}"/>
            </c:ext>
          </c:extLst>
        </c:ser>
        <c:ser>
          <c:idx val="4"/>
          <c:order val="4"/>
          <c:tx>
            <c:v>32</c:v>
          </c:tx>
          <c:spPr>
            <a:ln w="31750">
              <a:solidFill>
                <a:srgbClr val="92D050"/>
              </a:solidFill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  <a:ln w="76200">
                <a:solidFill>
                  <a:schemeClr val="accent6"/>
                </a:solidFill>
              </a:ln>
            </c:spPr>
          </c:marker>
          <c:dLbls>
            <c:dLbl>
              <c:idx val="1"/>
              <c:layout>
                <c:manualLayout>
                  <c:x val="-6.6445182724252493E-3"/>
                  <c:y val="2.1743298954951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Tabela_Final!$V$23:$V$26</c:f>
              <c:numCache>
                <c:formatCode>0.000</c:formatCode>
                <c:ptCount val="4"/>
                <c:pt idx="0">
                  <c:v>0.60008310463453296</c:v>
                </c:pt>
                <c:pt idx="1">
                  <c:v>0.58362021857923518</c:v>
                </c:pt>
                <c:pt idx="2">
                  <c:v>0.51221580295152414</c:v>
                </c:pt>
                <c:pt idx="3">
                  <c:v>0.47538373872294315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9E-40D4-BBBF-6A67351299F2}"/>
            </c:ext>
          </c:extLst>
        </c:ser>
        <c:ser>
          <c:idx val="5"/>
          <c:order val="5"/>
          <c:tx>
            <c:v>2</c:v>
          </c:tx>
          <c:spPr>
            <a:ln w="317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x"/>
            <c:size val="11"/>
            <c:spPr>
              <a:ln w="3810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"/>
              <c:layout>
                <c:manualLayout>
                  <c:x val="-3.3431972166269912E-2"/>
                  <c:y val="2.90076152908465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Tabela_Final!$B$3:$B$6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Tabela_Final!$X$7:$X$10</c:f>
              <c:numCache>
                <c:formatCode>0.000</c:formatCode>
                <c:ptCount val="4"/>
                <c:pt idx="0">
                  <c:v>0.85399999999999998</c:v>
                </c:pt>
                <c:pt idx="1">
                  <c:v>0.90400000000000003</c:v>
                </c:pt>
                <c:pt idx="2">
                  <c:v>0.89700000000000002</c:v>
                </c:pt>
                <c:pt idx="3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9E-40D4-BBBF-6A67351299F2}"/>
            </c:ext>
          </c:extLst>
        </c:ser>
        <c:ser>
          <c:idx val="6"/>
          <c:order val="6"/>
          <c:tx>
            <c:v>4</c:v>
          </c:tx>
          <c:spPr>
            <a:ln w="31750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x"/>
            <c:size val="11"/>
            <c:spPr>
              <a:ln w="38100"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2.0142935621419403E-2"/>
                  <c:y val="-2.6338963867213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Tabela_Final!$X$11:$X$14</c:f>
              <c:numCache>
                <c:formatCode>0.000</c:formatCode>
                <c:ptCount val="4"/>
                <c:pt idx="0">
                  <c:v>0.72</c:v>
                </c:pt>
                <c:pt idx="1">
                  <c:v>0.79900000000000004</c:v>
                </c:pt>
                <c:pt idx="2">
                  <c:v>0.79300000000000004</c:v>
                </c:pt>
                <c:pt idx="3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9E-40D4-BBBF-6A67351299F2}"/>
            </c:ext>
          </c:extLst>
        </c:ser>
        <c:ser>
          <c:idx val="7"/>
          <c:order val="7"/>
          <c:tx>
            <c:v>8</c:v>
          </c:tx>
          <c:spPr>
            <a:ln w="31750">
              <a:solidFill>
                <a:schemeClr val="bg1">
                  <a:lumMod val="75000"/>
                </a:schemeClr>
              </a:solidFill>
            </a:ln>
          </c:spPr>
          <c:marker>
            <c:symbol val="x"/>
            <c:size val="12"/>
            <c:spPr>
              <a:ln w="38100">
                <a:solidFill>
                  <a:schemeClr val="bg1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9478483794176892E-2"/>
                  <c:y val="1.22059751892927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Tabela_Final!$X$15:$X$18</c:f>
              <c:numCache>
                <c:formatCode>0.000</c:formatCode>
                <c:ptCount val="4"/>
                <c:pt idx="0">
                  <c:v>0.71499999999999997</c:v>
                </c:pt>
                <c:pt idx="1">
                  <c:v>0.67300000000000004</c:v>
                </c:pt>
                <c:pt idx="2">
                  <c:v>0.67800000000000005</c:v>
                </c:pt>
                <c:pt idx="3">
                  <c:v>0.66200000000000003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9E-40D4-BBBF-6A67351299F2}"/>
            </c:ext>
          </c:extLst>
        </c:ser>
        <c:ser>
          <c:idx val="8"/>
          <c:order val="8"/>
          <c:tx>
            <c:v>16</c:v>
          </c:tx>
          <c:spPr>
            <a:ln w="3175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x"/>
            <c:size val="11"/>
            <c:spPr>
              <a:ln w="38100"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3289036544850499E-3"/>
                  <c:y val="1.38366447895149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D9E-40D4-BBBF-6A67351299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Tabela_Final!$X$19:$X$22</c:f>
              <c:numCache>
                <c:formatCode>0.000</c:formatCode>
                <c:ptCount val="4"/>
                <c:pt idx="0">
                  <c:v>0.66600000000000004</c:v>
                </c:pt>
                <c:pt idx="1">
                  <c:v>0.63300000000000001</c:v>
                </c:pt>
                <c:pt idx="2">
                  <c:v>0.59799999999999998</c:v>
                </c:pt>
                <c:pt idx="3">
                  <c:v>0.58799999999999997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9E-40D4-BBBF-6A67351299F2}"/>
            </c:ext>
          </c:extLst>
        </c:ser>
        <c:ser>
          <c:idx val="9"/>
          <c:order val="9"/>
          <c:tx>
            <c:v>32</c:v>
          </c:tx>
          <c:spPr>
            <a:ln w="317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x"/>
            <c:size val="11"/>
            <c:spPr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1"/>
              <c:layout>
                <c:manualLayout>
                  <c:x val="-3.9867109634551491E-3"/>
                  <c:y val="-5.929990624077816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D9E-40D4-BBBF-6A67351299F2}"/>
                </c:ext>
              </c:extLst>
            </c:dLbl>
            <c:dLbl>
              <c:idx val="3"/>
              <c:layout>
                <c:manualLayout>
                  <c:x val="-6.6445182724252493E-3"/>
                  <c:y val="1.18599812481556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D9E-40D4-BBBF-6A67351299F2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Tabela_Final!$X$23:$X$26</c:f>
              <c:numCache>
                <c:formatCode>0.000</c:formatCode>
                <c:ptCount val="4"/>
                <c:pt idx="0">
                  <c:v>0.56399999999999995</c:v>
                </c:pt>
                <c:pt idx="1">
                  <c:v>0.60299999999999998</c:v>
                </c:pt>
                <c:pt idx="2">
                  <c:v>0.56699999999999995</c:v>
                </c:pt>
                <c:pt idx="3">
                  <c:v>0.52700000000000002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9E-40D4-BBBF-6A67351299F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9664924"/>
        <c:axId val="74225247"/>
      </c:scatterChart>
      <c:valAx>
        <c:axId val="79664924"/>
        <c:scaling>
          <c:orientation val="minMax"/>
          <c:max val="2250"/>
          <c:min val="1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Tamanho do problema (matriz)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225247"/>
        <c:crosses val="autoZero"/>
        <c:crossBetween val="midCat"/>
        <c:majorUnit val="100"/>
        <c:minorUnit val="50"/>
      </c:valAx>
      <c:valAx>
        <c:axId val="74225247"/>
        <c:scaling>
          <c:orientation val="minMax"/>
          <c:max val="1"/>
          <c:min val="0.4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Eficiência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664924"/>
        <c:crosses val="autoZero"/>
        <c:crossBetween val="midCat"/>
        <c:majorUnit val="5.000000000000001E-2"/>
      </c:valAx>
      <c:spPr>
        <a:noFill/>
        <a:ln>
          <a:noFill/>
        </a:ln>
      </c:spPr>
    </c:plotArea>
    <c:legend>
      <c:legendPos val="r"/>
      <c:overlay val="0"/>
    </c:legend>
    <c:plotVisOnly val="1"/>
    <c:dispBlanksAs val="gap"/>
    <c:showDLblsOverMax val="1"/>
  </c:chart>
  <c:spPr>
    <a:solidFill>
      <a:srgbClr val="FFFFFF"/>
    </a:solidFill>
    <a:ln w="9360">
      <a:solidFill>
        <a:schemeClr val="accent2">
          <a:lumMod val="60000"/>
          <a:lumOff val="40000"/>
        </a:schemeClr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200317</xdr:colOff>
      <xdr:row>27</xdr:row>
      <xdr:rowOff>169056</xdr:rowOff>
    </xdr:from>
    <xdr:to>
      <xdr:col>11</xdr:col>
      <xdr:colOff>660703</xdr:colOff>
      <xdr:row>62</xdr:row>
      <xdr:rowOff>112176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290937</xdr:colOff>
      <xdr:row>27</xdr:row>
      <xdr:rowOff>189615</xdr:rowOff>
    </xdr:from>
    <xdr:to>
      <xdr:col>25</xdr:col>
      <xdr:colOff>561795</xdr:colOff>
      <xdr:row>61</xdr:row>
      <xdr:rowOff>137583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0</xdr:colOff>
      <xdr:row>27</xdr:row>
      <xdr:rowOff>0</xdr:rowOff>
    </xdr:from>
    <xdr:to>
      <xdr:col>42</xdr:col>
      <xdr:colOff>317500</xdr:colOff>
      <xdr:row>60</xdr:row>
      <xdr:rowOff>138468</xdr:rowOff>
    </xdr:to>
    <xdr:graphicFrame macro="">
      <xdr:nvGraphicFramePr>
        <xdr:cNvPr id="5" name="Chart 7">
          <a:extLst>
            <a:ext uri="{FF2B5EF4-FFF2-40B4-BE49-F238E27FC236}">
              <a16:creationId xmlns:a16="http://schemas.microsoft.com/office/drawing/2014/main" id="{3D8C718A-84A8-4CDC-A741-E9044A279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0.29872</cdr:x>
      <cdr:y>0.05626</cdr:y>
    </cdr:from>
    <cdr:to>
      <cdr:x>0.70175</cdr:x>
      <cdr:y>0.19482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77DB7E-627D-4B46-AD39-1DC9A3455C74}"/>
            </a:ext>
          </a:extLst>
        </cdr:cNvPr>
        <cdr:cNvSpPr txBox="1"/>
      </cdr:nvSpPr>
      <cdr:spPr>
        <a:xfrm xmlns:a="http://schemas.openxmlformats.org/drawingml/2006/main">
          <a:off x="2439561" y="371302"/>
          <a:ext cx="3291417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0.29872</cdr:x>
      <cdr:y>0.05626</cdr:y>
    </cdr:from>
    <cdr:to>
      <cdr:x>0.70175</cdr:x>
      <cdr:y>0.19482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77DB7E-627D-4B46-AD39-1DC9A3455C74}"/>
            </a:ext>
          </a:extLst>
        </cdr:cNvPr>
        <cdr:cNvSpPr txBox="1"/>
      </cdr:nvSpPr>
      <cdr:spPr>
        <a:xfrm xmlns:a="http://schemas.openxmlformats.org/drawingml/2006/main">
          <a:off x="2439561" y="371302"/>
          <a:ext cx="3291417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zoomScaleNormal="100" workbookViewId="0">
      <selection activeCell="AB19" sqref="AB19"/>
    </sheetView>
  </sheetViews>
  <sheetFormatPr defaultRowHeight="15" x14ac:dyDescent="0.25"/>
  <cols>
    <col min="1" max="1" width="7.85546875" customWidth="1"/>
    <col min="2" max="2" width="10.5703125" customWidth="1"/>
    <col min="3" max="3" width="4.5703125" customWidth="1"/>
    <col min="4" max="19" width="10.140625" customWidth="1"/>
    <col min="20" max="20" width="13.85546875" bestFit="1" customWidth="1"/>
    <col min="21" max="21" width="10.140625" customWidth="1"/>
    <col min="22" max="22" width="11.5703125" bestFit="1" customWidth="1"/>
    <col min="23" max="23" width="1.85546875" hidden="1" customWidth="1"/>
    <col min="24" max="24" width="11.5703125" style="1" customWidth="1"/>
    <col min="25" max="25" width="13.85546875" hidden="1" customWidth="1"/>
    <col min="26" max="26" width="8.85546875" style="1" bestFit="1" customWidth="1"/>
    <col min="27" max="27" width="10" customWidth="1"/>
    <col min="28" max="1025" width="8.5703125" customWidth="1"/>
  </cols>
  <sheetData>
    <row r="1" spans="1:2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21</v>
      </c>
      <c r="X1" s="1" t="s">
        <v>22</v>
      </c>
      <c r="Z1" s="1" t="s">
        <v>23</v>
      </c>
    </row>
    <row r="3" spans="1:27" x14ac:dyDescent="0.25">
      <c r="A3" t="s">
        <v>19</v>
      </c>
      <c r="B3">
        <v>1500</v>
      </c>
      <c r="D3" s="4">
        <v>36.222999999999999</v>
      </c>
      <c r="E3" s="4">
        <v>32.154000000000003</v>
      </c>
      <c r="F3" s="4">
        <v>31.324000000000002</v>
      </c>
      <c r="G3" s="4">
        <v>34.866</v>
      </c>
      <c r="H3" s="4">
        <v>32.695</v>
      </c>
      <c r="I3" s="4">
        <v>31.608000000000001</v>
      </c>
      <c r="J3" s="4">
        <v>31.452000000000002</v>
      </c>
      <c r="K3" s="4">
        <v>34.363</v>
      </c>
      <c r="L3" s="4">
        <v>32.911999999999999</v>
      </c>
      <c r="M3" s="4">
        <v>31.151</v>
      </c>
      <c r="N3" s="4">
        <v>35.231999999999999</v>
      </c>
      <c r="O3" s="4">
        <v>32.988999999999997</v>
      </c>
      <c r="P3" s="4">
        <v>31.678999999999998</v>
      </c>
      <c r="Q3" s="4">
        <v>35.435000000000002</v>
      </c>
      <c r="R3" s="4">
        <v>32.709000000000003</v>
      </c>
      <c r="T3" s="2">
        <f>AVERAGE(D3:R3)</f>
        <v>33.119466666666668</v>
      </c>
      <c r="U3" s="1" t="s">
        <v>20</v>
      </c>
      <c r="V3" s="1" t="s">
        <v>20</v>
      </c>
    </row>
    <row r="4" spans="1:27" x14ac:dyDescent="0.25">
      <c r="A4" t="s">
        <v>19</v>
      </c>
      <c r="B4">
        <v>1750</v>
      </c>
      <c r="D4" s="4">
        <v>44.292000000000002</v>
      </c>
      <c r="E4" s="4">
        <v>46.655000000000001</v>
      </c>
      <c r="F4" s="4">
        <v>43.581000000000003</v>
      </c>
      <c r="G4" s="4">
        <v>46.534999999999997</v>
      </c>
      <c r="H4" s="4">
        <v>44.567999999999998</v>
      </c>
      <c r="I4" s="4">
        <v>45.999000000000002</v>
      </c>
      <c r="J4" s="4">
        <v>47.792000000000002</v>
      </c>
      <c r="K4" s="4">
        <v>44.143000000000001</v>
      </c>
      <c r="L4" s="4">
        <v>46.499000000000002</v>
      </c>
      <c r="M4" s="4">
        <v>43.679000000000002</v>
      </c>
      <c r="N4" s="4">
        <v>46.738999999999997</v>
      </c>
      <c r="O4" s="4">
        <v>47.853999999999999</v>
      </c>
      <c r="P4" s="4">
        <v>44.234000000000002</v>
      </c>
      <c r="Q4" s="4">
        <v>47.168999999999997</v>
      </c>
      <c r="R4" s="4">
        <v>43.796999999999997</v>
      </c>
      <c r="T4" s="2">
        <f t="shared" ref="T4:T25" si="0">AVERAGE(D4:R4)</f>
        <v>45.569066666666671</v>
      </c>
      <c r="U4" s="1" t="s">
        <v>20</v>
      </c>
      <c r="V4" s="1" t="s">
        <v>20</v>
      </c>
    </row>
    <row r="5" spans="1:27" x14ac:dyDescent="0.25">
      <c r="A5" t="s">
        <v>19</v>
      </c>
      <c r="B5">
        <v>2000</v>
      </c>
      <c r="D5" s="4">
        <v>72.543000000000006</v>
      </c>
      <c r="E5" s="4">
        <v>70.787000000000006</v>
      </c>
      <c r="F5" s="4">
        <v>70.335999999999999</v>
      </c>
      <c r="G5" s="4">
        <v>70.542000000000002</v>
      </c>
      <c r="H5" s="4">
        <v>70.087999999999994</v>
      </c>
      <c r="I5" s="4">
        <v>69.947000000000003</v>
      </c>
      <c r="J5" s="4">
        <v>70.688999999999993</v>
      </c>
      <c r="K5" s="4">
        <v>69.394000000000005</v>
      </c>
      <c r="L5" s="4">
        <v>69.712000000000003</v>
      </c>
      <c r="M5" s="4">
        <v>69.628</v>
      </c>
      <c r="N5" s="4">
        <v>69.784000000000006</v>
      </c>
      <c r="O5" s="4">
        <v>69.566000000000003</v>
      </c>
      <c r="P5" s="4">
        <v>70.299000000000007</v>
      </c>
      <c r="Q5" s="4">
        <v>69.596000000000004</v>
      </c>
      <c r="R5" s="4">
        <v>70.007999999999996</v>
      </c>
      <c r="T5" s="2">
        <f t="shared" si="0"/>
        <v>70.194599999999994</v>
      </c>
      <c r="U5" s="1" t="s">
        <v>20</v>
      </c>
      <c r="V5" s="1" t="s">
        <v>20</v>
      </c>
    </row>
    <row r="6" spans="1:27" x14ac:dyDescent="0.25">
      <c r="A6" t="s">
        <v>19</v>
      </c>
      <c r="B6">
        <v>2200</v>
      </c>
      <c r="D6" s="4">
        <v>93.433999999999997</v>
      </c>
      <c r="E6" s="4">
        <v>97.096000000000004</v>
      </c>
      <c r="F6" s="4">
        <v>93.391999999999996</v>
      </c>
      <c r="G6" s="4">
        <v>96.403000000000006</v>
      </c>
      <c r="H6" s="4">
        <v>93.429000000000002</v>
      </c>
      <c r="I6" s="4">
        <v>96.843999999999994</v>
      </c>
      <c r="J6" s="4">
        <v>93.283000000000001</v>
      </c>
      <c r="K6" s="4">
        <v>96.629000000000005</v>
      </c>
      <c r="L6" s="4">
        <v>97.811000000000007</v>
      </c>
      <c r="M6" s="4">
        <v>93.784000000000006</v>
      </c>
      <c r="N6" s="4">
        <v>97.12</v>
      </c>
      <c r="O6" s="4">
        <v>98.347999999999999</v>
      </c>
      <c r="P6" s="4">
        <v>93.891000000000005</v>
      </c>
      <c r="Q6" s="4">
        <v>96.727999999999994</v>
      </c>
      <c r="R6" s="4">
        <v>93.39</v>
      </c>
      <c r="T6" s="2">
        <f t="shared" si="0"/>
        <v>95.438800000000001</v>
      </c>
      <c r="U6" s="1" t="s">
        <v>20</v>
      </c>
      <c r="V6" s="1" t="s">
        <v>20</v>
      </c>
    </row>
    <row r="7" spans="1:27" x14ac:dyDescent="0.25">
      <c r="A7">
        <v>2</v>
      </c>
      <c r="B7">
        <v>1500</v>
      </c>
      <c r="D7" s="4">
        <v>18.454999999999998</v>
      </c>
      <c r="E7" s="4">
        <v>19.741</v>
      </c>
      <c r="F7" s="4">
        <v>19.696999999999999</v>
      </c>
      <c r="G7" s="4">
        <v>19.588000000000001</v>
      </c>
      <c r="H7" s="4">
        <v>19.779</v>
      </c>
      <c r="I7" s="4">
        <v>19.574999999999999</v>
      </c>
      <c r="J7" s="4">
        <v>19.542000000000002</v>
      </c>
      <c r="K7" s="4">
        <v>19.530999999999999</v>
      </c>
      <c r="L7" s="4">
        <v>19.542999999999999</v>
      </c>
      <c r="M7" s="4">
        <v>19.376000000000001</v>
      </c>
      <c r="N7" s="4">
        <v>19.43</v>
      </c>
      <c r="O7" s="4">
        <v>19.398</v>
      </c>
      <c r="P7" s="4">
        <v>19.603000000000002</v>
      </c>
      <c r="Q7" s="4">
        <v>19.582000000000001</v>
      </c>
      <c r="R7" s="4">
        <v>19.443999999999999</v>
      </c>
      <c r="T7" s="2">
        <f t="shared" si="0"/>
        <v>19.485600000000002</v>
      </c>
      <c r="U7" s="3">
        <f>T3/T7</f>
        <v>1.6996893432415048</v>
      </c>
      <c r="V7" s="3">
        <f t="shared" ref="V7:V26" si="1">U7/A7</f>
        <v>0.84984467162075239</v>
      </c>
      <c r="X7" s="3">
        <v>0.85399999999999998</v>
      </c>
      <c r="Z7" s="6">
        <f t="shared" ref="Z7:Z25" si="2">(X7/V7)-1</f>
        <v>4.8895151290682115E-3</v>
      </c>
      <c r="AA7" s="5"/>
    </row>
    <row r="8" spans="1:27" x14ac:dyDescent="0.25">
      <c r="A8">
        <v>2</v>
      </c>
      <c r="B8">
        <v>1750</v>
      </c>
      <c r="D8" s="4">
        <v>26.04</v>
      </c>
      <c r="E8" s="4">
        <v>27.492999999999999</v>
      </c>
      <c r="F8" s="4">
        <v>23.667999999999999</v>
      </c>
      <c r="G8" s="4">
        <v>26.012</v>
      </c>
      <c r="H8" s="4">
        <v>22.686</v>
      </c>
      <c r="I8" s="4">
        <v>26.167000000000002</v>
      </c>
      <c r="J8" s="4">
        <v>27.713999999999999</v>
      </c>
      <c r="K8" s="4">
        <v>23.738</v>
      </c>
      <c r="L8" s="4">
        <v>26.158000000000001</v>
      </c>
      <c r="M8" s="4">
        <v>23.835999999999999</v>
      </c>
      <c r="N8" s="4">
        <v>25.771999999999998</v>
      </c>
      <c r="O8" s="4">
        <v>27.347999999999999</v>
      </c>
      <c r="P8" s="4">
        <v>24.102</v>
      </c>
      <c r="Q8" s="4">
        <v>25.962</v>
      </c>
      <c r="R8" s="4">
        <v>27.327999999999999</v>
      </c>
      <c r="T8" s="2">
        <f t="shared" si="0"/>
        <v>25.601599999999998</v>
      </c>
      <c r="U8" s="3">
        <f>T4/T8</f>
        <v>1.7799304210153535</v>
      </c>
      <c r="V8" s="3">
        <f t="shared" si="1"/>
        <v>0.88996521050767674</v>
      </c>
      <c r="X8" s="3">
        <v>0.90400000000000003</v>
      </c>
      <c r="Z8" s="6">
        <f t="shared" si="2"/>
        <v>1.5770042836075859E-2</v>
      </c>
    </row>
    <row r="9" spans="1:27" x14ac:dyDescent="0.25">
      <c r="A9">
        <v>2</v>
      </c>
      <c r="B9">
        <v>2000</v>
      </c>
      <c r="D9" s="4">
        <v>37.914999999999999</v>
      </c>
      <c r="E9" s="4">
        <v>38.621000000000002</v>
      </c>
      <c r="F9" s="4">
        <v>38.76</v>
      </c>
      <c r="G9" s="4">
        <v>38.728999999999999</v>
      </c>
      <c r="H9" s="4">
        <v>38.884999999999998</v>
      </c>
      <c r="I9" s="4">
        <v>39.252000000000002</v>
      </c>
      <c r="J9" s="4">
        <v>39.167000000000002</v>
      </c>
      <c r="K9" s="4">
        <v>39.046999999999997</v>
      </c>
      <c r="L9" s="4">
        <v>39.615000000000002</v>
      </c>
      <c r="M9" s="4">
        <v>39.340000000000003</v>
      </c>
      <c r="N9" s="4">
        <v>38.835000000000001</v>
      </c>
      <c r="O9" s="4">
        <v>39.238</v>
      </c>
      <c r="P9" s="4">
        <v>38.954000000000001</v>
      </c>
      <c r="Q9" s="4">
        <v>38.994</v>
      </c>
      <c r="R9" s="4">
        <v>38.963000000000001</v>
      </c>
      <c r="T9" s="2">
        <f t="shared" si="0"/>
        <v>38.954333333333331</v>
      </c>
      <c r="U9" s="3">
        <f>T5/T9</f>
        <v>1.8019715393238236</v>
      </c>
      <c r="V9" s="3">
        <f t="shared" si="1"/>
        <v>0.9009857696619118</v>
      </c>
      <c r="X9" s="3">
        <v>0.89700000000000002</v>
      </c>
      <c r="Z9" s="6">
        <f t="shared" si="2"/>
        <v>-4.4237875847998875E-3</v>
      </c>
    </row>
    <row r="10" spans="1:27" x14ac:dyDescent="0.25">
      <c r="A10">
        <v>2</v>
      </c>
      <c r="B10">
        <v>2200</v>
      </c>
      <c r="D10" s="4">
        <v>52.723999999999997</v>
      </c>
      <c r="E10" s="4">
        <v>50.665999999999997</v>
      </c>
      <c r="F10" s="4">
        <v>54.735999999999997</v>
      </c>
      <c r="G10" s="4">
        <v>52.298999999999999</v>
      </c>
      <c r="H10" s="4">
        <v>51.972999999999999</v>
      </c>
      <c r="I10" s="4">
        <v>53.966000000000001</v>
      </c>
      <c r="J10" s="4">
        <v>51.44</v>
      </c>
      <c r="K10" s="4">
        <v>55.264000000000003</v>
      </c>
      <c r="L10" s="4">
        <v>52.674999999999997</v>
      </c>
      <c r="M10" s="4">
        <v>55.215000000000003</v>
      </c>
      <c r="N10" s="4">
        <v>52.743000000000002</v>
      </c>
      <c r="O10" s="4">
        <v>54.972999999999999</v>
      </c>
      <c r="P10" s="4">
        <v>52.073999999999998</v>
      </c>
      <c r="Q10" s="4">
        <v>52.182000000000002</v>
      </c>
      <c r="R10" s="4">
        <v>53.530999999999999</v>
      </c>
      <c r="T10" s="2">
        <f t="shared" si="0"/>
        <v>53.097399999999993</v>
      </c>
      <c r="U10" s="3">
        <f>T6/T10</f>
        <v>1.7974288759901618</v>
      </c>
      <c r="V10" s="3">
        <f t="shared" si="1"/>
        <v>0.89871443799508088</v>
      </c>
      <c r="X10" s="3">
        <v>0.92</v>
      </c>
      <c r="Z10" s="6">
        <f t="shared" si="2"/>
        <v>2.3684455378734759E-2</v>
      </c>
    </row>
    <row r="11" spans="1:27" x14ac:dyDescent="0.25">
      <c r="A11">
        <v>4</v>
      </c>
      <c r="B11">
        <v>1500</v>
      </c>
      <c r="D11" s="4">
        <v>9.7550000000000008</v>
      </c>
      <c r="E11" s="4">
        <v>10.4</v>
      </c>
      <c r="F11" s="4">
        <v>11.797000000000001</v>
      </c>
      <c r="G11" s="4">
        <v>10.872</v>
      </c>
      <c r="H11" s="4">
        <v>10.342000000000001</v>
      </c>
      <c r="I11" s="4">
        <v>10.404</v>
      </c>
      <c r="J11" s="4">
        <v>10.18</v>
      </c>
      <c r="K11" s="4">
        <v>11.618</v>
      </c>
      <c r="L11" s="4">
        <v>10.723000000000001</v>
      </c>
      <c r="M11" s="4">
        <v>10.231999999999999</v>
      </c>
      <c r="N11" s="4">
        <v>9.7140000000000004</v>
      </c>
      <c r="O11" s="4">
        <v>10.048999999999999</v>
      </c>
      <c r="P11" s="4">
        <v>11.696999999999999</v>
      </c>
      <c r="Q11" s="4">
        <v>11.32</v>
      </c>
      <c r="R11" s="4">
        <v>10.301</v>
      </c>
      <c r="T11" s="2">
        <f t="shared" si="0"/>
        <v>10.626933333333332</v>
      </c>
      <c r="U11" s="3">
        <f>T3/T11</f>
        <v>3.1165591829565136</v>
      </c>
      <c r="V11" s="3">
        <f t="shared" si="1"/>
        <v>0.77913979573912839</v>
      </c>
      <c r="X11" s="3">
        <v>0.72</v>
      </c>
      <c r="Z11" s="6">
        <f t="shared" si="2"/>
        <v>-7.5903959806116195E-2</v>
      </c>
    </row>
    <row r="12" spans="1:27" x14ac:dyDescent="0.25">
      <c r="A12">
        <v>4</v>
      </c>
      <c r="B12">
        <v>1750</v>
      </c>
      <c r="D12" s="4">
        <v>13.811</v>
      </c>
      <c r="E12" s="4">
        <v>15.888</v>
      </c>
      <c r="F12" s="4">
        <v>16.164000000000001</v>
      </c>
      <c r="G12" s="4">
        <v>13.436</v>
      </c>
      <c r="H12" s="4">
        <v>15.03</v>
      </c>
      <c r="I12" s="4">
        <v>16.277000000000001</v>
      </c>
      <c r="J12" s="4">
        <v>12.563000000000001</v>
      </c>
      <c r="K12" s="4">
        <v>15.563000000000001</v>
      </c>
      <c r="L12" s="4">
        <v>16.109000000000002</v>
      </c>
      <c r="M12" s="4">
        <v>13.013999999999999</v>
      </c>
      <c r="N12" s="4">
        <v>15.298</v>
      </c>
      <c r="O12" s="4">
        <v>15.757</v>
      </c>
      <c r="P12" s="4">
        <v>12.637</v>
      </c>
      <c r="Q12" s="4">
        <v>14.9</v>
      </c>
      <c r="R12" s="4">
        <v>16.725999999999999</v>
      </c>
      <c r="T12" s="2">
        <f t="shared" si="0"/>
        <v>14.878200000000001</v>
      </c>
      <c r="U12" s="3">
        <f>T4/T12</f>
        <v>3.0628077769264204</v>
      </c>
      <c r="V12" s="3">
        <f t="shared" si="1"/>
        <v>0.76570194423160509</v>
      </c>
      <c r="X12" s="3">
        <v>0.79900000000000004</v>
      </c>
      <c r="Z12" s="6">
        <f t="shared" si="2"/>
        <v>4.3486967767608409E-2</v>
      </c>
    </row>
    <row r="13" spans="1:27" x14ac:dyDescent="0.25">
      <c r="A13">
        <v>4</v>
      </c>
      <c r="B13">
        <v>2000</v>
      </c>
      <c r="D13" s="4">
        <v>20.417999999999999</v>
      </c>
      <c r="E13" s="4">
        <v>23.584</v>
      </c>
      <c r="F13" s="4">
        <v>21.167000000000002</v>
      </c>
      <c r="G13" s="4">
        <v>23.475000000000001</v>
      </c>
      <c r="H13" s="4">
        <v>21.321999999999999</v>
      </c>
      <c r="I13" s="4">
        <v>23.37</v>
      </c>
      <c r="J13" s="4">
        <v>21.677</v>
      </c>
      <c r="K13" s="4">
        <v>24.574000000000002</v>
      </c>
      <c r="L13" s="4">
        <v>20.279</v>
      </c>
      <c r="M13" s="4">
        <v>23.288</v>
      </c>
      <c r="N13" s="4">
        <v>20.719000000000001</v>
      </c>
      <c r="O13" s="4">
        <v>23.96</v>
      </c>
      <c r="P13" s="4">
        <v>20.86</v>
      </c>
      <c r="Q13" s="4">
        <v>23.683</v>
      </c>
      <c r="R13" s="4">
        <v>21.347999999999999</v>
      </c>
      <c r="T13" s="2">
        <f t="shared" si="0"/>
        <v>22.24826666666667</v>
      </c>
      <c r="U13" s="3">
        <f>T5/T13</f>
        <v>3.1550592705349323</v>
      </c>
      <c r="V13" s="3">
        <f t="shared" si="1"/>
        <v>0.78876481763373307</v>
      </c>
      <c r="X13" s="3">
        <v>0.79300000000000004</v>
      </c>
      <c r="Z13" s="6">
        <f t="shared" si="2"/>
        <v>5.3693854892924442E-3</v>
      </c>
    </row>
    <row r="14" spans="1:27" x14ac:dyDescent="0.25">
      <c r="A14">
        <v>4</v>
      </c>
      <c r="B14">
        <v>2200</v>
      </c>
      <c r="D14" s="4">
        <v>34.020000000000003</v>
      </c>
      <c r="E14" s="4">
        <v>29.411000000000001</v>
      </c>
      <c r="F14" s="4">
        <v>33.628999999999998</v>
      </c>
      <c r="G14" s="4">
        <v>29.791</v>
      </c>
      <c r="H14" s="4">
        <v>34.579000000000001</v>
      </c>
      <c r="I14" s="4">
        <v>30.2</v>
      </c>
      <c r="J14" s="4">
        <v>32.884999999999998</v>
      </c>
      <c r="K14" s="4">
        <v>29.88</v>
      </c>
      <c r="L14" s="4">
        <v>34.287999999999997</v>
      </c>
      <c r="M14" s="4">
        <v>30.495999999999999</v>
      </c>
      <c r="N14" s="4">
        <v>33.466000000000001</v>
      </c>
      <c r="O14" s="4">
        <v>31.161000000000001</v>
      </c>
      <c r="P14" s="4">
        <v>33.655000000000001</v>
      </c>
      <c r="Q14" s="4">
        <v>30.707999999999998</v>
      </c>
      <c r="R14" s="4">
        <v>33.000999999999998</v>
      </c>
      <c r="T14" s="2">
        <f t="shared" si="0"/>
        <v>32.077999999999996</v>
      </c>
      <c r="U14" s="3">
        <f>T6/T14</f>
        <v>2.9752104245900619</v>
      </c>
      <c r="V14" s="3">
        <f t="shared" si="1"/>
        <v>0.74380260614751548</v>
      </c>
      <c r="X14" s="3">
        <v>0.79700000000000004</v>
      </c>
      <c r="Z14" s="6">
        <f t="shared" si="2"/>
        <v>7.1520848962895567E-2</v>
      </c>
    </row>
    <row r="15" spans="1:27" x14ac:dyDescent="0.25">
      <c r="A15">
        <v>8</v>
      </c>
      <c r="B15">
        <v>1500</v>
      </c>
      <c r="D15" s="4">
        <v>5.976</v>
      </c>
      <c r="E15" s="4">
        <v>6.0789999999999997</v>
      </c>
      <c r="F15" s="4">
        <v>6.55</v>
      </c>
      <c r="G15" s="4">
        <v>5.7510000000000003</v>
      </c>
      <c r="H15" s="4">
        <v>5.63</v>
      </c>
      <c r="I15" s="4">
        <v>6.3280000000000003</v>
      </c>
      <c r="J15" s="4">
        <v>6.4480000000000004</v>
      </c>
      <c r="K15" s="4">
        <v>5.64</v>
      </c>
      <c r="L15" s="4">
        <v>6.0910000000000002</v>
      </c>
      <c r="M15" s="4">
        <v>6.3040000000000003</v>
      </c>
      <c r="N15" s="4">
        <v>6.5949999999999998</v>
      </c>
      <c r="O15" s="4">
        <v>5.9249999999999998</v>
      </c>
      <c r="P15" s="4">
        <v>6.0949999999999998</v>
      </c>
      <c r="Q15" s="4">
        <v>6.3239999999999998</v>
      </c>
      <c r="R15" s="4">
        <v>6.5650000000000004</v>
      </c>
      <c r="T15" s="2">
        <f t="shared" si="0"/>
        <v>6.1534000000000004</v>
      </c>
      <c r="U15" s="3">
        <f>T3/T15</f>
        <v>5.3823035503407333</v>
      </c>
      <c r="V15" s="3">
        <f t="shared" si="1"/>
        <v>0.67278794379259166</v>
      </c>
      <c r="X15" s="3">
        <v>0.71499999999999997</v>
      </c>
      <c r="Z15" s="6">
        <f t="shared" si="2"/>
        <v>6.2741992624679943E-2</v>
      </c>
    </row>
    <row r="16" spans="1:27" x14ac:dyDescent="0.25">
      <c r="A16">
        <v>8</v>
      </c>
      <c r="B16">
        <v>1750</v>
      </c>
      <c r="D16" s="4">
        <v>7.83</v>
      </c>
      <c r="E16" s="4">
        <v>8.2680000000000007</v>
      </c>
      <c r="F16" s="4">
        <v>8.2200000000000006</v>
      </c>
      <c r="G16" s="4">
        <v>8.1319999999999997</v>
      </c>
      <c r="H16" s="4">
        <v>8.8330000000000002</v>
      </c>
      <c r="I16" s="4">
        <v>9.3239999999999998</v>
      </c>
      <c r="J16" s="4">
        <v>9.4640000000000004</v>
      </c>
      <c r="K16" s="4">
        <v>8.9459999999999997</v>
      </c>
      <c r="L16" s="4">
        <v>8.6649999999999991</v>
      </c>
      <c r="M16" s="4">
        <v>8.5079999999999991</v>
      </c>
      <c r="N16" s="4">
        <v>8.577</v>
      </c>
      <c r="O16" s="4">
        <v>8.6449999999999996</v>
      </c>
      <c r="P16" s="4">
        <v>8.4849999999999994</v>
      </c>
      <c r="Q16" s="4">
        <v>8.6300000000000008</v>
      </c>
      <c r="R16" s="4">
        <v>8.4649999999999999</v>
      </c>
      <c r="T16" s="2">
        <f t="shared" si="0"/>
        <v>8.5994666666666646</v>
      </c>
      <c r="U16" s="3">
        <f>T4/T16</f>
        <v>5.2990573058794359</v>
      </c>
      <c r="V16" s="3">
        <f t="shared" si="1"/>
        <v>0.66238216323492949</v>
      </c>
      <c r="X16" s="3">
        <v>0.67300000000000004</v>
      </c>
      <c r="Z16" s="6">
        <f t="shared" si="2"/>
        <v>1.6029774583927958E-2</v>
      </c>
    </row>
    <row r="17" spans="1:26" x14ac:dyDescent="0.25">
      <c r="A17">
        <v>8</v>
      </c>
      <c r="B17">
        <v>2000</v>
      </c>
      <c r="D17" s="4">
        <v>13.715</v>
      </c>
      <c r="E17" s="4">
        <v>14.54</v>
      </c>
      <c r="F17" s="4">
        <v>14.945</v>
      </c>
      <c r="G17" s="4">
        <v>13.327999999999999</v>
      </c>
      <c r="H17" s="4">
        <v>14.624000000000001</v>
      </c>
      <c r="I17" s="4">
        <v>13.887</v>
      </c>
      <c r="J17" s="4">
        <v>14.269</v>
      </c>
      <c r="K17" s="4">
        <v>15.143000000000001</v>
      </c>
      <c r="L17" s="4">
        <v>12.698</v>
      </c>
      <c r="M17" s="4">
        <v>14.608000000000001</v>
      </c>
      <c r="N17" s="4">
        <v>15.457000000000001</v>
      </c>
      <c r="O17" s="4">
        <v>12.972</v>
      </c>
      <c r="P17" s="4">
        <v>14.412000000000001</v>
      </c>
      <c r="Q17" s="4">
        <v>15.404999999999999</v>
      </c>
      <c r="R17" s="4">
        <v>12.617000000000001</v>
      </c>
      <c r="T17" s="2">
        <f t="shared" si="0"/>
        <v>14.174666666666667</v>
      </c>
      <c r="U17" s="3">
        <f>T5/T17</f>
        <v>4.9521164518859937</v>
      </c>
      <c r="V17" s="3">
        <f t="shared" si="1"/>
        <v>0.61901455648574921</v>
      </c>
      <c r="X17" s="3">
        <v>0.67800000000000005</v>
      </c>
      <c r="Z17" s="6">
        <f t="shared" si="2"/>
        <v>9.5289267265573185E-2</v>
      </c>
    </row>
    <row r="18" spans="1:26" x14ac:dyDescent="0.25">
      <c r="A18">
        <v>8</v>
      </c>
      <c r="B18">
        <v>2200</v>
      </c>
      <c r="D18" s="4">
        <v>20.184000000000001</v>
      </c>
      <c r="E18" s="4">
        <v>19.276</v>
      </c>
      <c r="F18" s="4">
        <v>20.61</v>
      </c>
      <c r="G18" s="4">
        <v>19.986999999999998</v>
      </c>
      <c r="H18" s="4">
        <v>18.827999999999999</v>
      </c>
      <c r="I18" s="4">
        <v>20.337</v>
      </c>
      <c r="J18" s="4">
        <v>20.524999999999999</v>
      </c>
      <c r="K18" s="4">
        <v>18.745000000000001</v>
      </c>
      <c r="L18" s="4">
        <v>18.896999999999998</v>
      </c>
      <c r="M18" s="4">
        <v>18.797000000000001</v>
      </c>
      <c r="N18" s="4">
        <v>18.762</v>
      </c>
      <c r="O18" s="4">
        <v>20.762</v>
      </c>
      <c r="P18" s="4">
        <v>19.581</v>
      </c>
      <c r="Q18" s="4">
        <v>19.934000000000001</v>
      </c>
      <c r="R18" s="4">
        <v>18.795000000000002</v>
      </c>
      <c r="T18" s="2">
        <f t="shared" si="0"/>
        <v>19.601333333333336</v>
      </c>
      <c r="U18" s="3">
        <f>T6/T18</f>
        <v>4.8689953064417377</v>
      </c>
      <c r="V18" s="3">
        <f t="shared" si="1"/>
        <v>0.60862441330521722</v>
      </c>
      <c r="X18" s="3">
        <v>0.66200000000000003</v>
      </c>
      <c r="Z18" s="6">
        <f t="shared" si="2"/>
        <v>8.7698727701242651E-2</v>
      </c>
    </row>
    <row r="19" spans="1:26" x14ac:dyDescent="0.25">
      <c r="A19">
        <v>16</v>
      </c>
      <c r="B19">
        <v>1500</v>
      </c>
      <c r="D19" s="4">
        <v>3.28</v>
      </c>
      <c r="E19" s="4">
        <v>3.2679999999999998</v>
      </c>
      <c r="F19" s="4">
        <v>3.29</v>
      </c>
      <c r="G19" s="4">
        <v>3.2970000000000002</v>
      </c>
      <c r="H19" s="4">
        <v>3.137</v>
      </c>
      <c r="I19" s="4">
        <v>3.2949999999999999</v>
      </c>
      <c r="J19" s="4">
        <v>3.274</v>
      </c>
      <c r="K19" s="4">
        <v>3.306</v>
      </c>
      <c r="L19" s="4">
        <v>3.3330000000000002</v>
      </c>
      <c r="M19" s="4">
        <v>3.2879999999999998</v>
      </c>
      <c r="N19" s="4">
        <v>3.2639999999999998</v>
      </c>
      <c r="O19" s="4">
        <v>3.2610000000000001</v>
      </c>
      <c r="P19" s="4">
        <v>3.2869999999999999</v>
      </c>
      <c r="Q19" s="4">
        <v>3.1880000000000002</v>
      </c>
      <c r="R19" s="4">
        <v>3.2789999999999999</v>
      </c>
      <c r="T19" s="2">
        <f t="shared" si="0"/>
        <v>3.2698000000000009</v>
      </c>
      <c r="U19" s="3">
        <f>T3/T19</f>
        <v>10.128896772483534</v>
      </c>
      <c r="V19" s="3">
        <f t="shared" si="1"/>
        <v>0.63305604828022088</v>
      </c>
      <c r="X19" s="3">
        <v>0.66600000000000004</v>
      </c>
      <c r="Z19" s="6">
        <f t="shared" si="2"/>
        <v>5.2039549751204062E-2</v>
      </c>
    </row>
    <row r="20" spans="1:26" x14ac:dyDescent="0.25">
      <c r="A20">
        <v>16</v>
      </c>
      <c r="B20">
        <v>1750</v>
      </c>
      <c r="D20" s="4">
        <v>4.7789999999999999</v>
      </c>
      <c r="E20" s="4">
        <v>4.8600000000000003</v>
      </c>
      <c r="F20" s="4">
        <v>4.7750000000000004</v>
      </c>
      <c r="G20" s="4">
        <v>4.7060000000000004</v>
      </c>
      <c r="H20" s="4">
        <v>4.8019999999999996</v>
      </c>
      <c r="I20" s="4">
        <v>4.8230000000000004</v>
      </c>
      <c r="J20" s="4">
        <v>4.8579999999999997</v>
      </c>
      <c r="K20" s="4">
        <v>4.8659999999999997</v>
      </c>
      <c r="L20" s="4">
        <v>4.8079999999999998</v>
      </c>
      <c r="M20" s="4">
        <v>4.8719999999999999</v>
      </c>
      <c r="N20" s="4">
        <v>4.8129999999999997</v>
      </c>
      <c r="O20" s="4">
        <v>4.9050000000000002</v>
      </c>
      <c r="P20" s="4">
        <v>5.0369999999999999</v>
      </c>
      <c r="Q20" s="4">
        <v>4.8499999999999996</v>
      </c>
      <c r="R20" s="4">
        <v>4.7539999999999996</v>
      </c>
      <c r="T20" s="2">
        <f>AVERAGE(D20:R20)</f>
        <v>4.8338666666666672</v>
      </c>
      <c r="U20" s="3">
        <f>T4/T20</f>
        <v>9.4270425332377119</v>
      </c>
      <c r="V20" s="3">
        <f t="shared" si="1"/>
        <v>0.58919015832735699</v>
      </c>
      <c r="X20" s="3">
        <v>0.63300000000000001</v>
      </c>
      <c r="Z20" s="6">
        <f t="shared" si="2"/>
        <v>7.4356030991783895E-2</v>
      </c>
    </row>
    <row r="21" spans="1:26" x14ac:dyDescent="0.25">
      <c r="A21">
        <v>16</v>
      </c>
      <c r="B21">
        <v>2000</v>
      </c>
      <c r="D21" s="4">
        <v>8.2029999999999994</v>
      </c>
      <c r="E21" s="4">
        <v>8.0549999999999997</v>
      </c>
      <c r="F21" s="4">
        <v>7.899</v>
      </c>
      <c r="G21" s="4">
        <v>7.9939999999999998</v>
      </c>
      <c r="H21" s="4">
        <v>8.0180000000000007</v>
      </c>
      <c r="I21" s="4">
        <v>8.0660000000000007</v>
      </c>
      <c r="J21" s="4">
        <v>7.9109999999999996</v>
      </c>
      <c r="K21" s="4">
        <v>8.0090000000000003</v>
      </c>
      <c r="L21" s="4">
        <v>7.9790000000000001</v>
      </c>
      <c r="M21" s="4">
        <v>8.2439999999999998</v>
      </c>
      <c r="N21" s="4">
        <v>8.0540000000000003</v>
      </c>
      <c r="O21" s="4">
        <v>8.1159999999999997</v>
      </c>
      <c r="P21" s="4">
        <v>8.1929999999999996</v>
      </c>
      <c r="Q21" s="4">
        <v>8.15</v>
      </c>
      <c r="R21" s="4">
        <v>8.0169999999999995</v>
      </c>
      <c r="T21" s="2">
        <f t="shared" si="0"/>
        <v>8.0605333333333338</v>
      </c>
      <c r="U21" s="3">
        <f>T5/T21</f>
        <v>8.7084312038905605</v>
      </c>
      <c r="V21" s="3">
        <f t="shared" si="1"/>
        <v>0.54427695024316003</v>
      </c>
      <c r="X21" s="3">
        <v>0.59799999999999998</v>
      </c>
      <c r="Z21" s="6">
        <f t="shared" si="2"/>
        <v>9.870535530273461E-2</v>
      </c>
    </row>
    <row r="22" spans="1:26" x14ac:dyDescent="0.25">
      <c r="A22">
        <v>16</v>
      </c>
      <c r="B22">
        <v>2200</v>
      </c>
      <c r="D22" s="4">
        <v>11.287000000000001</v>
      </c>
      <c r="E22" s="4">
        <v>11.122999999999999</v>
      </c>
      <c r="F22" s="4">
        <v>10.805999999999999</v>
      </c>
      <c r="G22" s="4">
        <v>11.31</v>
      </c>
      <c r="H22" s="4">
        <v>10.95</v>
      </c>
      <c r="I22" s="4">
        <v>11.016</v>
      </c>
      <c r="J22" s="4">
        <v>11.416</v>
      </c>
      <c r="K22" s="4">
        <v>11.127000000000001</v>
      </c>
      <c r="L22" s="4">
        <v>10.974</v>
      </c>
      <c r="M22" s="4">
        <v>11.257999999999999</v>
      </c>
      <c r="N22" s="4">
        <v>11.047000000000001</v>
      </c>
      <c r="O22" s="4">
        <v>11.295</v>
      </c>
      <c r="P22" s="4">
        <v>10.894</v>
      </c>
      <c r="Q22" s="4">
        <v>10.959</v>
      </c>
      <c r="R22" s="4">
        <v>11.244999999999999</v>
      </c>
      <c r="T22" s="2">
        <f t="shared" si="0"/>
        <v>11.113799999999999</v>
      </c>
      <c r="U22" s="3">
        <f>T6/T22</f>
        <v>8.587413845849305</v>
      </c>
      <c r="V22" s="3">
        <f t="shared" si="1"/>
        <v>0.53671336536558156</v>
      </c>
      <c r="X22" s="3">
        <v>0.58799999999999997</v>
      </c>
      <c r="Z22" s="6">
        <f t="shared" si="2"/>
        <v>9.5556842709673573E-2</v>
      </c>
    </row>
    <row r="23" spans="1:26" x14ac:dyDescent="0.25">
      <c r="A23">
        <v>32</v>
      </c>
      <c r="B23">
        <v>1500</v>
      </c>
      <c r="D23" s="4">
        <v>1.6359999999999999</v>
      </c>
      <c r="E23" s="4">
        <v>1.6559999999999999</v>
      </c>
      <c r="F23" s="4">
        <v>1.6539999999999999</v>
      </c>
      <c r="G23" s="4">
        <v>2.0329999999999999</v>
      </c>
      <c r="H23" s="4">
        <v>1.6639999999999999</v>
      </c>
      <c r="I23" s="4">
        <v>1.629</v>
      </c>
      <c r="J23" s="4">
        <v>1.6479999999999999</v>
      </c>
      <c r="K23" s="4">
        <v>1.8220000000000001</v>
      </c>
      <c r="L23" s="4">
        <v>1.663</v>
      </c>
      <c r="M23" s="4">
        <v>1.6259999999999999</v>
      </c>
      <c r="N23" s="4">
        <v>1.6559999999999999</v>
      </c>
      <c r="O23" s="4">
        <v>1.637</v>
      </c>
      <c r="P23" s="4">
        <v>1.78</v>
      </c>
      <c r="Q23" s="4">
        <v>1.643</v>
      </c>
      <c r="R23" s="4">
        <v>2.1240000000000001</v>
      </c>
      <c r="T23" s="2">
        <f t="shared" si="0"/>
        <v>1.7247333333333332</v>
      </c>
      <c r="U23" s="3">
        <f>T3/T23</f>
        <v>19.202659348305055</v>
      </c>
      <c r="V23" s="3">
        <f t="shared" si="1"/>
        <v>0.60008310463453296</v>
      </c>
      <c r="X23" s="3">
        <v>0.56399999999999995</v>
      </c>
      <c r="Z23" s="6">
        <f t="shared" si="2"/>
        <v>-6.0130179229939462E-2</v>
      </c>
    </row>
    <row r="24" spans="1:26" x14ac:dyDescent="0.25">
      <c r="A24">
        <v>32</v>
      </c>
      <c r="B24">
        <v>1750</v>
      </c>
      <c r="D24" s="4">
        <v>2.4300000000000002</v>
      </c>
      <c r="E24" s="4">
        <v>2.4209999999999998</v>
      </c>
      <c r="F24" s="4">
        <v>2.4449999999999998</v>
      </c>
      <c r="G24" s="4">
        <v>2.4510000000000001</v>
      </c>
      <c r="H24" s="4">
        <v>2.456</v>
      </c>
      <c r="I24" s="4">
        <v>2.472</v>
      </c>
      <c r="J24" s="4">
        <v>2.472</v>
      </c>
      <c r="K24" s="4">
        <v>2.379</v>
      </c>
      <c r="L24" s="4">
        <v>2.39</v>
      </c>
      <c r="M24" s="4">
        <v>2.399</v>
      </c>
      <c r="N24" s="4">
        <v>2.427</v>
      </c>
      <c r="O24" s="4">
        <v>2.4729999999999999</v>
      </c>
      <c r="P24" s="4">
        <v>2.464</v>
      </c>
      <c r="Q24" s="4">
        <v>2.423</v>
      </c>
      <c r="R24" s="4">
        <v>2.4980000000000002</v>
      </c>
      <c r="T24" s="2">
        <f t="shared" si="0"/>
        <v>2.4399999999999995</v>
      </c>
      <c r="U24" s="3">
        <f>T4/T24</f>
        <v>18.675846994535526</v>
      </c>
      <c r="V24" s="3">
        <f t="shared" si="1"/>
        <v>0.58362021857923518</v>
      </c>
      <c r="X24" s="3">
        <v>0.60299999999999998</v>
      </c>
      <c r="Z24" s="6">
        <f t="shared" si="2"/>
        <v>3.3206151541396167E-2</v>
      </c>
    </row>
    <row r="25" spans="1:26" x14ac:dyDescent="0.25">
      <c r="A25">
        <v>32</v>
      </c>
      <c r="B25">
        <v>2000</v>
      </c>
      <c r="D25" s="4">
        <v>4.0339999999999998</v>
      </c>
      <c r="E25" s="4">
        <v>4.1130000000000004</v>
      </c>
      <c r="F25" s="4">
        <v>4.1040000000000001</v>
      </c>
      <c r="G25" s="4">
        <v>5.5019999999999998</v>
      </c>
      <c r="H25" s="4">
        <v>4.085</v>
      </c>
      <c r="I25" s="4">
        <v>4.1289999999999996</v>
      </c>
      <c r="J25" s="4">
        <v>4.0119999999999996</v>
      </c>
      <c r="K25" s="4">
        <v>4.1390000000000002</v>
      </c>
      <c r="L25" s="4">
        <v>3.9769999999999999</v>
      </c>
      <c r="M25" s="4">
        <v>4.0650000000000004</v>
      </c>
      <c r="N25" s="4">
        <v>4.0369999999999999</v>
      </c>
      <c r="O25" s="4">
        <v>4.4420000000000002</v>
      </c>
      <c r="P25" s="4">
        <v>4.1539999999999999</v>
      </c>
      <c r="Q25" s="4">
        <v>5.3689999999999998</v>
      </c>
      <c r="R25" s="4">
        <v>4.0759999999999996</v>
      </c>
      <c r="T25" s="2">
        <f t="shared" si="0"/>
        <v>4.2825333333333324</v>
      </c>
      <c r="U25" s="3">
        <f>T5/T25</f>
        <v>16.390905694448772</v>
      </c>
      <c r="V25" s="3">
        <f t="shared" si="1"/>
        <v>0.51221580295152414</v>
      </c>
      <c r="X25" s="3">
        <v>0.56699999999999995</v>
      </c>
      <c r="Z25" s="6">
        <f t="shared" si="2"/>
        <v>0.1069553042541731</v>
      </c>
    </row>
    <row r="26" spans="1:26" x14ac:dyDescent="0.25">
      <c r="A26">
        <v>32</v>
      </c>
      <c r="B26">
        <v>2200</v>
      </c>
      <c r="D26" s="4">
        <v>6.1029999999999998</v>
      </c>
      <c r="E26" s="4">
        <v>5.5970000000000004</v>
      </c>
      <c r="F26" s="4">
        <v>5.8079999999999998</v>
      </c>
      <c r="G26" s="4">
        <v>7.274</v>
      </c>
      <c r="H26" s="4">
        <v>5.7839999999999998</v>
      </c>
      <c r="I26" s="4">
        <v>5.9960000000000004</v>
      </c>
      <c r="J26" s="4">
        <v>8.0289999999999999</v>
      </c>
      <c r="K26" s="4">
        <v>6.407</v>
      </c>
      <c r="L26" s="4">
        <v>5.8559999999999999</v>
      </c>
      <c r="M26" s="4">
        <v>5.6840000000000002</v>
      </c>
      <c r="N26" s="4">
        <v>5.6669999999999998</v>
      </c>
      <c r="O26" s="4">
        <v>6.4640000000000004</v>
      </c>
      <c r="P26" s="4">
        <v>5.875</v>
      </c>
      <c r="Q26" s="4">
        <v>5.7729999999999997</v>
      </c>
      <c r="R26" s="4">
        <v>7.79</v>
      </c>
      <c r="T26" s="2">
        <f>AVERAGE(D26:R26)</f>
        <v>6.2737999999999987</v>
      </c>
      <c r="U26" s="3">
        <f>T6/T26</f>
        <v>15.212279639134181</v>
      </c>
      <c r="V26" s="3">
        <f t="shared" si="1"/>
        <v>0.47538373872294315</v>
      </c>
      <c r="X26" s="3">
        <v>0.52700000000000002</v>
      </c>
      <c r="Z26" s="6">
        <f>(X26/V26)-1</f>
        <v>0.10857809612023606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4</v>
      </c>
    </row>
    <row r="85" spans="1:1" x14ac:dyDescent="0.25">
      <c r="A85">
        <v>5</v>
      </c>
    </row>
    <row r="86" spans="1:1" x14ac:dyDescent="0.25">
      <c r="A86">
        <v>6</v>
      </c>
    </row>
    <row r="87" spans="1:1" x14ac:dyDescent="0.25">
      <c r="A87">
        <v>7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10</v>
      </c>
    </row>
    <row r="91" spans="1:1" x14ac:dyDescent="0.25">
      <c r="A91">
        <v>11</v>
      </c>
    </row>
    <row r="92" spans="1:1" x14ac:dyDescent="0.25">
      <c r="A92">
        <v>12</v>
      </c>
    </row>
    <row r="93" spans="1:1" x14ac:dyDescent="0.25">
      <c r="A93">
        <v>13</v>
      </c>
    </row>
    <row r="94" spans="1:1" x14ac:dyDescent="0.25">
      <c r="A94">
        <v>14</v>
      </c>
    </row>
    <row r="95" spans="1:1" x14ac:dyDescent="0.25">
      <c r="A95">
        <v>15</v>
      </c>
    </row>
    <row r="96" spans="1:1" x14ac:dyDescent="0.25">
      <c r="A96">
        <v>16</v>
      </c>
    </row>
    <row r="97" spans="1:1" x14ac:dyDescent="0.25">
      <c r="A97">
        <v>17</v>
      </c>
    </row>
    <row r="98" spans="1:1" x14ac:dyDescent="0.25">
      <c r="A98">
        <v>18</v>
      </c>
    </row>
    <row r="99" spans="1:1" x14ac:dyDescent="0.25">
      <c r="A99">
        <v>19</v>
      </c>
    </row>
    <row r="100" spans="1:1" x14ac:dyDescent="0.25">
      <c r="A100">
        <v>20</v>
      </c>
    </row>
    <row r="101" spans="1:1" x14ac:dyDescent="0.25">
      <c r="A101">
        <v>21</v>
      </c>
    </row>
    <row r="102" spans="1:1" x14ac:dyDescent="0.25">
      <c r="A102">
        <v>22</v>
      </c>
    </row>
    <row r="103" spans="1:1" x14ac:dyDescent="0.25">
      <c r="A103">
        <v>23</v>
      </c>
    </row>
    <row r="104" spans="1:1" x14ac:dyDescent="0.25">
      <c r="A104">
        <v>24</v>
      </c>
    </row>
    <row r="105" spans="1:1" x14ac:dyDescent="0.25">
      <c r="A105">
        <v>25</v>
      </c>
    </row>
    <row r="106" spans="1:1" x14ac:dyDescent="0.25">
      <c r="A106">
        <v>26</v>
      </c>
    </row>
    <row r="107" spans="1:1" x14ac:dyDescent="0.25">
      <c r="A107">
        <v>27</v>
      </c>
    </row>
    <row r="108" spans="1:1" x14ac:dyDescent="0.25">
      <c r="A108">
        <v>28</v>
      </c>
    </row>
    <row r="109" spans="1:1" x14ac:dyDescent="0.25">
      <c r="A109">
        <v>29</v>
      </c>
    </row>
    <row r="110" spans="1:1" x14ac:dyDescent="0.25">
      <c r="A110">
        <v>30</v>
      </c>
    </row>
    <row r="111" spans="1:1" x14ac:dyDescent="0.25">
      <c r="A111">
        <v>31</v>
      </c>
    </row>
    <row r="112" spans="1:1" x14ac:dyDescent="0.25">
      <c r="A112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Ferreira Jr</dc:creator>
  <dc:description/>
  <cp:lastModifiedBy>Leandro Ferreira Jr</cp:lastModifiedBy>
  <cp:revision>1</cp:revision>
  <cp:lastPrinted>2019-05-10T04:00:05Z</cp:lastPrinted>
  <dcterms:created xsi:type="dcterms:W3CDTF">2019-04-05T04:44:38Z</dcterms:created>
  <dcterms:modified xsi:type="dcterms:W3CDTF">2019-06-07T12:47:16Z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