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LBI\JForex\"/>
    </mc:Choice>
  </mc:AlternateContent>
  <xr:revisionPtr revIDLastSave="0" documentId="13_ncr:1_{ABD39B95-303A-486E-98BC-449E0765CB27}" xr6:coauthVersionLast="34" xr6:coauthVersionMax="34" xr10:uidLastSave="{00000000-0000-0000-0000-000000000000}"/>
  <bookViews>
    <workbookView xWindow="0" yWindow="0" windowWidth="28800" windowHeight="12225" xr2:uid="{915371FA-18B5-4862-ADE9-173440CE3000}"/>
  </bookViews>
  <sheets>
    <sheet name="Risco" sheetId="25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25" l="1"/>
  <c r="O5" i="25"/>
  <c r="M13" i="25"/>
  <c r="M12" i="25"/>
  <c r="M10" i="25"/>
  <c r="M9" i="25"/>
  <c r="H2" i="25"/>
  <c r="H3" i="25" s="1"/>
  <c r="H4" i="25" s="1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H190" i="25" s="1"/>
  <c r="H191" i="25" s="1"/>
  <c r="H192" i="25" s="1"/>
  <c r="H193" i="25" s="1"/>
  <c r="H194" i="25" s="1"/>
  <c r="H195" i="25" s="1"/>
  <c r="H196" i="25" s="1"/>
  <c r="H197" i="25" s="1"/>
  <c r="H198" i="25" s="1"/>
  <c r="H199" i="25" s="1"/>
  <c r="H200" i="25" s="1"/>
  <c r="H201" i="25" s="1"/>
  <c r="H202" i="25" s="1"/>
  <c r="H203" i="25" s="1"/>
  <c r="H204" i="25" s="1"/>
  <c r="H205" i="25" s="1"/>
  <c r="H206" i="25" s="1"/>
  <c r="H207" i="25" s="1"/>
  <c r="H208" i="25" s="1"/>
  <c r="H209" i="25" s="1"/>
  <c r="H210" i="25" s="1"/>
  <c r="H211" i="25" s="1"/>
  <c r="H212" i="25" s="1"/>
  <c r="H213" i="25" s="1"/>
  <c r="H214" i="25" s="1"/>
  <c r="H215" i="25" s="1"/>
  <c r="H216" i="25" s="1"/>
  <c r="H217" i="25" s="1"/>
  <c r="H218" i="25" s="1"/>
  <c r="H219" i="25" s="1"/>
  <c r="H220" i="25" s="1"/>
  <c r="H221" i="25" s="1"/>
  <c r="H222" i="25" s="1"/>
  <c r="H223" i="25" s="1"/>
  <c r="H224" i="25" s="1"/>
  <c r="H225" i="25" s="1"/>
  <c r="H226" i="25" s="1"/>
  <c r="H227" i="25" s="1"/>
  <c r="H228" i="25" s="1"/>
  <c r="H229" i="25" s="1"/>
  <c r="H230" i="25" s="1"/>
  <c r="H231" i="25" s="1"/>
  <c r="H232" i="25" s="1"/>
  <c r="H233" i="25" s="1"/>
  <c r="H234" i="25" s="1"/>
  <c r="H235" i="25" s="1"/>
  <c r="H236" i="25" s="1"/>
  <c r="H237" i="25" s="1"/>
  <c r="H238" i="25" s="1"/>
  <c r="H239" i="25" s="1"/>
  <c r="H240" i="25" s="1"/>
  <c r="H241" i="25" s="1"/>
  <c r="H242" i="25" s="1"/>
  <c r="H243" i="25" s="1"/>
  <c r="H244" i="25" s="1"/>
  <c r="H245" i="25" s="1"/>
  <c r="H246" i="25" s="1"/>
  <c r="H247" i="25" s="1"/>
  <c r="H248" i="25" s="1"/>
  <c r="H249" i="25" s="1"/>
  <c r="H250" i="25" s="1"/>
  <c r="H251" i="25" s="1"/>
  <c r="H252" i="25" s="1"/>
  <c r="H253" i="25" s="1"/>
  <c r="H254" i="25" s="1"/>
  <c r="H255" i="25" s="1"/>
  <c r="H256" i="25" s="1"/>
  <c r="H257" i="25" s="1"/>
  <c r="H258" i="25" s="1"/>
  <c r="H259" i="25" s="1"/>
  <c r="H260" i="25" s="1"/>
  <c r="H261" i="25" s="1"/>
  <c r="H262" i="25" s="1"/>
  <c r="H263" i="25" s="1"/>
  <c r="H264" i="25" s="1"/>
  <c r="H265" i="25" s="1"/>
  <c r="H266" i="25" s="1"/>
  <c r="H267" i="25" s="1"/>
  <c r="H268" i="25" s="1"/>
  <c r="H269" i="25" s="1"/>
  <c r="H270" i="25" s="1"/>
  <c r="H271" i="25" s="1"/>
  <c r="H272" i="25" s="1"/>
  <c r="H273" i="25" s="1"/>
  <c r="H274" i="25" s="1"/>
  <c r="H275" i="25" s="1"/>
  <c r="H276" i="25" s="1"/>
  <c r="H277" i="25" s="1"/>
  <c r="H278" i="25" s="1"/>
  <c r="H279" i="25" s="1"/>
  <c r="H280" i="25" s="1"/>
  <c r="H281" i="25" s="1"/>
  <c r="H282" i="25" s="1"/>
  <c r="H283" i="25" s="1"/>
  <c r="H284" i="25" s="1"/>
  <c r="H285" i="25" s="1"/>
  <c r="H286" i="25" s="1"/>
  <c r="H287" i="25" s="1"/>
  <c r="H288" i="25" s="1"/>
  <c r="H289" i="25" s="1"/>
  <c r="H290" i="25" s="1"/>
  <c r="H291" i="25" s="1"/>
  <c r="H292" i="25" s="1"/>
  <c r="H293" i="25" s="1"/>
  <c r="H294" i="25" s="1"/>
  <c r="H295" i="25" s="1"/>
  <c r="H296" i="25" s="1"/>
  <c r="H297" i="25" s="1"/>
  <c r="H298" i="25" s="1"/>
  <c r="H299" i="25" s="1"/>
  <c r="H300" i="25" s="1"/>
  <c r="H301" i="25" s="1"/>
  <c r="H302" i="25" s="1"/>
  <c r="H303" i="25" s="1"/>
  <c r="H304" i="25" s="1"/>
  <c r="H305" i="25" s="1"/>
  <c r="H306" i="25" s="1"/>
  <c r="H307" i="25" s="1"/>
  <c r="H308" i="25" s="1"/>
  <c r="H309" i="25" s="1"/>
  <c r="H310" i="25" s="1"/>
  <c r="H311" i="25" s="1"/>
  <c r="H312" i="25" s="1"/>
  <c r="H313" i="25" s="1"/>
  <c r="H314" i="25" s="1"/>
  <c r="H315" i="25" s="1"/>
  <c r="H316" i="25" s="1"/>
  <c r="H317" i="25" s="1"/>
  <c r="H318" i="25" s="1"/>
  <c r="H319" i="25" s="1"/>
  <c r="H320" i="25" s="1"/>
  <c r="H321" i="25" s="1"/>
  <c r="H322" i="25" s="1"/>
  <c r="H323" i="25" s="1"/>
  <c r="H324" i="25" s="1"/>
  <c r="H325" i="25" s="1"/>
  <c r="H326" i="25" s="1"/>
  <c r="H327" i="25" s="1"/>
  <c r="H328" i="25" s="1"/>
  <c r="H329" i="25" s="1"/>
  <c r="H330" i="25" s="1"/>
  <c r="H331" i="25" s="1"/>
  <c r="H332" i="25" s="1"/>
  <c r="H333" i="25" s="1"/>
  <c r="H334" i="25" s="1"/>
  <c r="H335" i="25" s="1"/>
  <c r="H336" i="25" s="1"/>
  <c r="H337" i="25" s="1"/>
  <c r="H338" i="25" s="1"/>
  <c r="H339" i="25" s="1"/>
  <c r="H340" i="25" s="1"/>
  <c r="H341" i="25" s="1"/>
  <c r="H342" i="25" s="1"/>
  <c r="H343" i="25" s="1"/>
  <c r="H344" i="25" s="1"/>
  <c r="H345" i="25" s="1"/>
  <c r="H346" i="25" s="1"/>
  <c r="H347" i="25" s="1"/>
  <c r="H348" i="25" s="1"/>
  <c r="H349" i="25" s="1"/>
  <c r="H350" i="25" s="1"/>
  <c r="H351" i="25" s="1"/>
  <c r="H352" i="25" s="1"/>
  <c r="H353" i="25" s="1"/>
  <c r="H354" i="25" s="1"/>
  <c r="H355" i="25" s="1"/>
  <c r="H356" i="25" s="1"/>
  <c r="H357" i="25" s="1"/>
  <c r="H358" i="25" s="1"/>
  <c r="H359" i="25" s="1"/>
  <c r="H360" i="25" s="1"/>
  <c r="H361" i="25" s="1"/>
  <c r="H362" i="25" s="1"/>
  <c r="H363" i="25" s="1"/>
  <c r="M8" i="25" l="1" a="1"/>
  <c r="M8" i="25" s="1"/>
  <c r="M11" i="25"/>
  <c r="J2" i="25" l="1"/>
  <c r="I2" i="25"/>
  <c r="K2" i="25" s="1"/>
  <c r="J3" i="25" l="1"/>
  <c r="I3" i="25"/>
  <c r="K3" i="25" s="1"/>
  <c r="I4" i="25" l="1"/>
  <c r="K4" i="25" s="1"/>
  <c r="J4" i="25" l="1"/>
  <c r="J5" i="25"/>
  <c r="I5" i="25"/>
  <c r="K5" i="25" s="1"/>
  <c r="J6" i="25" l="1"/>
  <c r="I6" i="25"/>
  <c r="K6" i="25" s="1"/>
  <c r="I7" i="25" l="1"/>
  <c r="K7" i="25" s="1"/>
  <c r="J7" i="25" l="1"/>
  <c r="J8" i="25"/>
  <c r="I8" i="25"/>
  <c r="K8" i="25" s="1"/>
  <c r="I9" i="25" l="1"/>
  <c r="K9" i="25" s="1"/>
  <c r="J9" i="25" l="1"/>
  <c r="I10" i="25"/>
  <c r="K10" i="25" s="1"/>
  <c r="J10" i="25" l="1"/>
  <c r="J11" i="25"/>
  <c r="I11" i="25"/>
  <c r="K11" i="25" s="1"/>
  <c r="J12" i="25" l="1"/>
  <c r="I12" i="25"/>
  <c r="K12" i="25" s="1"/>
  <c r="J13" i="25" l="1"/>
  <c r="I13" i="25"/>
  <c r="K13" i="25" s="1"/>
  <c r="J14" i="25" l="1"/>
  <c r="I14" i="25"/>
  <c r="K14" i="25" s="1"/>
  <c r="I15" i="25" l="1"/>
  <c r="K15" i="25" s="1"/>
  <c r="J15" i="25" l="1"/>
  <c r="J16" i="25"/>
  <c r="I16" i="25"/>
  <c r="K16" i="25" s="1"/>
  <c r="I17" i="25" l="1"/>
  <c r="K17" i="25" s="1"/>
  <c r="J17" i="25" l="1"/>
  <c r="J18" i="25"/>
  <c r="I18" i="25"/>
  <c r="K18" i="25" s="1"/>
  <c r="J19" i="25" l="1"/>
  <c r="I19" i="25"/>
  <c r="K19" i="25" s="1"/>
  <c r="I20" i="25" l="1"/>
  <c r="K20" i="25" s="1"/>
  <c r="J20" i="25" l="1"/>
  <c r="J21" i="25"/>
  <c r="I21" i="25"/>
  <c r="K21" i="25" s="1"/>
  <c r="J22" i="25" l="1"/>
  <c r="I22" i="25"/>
  <c r="K22" i="25" s="1"/>
  <c r="I23" i="25" l="1"/>
  <c r="K23" i="25" s="1"/>
  <c r="J23" i="25" l="1"/>
  <c r="I24" i="25"/>
  <c r="K24" i="25" s="1"/>
  <c r="J24" i="25" l="1"/>
  <c r="I25" i="25"/>
  <c r="K25" i="25" s="1"/>
  <c r="J25" i="25" l="1"/>
  <c r="I26" i="25"/>
  <c r="K26" i="25" s="1"/>
  <c r="J26" i="25" l="1"/>
  <c r="I27" i="25"/>
  <c r="K27" i="25" s="1"/>
  <c r="J27" i="25" l="1"/>
  <c r="J28" i="25"/>
  <c r="I28" i="25"/>
  <c r="K28" i="25" s="1"/>
  <c r="I29" i="25" l="1"/>
  <c r="K29" i="25" s="1"/>
  <c r="J29" i="25" l="1"/>
  <c r="I30" i="25"/>
  <c r="K30" i="25" s="1"/>
  <c r="J30" i="25" l="1"/>
  <c r="J31" i="25"/>
  <c r="I31" i="25"/>
  <c r="K31" i="25" s="1"/>
  <c r="J32" i="25" l="1"/>
  <c r="I32" i="25"/>
  <c r="K32" i="25" s="1"/>
  <c r="I33" i="25" l="1"/>
  <c r="K33" i="25" s="1"/>
  <c r="J33" i="25" l="1"/>
  <c r="J34" i="25"/>
  <c r="I34" i="25"/>
  <c r="K34" i="25" s="1"/>
  <c r="J35" i="25" l="1"/>
  <c r="I35" i="25"/>
  <c r="K35" i="25" s="1"/>
  <c r="I36" i="25" l="1"/>
  <c r="K36" i="25" s="1"/>
  <c r="J36" i="25" l="1"/>
  <c r="J37" i="25"/>
  <c r="I37" i="25"/>
  <c r="K37" i="25" s="1"/>
  <c r="I38" i="25" l="1"/>
  <c r="K38" i="25" s="1"/>
  <c r="J38" i="25" l="1"/>
  <c r="J39" i="25"/>
  <c r="I39" i="25"/>
  <c r="K39" i="25" s="1"/>
  <c r="I40" i="25" l="1"/>
  <c r="K40" i="25" s="1"/>
  <c r="J40" i="25" l="1"/>
  <c r="J41" i="25"/>
  <c r="I41" i="25"/>
  <c r="K41" i="25" s="1"/>
  <c r="I42" i="25" l="1"/>
  <c r="K42" i="25" s="1"/>
  <c r="J42" i="25" l="1"/>
  <c r="J43" i="25"/>
  <c r="I43" i="25"/>
  <c r="K43" i="25" s="1"/>
  <c r="J44" i="25" l="1"/>
  <c r="I44" i="25"/>
  <c r="K44" i="25" s="1"/>
  <c r="I45" i="25" l="1"/>
  <c r="K45" i="25" s="1"/>
  <c r="J45" i="25" l="1"/>
  <c r="I46" i="25"/>
  <c r="K46" i="25" s="1"/>
  <c r="J46" i="25" l="1"/>
  <c r="J47" i="25"/>
  <c r="I47" i="25"/>
  <c r="K47" i="25" s="1"/>
  <c r="J48" i="25" l="1"/>
  <c r="I48" i="25"/>
  <c r="K48" i="25" s="1"/>
  <c r="I49" i="25" l="1"/>
  <c r="K49" i="25" s="1"/>
  <c r="J49" i="25" l="1"/>
  <c r="I50" i="25"/>
  <c r="K50" i="25" s="1"/>
  <c r="J50" i="25" l="1"/>
  <c r="J51" i="25"/>
  <c r="I51" i="25"/>
  <c r="K51" i="25" s="1"/>
  <c r="J52" i="25" l="1"/>
  <c r="I52" i="25"/>
  <c r="K52" i="25" s="1"/>
  <c r="I53" i="25" l="1"/>
  <c r="K53" i="25" s="1"/>
  <c r="J53" i="25" l="1"/>
  <c r="I54" i="25"/>
  <c r="K54" i="25" s="1"/>
  <c r="J54" i="25" l="1"/>
  <c r="J55" i="25"/>
  <c r="I55" i="25"/>
  <c r="K55" i="25" s="1"/>
  <c r="J56" i="25" l="1"/>
  <c r="I56" i="25"/>
  <c r="K56" i="25" s="1"/>
  <c r="I57" i="25" l="1"/>
  <c r="K57" i="25" s="1"/>
  <c r="J57" i="25" l="1"/>
  <c r="I58" i="25"/>
  <c r="K58" i="25" s="1"/>
  <c r="J58" i="25" l="1"/>
  <c r="J59" i="25"/>
  <c r="I59" i="25"/>
  <c r="K59" i="25" s="1"/>
  <c r="J60" i="25" l="1"/>
  <c r="I60" i="25"/>
  <c r="K60" i="25" s="1"/>
  <c r="I61" i="25" l="1"/>
  <c r="K61" i="25" s="1"/>
  <c r="J61" i="25" l="1"/>
  <c r="I62" i="25"/>
  <c r="K62" i="25" s="1"/>
  <c r="J62" i="25" l="1"/>
  <c r="I63" i="25"/>
  <c r="K63" i="25" s="1"/>
  <c r="J63" i="25" l="1"/>
  <c r="I64" i="25"/>
  <c r="K64" i="25" s="1"/>
  <c r="J64" i="25" l="1"/>
  <c r="I65" i="25"/>
  <c r="K65" i="25" s="1"/>
  <c r="J65" i="25" l="1"/>
  <c r="J66" i="25"/>
  <c r="I66" i="25"/>
  <c r="K66" i="25" s="1"/>
  <c r="I67" i="25" l="1"/>
  <c r="K67" i="25" s="1"/>
  <c r="J67" i="25" l="1"/>
  <c r="I68" i="25"/>
  <c r="K68" i="25" s="1"/>
  <c r="J68" i="25" l="1"/>
  <c r="I69" i="25"/>
  <c r="K69" i="25" s="1"/>
  <c r="J69" i="25" l="1"/>
  <c r="J70" i="25"/>
  <c r="I70" i="25"/>
  <c r="K70" i="25" s="1"/>
  <c r="I71" i="25" l="1"/>
  <c r="K71" i="25" s="1"/>
  <c r="J71" i="25" l="1"/>
  <c r="J72" i="25"/>
  <c r="I72" i="25"/>
  <c r="K72" i="25" s="1"/>
  <c r="I73" i="25" l="1"/>
  <c r="K73" i="25" s="1"/>
  <c r="J73" i="25" l="1"/>
  <c r="J74" i="25"/>
  <c r="I74" i="25"/>
  <c r="K74" i="25" s="1"/>
  <c r="I75" i="25" l="1"/>
  <c r="K75" i="25" s="1"/>
  <c r="J75" i="25" l="1"/>
  <c r="J76" i="25"/>
  <c r="I76" i="25"/>
  <c r="K76" i="25" s="1"/>
  <c r="I77" i="25" l="1"/>
  <c r="K77" i="25" s="1"/>
  <c r="J77" i="25" l="1"/>
  <c r="J78" i="25"/>
  <c r="I78" i="25"/>
  <c r="K78" i="25" s="1"/>
  <c r="I79" i="25" l="1"/>
  <c r="K79" i="25" s="1"/>
  <c r="J79" i="25" l="1"/>
  <c r="J80" i="25"/>
  <c r="I80" i="25"/>
  <c r="K80" i="25" s="1"/>
  <c r="I81" i="25" l="1"/>
  <c r="K81" i="25" s="1"/>
  <c r="J81" i="25" l="1"/>
  <c r="J82" i="25"/>
  <c r="I82" i="25"/>
  <c r="K82" i="25" s="1"/>
  <c r="I83" i="25" l="1"/>
  <c r="K83" i="25" s="1"/>
  <c r="J83" i="25" l="1"/>
  <c r="I84" i="25"/>
  <c r="K84" i="25" s="1"/>
  <c r="J84" i="25" l="1"/>
  <c r="I85" i="25"/>
  <c r="K85" i="25" s="1"/>
  <c r="J85" i="25" l="1"/>
  <c r="I86" i="25"/>
  <c r="K86" i="25" s="1"/>
  <c r="J86" i="25" l="1"/>
  <c r="I87" i="25"/>
  <c r="K87" i="25" s="1"/>
  <c r="J87" i="25" l="1"/>
  <c r="J88" i="25"/>
  <c r="I88" i="25"/>
  <c r="K88" i="25" s="1"/>
  <c r="J89" i="25" l="1"/>
  <c r="I89" i="25"/>
  <c r="K89" i="25" s="1"/>
  <c r="I90" i="25" l="1"/>
  <c r="K90" i="25" s="1"/>
  <c r="J90" i="25" l="1"/>
  <c r="I91" i="25"/>
  <c r="K91" i="25" s="1"/>
  <c r="J91" i="25" l="1"/>
  <c r="I92" i="25"/>
  <c r="K92" i="25" s="1"/>
  <c r="J92" i="25" l="1"/>
  <c r="J93" i="25"/>
  <c r="I93" i="25"/>
  <c r="K93" i="25" s="1"/>
  <c r="I94" i="25" l="1"/>
  <c r="K94" i="25" s="1"/>
  <c r="J94" i="25" l="1"/>
  <c r="J95" i="25"/>
  <c r="I95" i="25"/>
  <c r="K95" i="25" s="1"/>
  <c r="I96" i="25" l="1"/>
  <c r="K96" i="25" s="1"/>
  <c r="J96" i="25" l="1"/>
  <c r="J97" i="25"/>
  <c r="I97" i="25"/>
  <c r="K97" i="25" s="1"/>
  <c r="I98" i="25" l="1"/>
  <c r="K98" i="25" s="1"/>
  <c r="J98" i="25" l="1"/>
  <c r="J99" i="25"/>
  <c r="I99" i="25"/>
  <c r="K99" i="25" s="1"/>
  <c r="J100" i="25" l="1"/>
  <c r="I100" i="25"/>
  <c r="K100" i="25" s="1"/>
  <c r="I101" i="25" l="1"/>
  <c r="K101" i="25" s="1"/>
  <c r="J101" i="25" l="1"/>
  <c r="I102" i="25"/>
  <c r="K102" i="25" s="1"/>
  <c r="J102" i="25" l="1"/>
  <c r="J103" i="25"/>
  <c r="I103" i="25"/>
  <c r="K103" i="25" s="1"/>
  <c r="I104" i="25" l="1"/>
  <c r="K104" i="25" s="1"/>
  <c r="J104" i="25" l="1"/>
  <c r="I105" i="25"/>
  <c r="K105" i="25" s="1"/>
  <c r="J105" i="25" l="1"/>
  <c r="J106" i="25"/>
  <c r="I106" i="25"/>
  <c r="K106" i="25" s="1"/>
  <c r="I107" i="25" l="1"/>
  <c r="K107" i="25" s="1"/>
  <c r="J107" i="25" l="1"/>
  <c r="J108" i="25"/>
  <c r="I108" i="25"/>
  <c r="K108" i="25" s="1"/>
  <c r="I109" i="25" l="1"/>
  <c r="K109" i="25" s="1"/>
  <c r="J109" i="25" l="1"/>
  <c r="J110" i="25"/>
  <c r="I110" i="25"/>
  <c r="K110" i="25" s="1"/>
  <c r="I111" i="25" l="1"/>
  <c r="K111" i="25" s="1"/>
  <c r="J111" i="25" l="1"/>
  <c r="J112" i="25"/>
  <c r="I112" i="25"/>
  <c r="K112" i="25" s="1"/>
  <c r="I113" i="25" l="1"/>
  <c r="K113" i="25" s="1"/>
  <c r="J113" i="25" l="1"/>
  <c r="J114" i="25"/>
  <c r="I114" i="25"/>
  <c r="K114" i="25" s="1"/>
  <c r="I115" i="25" l="1"/>
  <c r="K115" i="25" s="1"/>
  <c r="J115" i="25" l="1"/>
  <c r="I116" i="25"/>
  <c r="K116" i="25" s="1"/>
  <c r="J116" i="25" l="1"/>
  <c r="J117" i="25"/>
  <c r="I117" i="25"/>
  <c r="K117" i="25" s="1"/>
  <c r="I118" i="25" l="1"/>
  <c r="K118" i="25" s="1"/>
  <c r="J118" i="25" l="1"/>
  <c r="J119" i="25"/>
  <c r="I119" i="25"/>
  <c r="K119" i="25" s="1"/>
  <c r="I120" i="25" l="1"/>
  <c r="K120" i="25" s="1"/>
  <c r="J120" i="25" l="1"/>
  <c r="I121" i="25"/>
  <c r="K121" i="25" s="1"/>
  <c r="J121" i="25" l="1"/>
  <c r="J122" i="25"/>
  <c r="I122" i="25"/>
  <c r="K122" i="25" s="1"/>
  <c r="I123" i="25" l="1"/>
  <c r="K123" i="25" s="1"/>
  <c r="J123" i="25" l="1"/>
  <c r="J124" i="25"/>
  <c r="I124" i="25"/>
  <c r="K124" i="25" s="1"/>
  <c r="J125" i="25" l="1"/>
  <c r="I125" i="25"/>
  <c r="K125" i="25" s="1"/>
  <c r="J126" i="25" l="1"/>
  <c r="I126" i="25"/>
  <c r="K126" i="25" s="1"/>
  <c r="J127" i="25" l="1"/>
  <c r="I127" i="25"/>
  <c r="K127" i="25" s="1"/>
  <c r="J128" i="25" l="1"/>
  <c r="I128" i="25"/>
  <c r="K128" i="25" s="1"/>
  <c r="J129" i="25" l="1"/>
  <c r="I129" i="25"/>
  <c r="K129" i="25" s="1"/>
  <c r="I130" i="25" l="1"/>
  <c r="K130" i="25" s="1"/>
  <c r="J130" i="25" l="1"/>
  <c r="J131" i="25"/>
  <c r="I131" i="25"/>
  <c r="K131" i="25" s="1"/>
  <c r="I132" i="25" l="1"/>
  <c r="K132" i="25" s="1"/>
  <c r="J132" i="25" l="1"/>
  <c r="J133" i="25"/>
  <c r="I133" i="25"/>
  <c r="K133" i="25" s="1"/>
  <c r="J134" i="25" l="1"/>
  <c r="I134" i="25"/>
  <c r="K134" i="25" s="1"/>
  <c r="J135" i="25" l="1"/>
  <c r="I135" i="25"/>
  <c r="K135" i="25" s="1"/>
  <c r="I136" i="25" l="1"/>
  <c r="K136" i="25" s="1"/>
  <c r="J136" i="25" l="1"/>
  <c r="J137" i="25"/>
  <c r="I137" i="25"/>
  <c r="K137" i="25" s="1"/>
  <c r="I138" i="25" l="1"/>
  <c r="K138" i="25" s="1"/>
  <c r="J138" i="25" l="1"/>
  <c r="J139" i="25"/>
  <c r="I139" i="25"/>
  <c r="K139" i="25" s="1"/>
  <c r="J140" i="25" l="1"/>
  <c r="I140" i="25"/>
  <c r="K140" i="25" s="1"/>
  <c r="J141" i="25" l="1"/>
  <c r="I141" i="25"/>
  <c r="K141" i="25" s="1"/>
  <c r="I142" i="25" l="1"/>
  <c r="K142" i="25" s="1"/>
  <c r="J142" i="25" l="1"/>
  <c r="J143" i="25"/>
  <c r="I143" i="25"/>
  <c r="K143" i="25" s="1"/>
  <c r="J144" i="25" l="1"/>
  <c r="I144" i="25"/>
  <c r="K144" i="25" s="1"/>
  <c r="I145" i="25" l="1"/>
  <c r="K145" i="25" s="1"/>
  <c r="J145" i="25" l="1"/>
  <c r="J146" i="25"/>
  <c r="I146" i="25"/>
  <c r="K146" i="25" s="1"/>
  <c r="I147" i="25" l="1"/>
  <c r="K147" i="25" s="1"/>
  <c r="J147" i="25" l="1"/>
  <c r="I148" i="25"/>
  <c r="K148" i="25" s="1"/>
  <c r="J148" i="25" l="1"/>
  <c r="I149" i="25"/>
  <c r="K149" i="25" s="1"/>
  <c r="J149" i="25" l="1"/>
  <c r="J150" i="25"/>
  <c r="I150" i="25"/>
  <c r="K150" i="25" s="1"/>
  <c r="J151" i="25" l="1"/>
  <c r="I151" i="25"/>
  <c r="K151" i="25" s="1"/>
  <c r="J152" i="25" l="1"/>
  <c r="I152" i="25"/>
  <c r="K152" i="25" s="1"/>
  <c r="J153" i="25" l="1"/>
  <c r="I153" i="25"/>
  <c r="K153" i="25" s="1"/>
  <c r="I154" i="25" l="1"/>
  <c r="K154" i="25" s="1"/>
  <c r="J154" i="25" l="1"/>
  <c r="J155" i="25"/>
  <c r="I155" i="25"/>
  <c r="K155" i="25" s="1"/>
  <c r="I156" i="25" l="1"/>
  <c r="K156" i="25" s="1"/>
  <c r="J156" i="25" l="1"/>
  <c r="J157" i="25"/>
  <c r="I157" i="25"/>
  <c r="K157" i="25" s="1"/>
  <c r="J158" i="25" l="1"/>
  <c r="I158" i="25"/>
  <c r="K158" i="25" s="1"/>
  <c r="J159" i="25" l="1"/>
  <c r="I159" i="25"/>
  <c r="K159" i="25" s="1"/>
  <c r="I160" i="25" l="1"/>
  <c r="K160" i="25" s="1"/>
  <c r="J160" i="25" l="1"/>
  <c r="I161" i="25"/>
  <c r="K161" i="25" s="1"/>
  <c r="J161" i="25" l="1"/>
  <c r="I162" i="25"/>
  <c r="K162" i="25" s="1"/>
  <c r="J162" i="25" l="1"/>
  <c r="I163" i="25"/>
  <c r="K163" i="25" s="1"/>
  <c r="J163" i="25" l="1"/>
  <c r="J164" i="25"/>
  <c r="I164" i="25"/>
  <c r="K164" i="25" s="1"/>
  <c r="I165" i="25" l="1"/>
  <c r="K165" i="25" s="1"/>
  <c r="J165" i="25" l="1"/>
  <c r="I166" i="25"/>
  <c r="K166" i="25" s="1"/>
  <c r="J166" i="25" l="1"/>
  <c r="J167" i="25"/>
  <c r="I167" i="25"/>
  <c r="K167" i="25" s="1"/>
  <c r="J168" i="25" l="1"/>
  <c r="I168" i="25"/>
  <c r="K168" i="25" s="1"/>
  <c r="I169" i="25" l="1"/>
  <c r="K169" i="25" s="1"/>
  <c r="J169" i="25" l="1"/>
  <c r="J170" i="25"/>
  <c r="I170" i="25"/>
  <c r="K170" i="25" s="1"/>
  <c r="I171" i="25" l="1"/>
  <c r="K171" i="25" s="1"/>
  <c r="J171" i="25" l="1"/>
  <c r="J172" i="25"/>
  <c r="I172" i="25"/>
  <c r="K172" i="25" s="1"/>
  <c r="J173" i="25" l="1"/>
  <c r="I173" i="25"/>
  <c r="K173" i="25" s="1"/>
  <c r="I174" i="25" l="1"/>
  <c r="K174" i="25" s="1"/>
  <c r="J174" i="25" l="1"/>
  <c r="I175" i="25"/>
  <c r="K175" i="25" s="1"/>
  <c r="J175" i="25" l="1"/>
  <c r="I176" i="25"/>
  <c r="K176" i="25" s="1"/>
  <c r="J176" i="25" l="1"/>
  <c r="J177" i="25"/>
  <c r="I177" i="25"/>
  <c r="K177" i="25" s="1"/>
  <c r="J178" i="25" l="1"/>
  <c r="I178" i="25"/>
  <c r="K178" i="25" s="1"/>
  <c r="I179" i="25" l="1"/>
  <c r="K179" i="25" s="1"/>
  <c r="J179" i="25" l="1"/>
  <c r="I180" i="25"/>
  <c r="K180" i="25" s="1"/>
  <c r="J180" i="25" l="1"/>
  <c r="J181" i="25"/>
  <c r="I181" i="25"/>
  <c r="K181" i="25" s="1"/>
  <c r="J182" i="25" l="1"/>
  <c r="I182" i="25"/>
  <c r="K182" i="25" s="1"/>
  <c r="J183" i="25" l="1"/>
  <c r="I183" i="25"/>
  <c r="K183" i="25" s="1"/>
  <c r="I184" i="25" l="1"/>
  <c r="K184" i="25" s="1"/>
  <c r="J184" i="25" l="1"/>
  <c r="I185" i="25"/>
  <c r="K185" i="25" s="1"/>
  <c r="J185" i="25" l="1"/>
  <c r="J186" i="25"/>
  <c r="I186" i="25"/>
  <c r="K186" i="25" s="1"/>
  <c r="I187" i="25" l="1"/>
  <c r="K187" i="25" s="1"/>
  <c r="J187" i="25" l="1"/>
  <c r="I188" i="25"/>
  <c r="K188" i="25" s="1"/>
  <c r="J188" i="25" l="1"/>
  <c r="I189" i="25"/>
  <c r="K189" i="25" s="1"/>
  <c r="J189" i="25" l="1"/>
  <c r="J190" i="25"/>
  <c r="I190" i="25"/>
  <c r="K190" i="25" s="1"/>
  <c r="J191" i="25" l="1"/>
  <c r="I191" i="25"/>
  <c r="K191" i="25" s="1"/>
  <c r="J192" i="25" l="1"/>
  <c r="I192" i="25"/>
  <c r="K192" i="25" s="1"/>
  <c r="J193" i="25" l="1"/>
  <c r="I193" i="25"/>
  <c r="K193" i="25" s="1"/>
  <c r="J194" i="25" l="1"/>
  <c r="I194" i="25"/>
  <c r="K194" i="25" s="1"/>
  <c r="J195" i="25" l="1"/>
  <c r="I195" i="25"/>
  <c r="K195" i="25" s="1"/>
  <c r="I196" i="25" l="1"/>
  <c r="K196" i="25" s="1"/>
  <c r="J196" i="25" l="1"/>
  <c r="J197" i="25"/>
  <c r="I197" i="25"/>
  <c r="K197" i="25" s="1"/>
  <c r="I198" i="25" l="1"/>
  <c r="K198" i="25" s="1"/>
  <c r="J198" i="25" l="1"/>
  <c r="J199" i="25"/>
  <c r="I199" i="25"/>
  <c r="K199" i="25" s="1"/>
  <c r="I200" i="25" l="1"/>
  <c r="K200" i="25" s="1"/>
  <c r="J200" i="25" l="1"/>
  <c r="I201" i="25"/>
  <c r="K201" i="25" s="1"/>
  <c r="J201" i="25" l="1"/>
  <c r="J202" i="25"/>
  <c r="I202" i="25"/>
  <c r="K202" i="25" s="1"/>
  <c r="I203" i="25" l="1"/>
  <c r="K203" i="25" s="1"/>
  <c r="J203" i="25" l="1"/>
  <c r="J204" i="25"/>
  <c r="I204" i="25"/>
  <c r="K204" i="25" s="1"/>
  <c r="I205" i="25" l="1"/>
  <c r="K205" i="25" s="1"/>
  <c r="J205" i="25" l="1"/>
  <c r="J206" i="25"/>
  <c r="I206" i="25"/>
  <c r="K206" i="25" s="1"/>
  <c r="J207" i="25" l="1"/>
  <c r="I207" i="25"/>
  <c r="K207" i="25" s="1"/>
  <c r="I208" i="25" l="1"/>
  <c r="K208" i="25" s="1"/>
  <c r="J208" i="25" l="1"/>
  <c r="J209" i="25"/>
  <c r="I209" i="25"/>
  <c r="K209" i="25" s="1"/>
  <c r="I210" i="25" l="1"/>
  <c r="K210" i="25" s="1"/>
  <c r="J210" i="25" l="1"/>
  <c r="I211" i="25"/>
  <c r="K211" i="25" s="1"/>
  <c r="J211" i="25" l="1"/>
  <c r="J212" i="25"/>
  <c r="I212" i="25"/>
  <c r="K212" i="25" s="1"/>
  <c r="I213" i="25" l="1"/>
  <c r="K213" i="25" s="1"/>
  <c r="J213" i="25" l="1"/>
  <c r="I214" i="25"/>
  <c r="K214" i="25" s="1"/>
  <c r="J214" i="25" l="1"/>
  <c r="J215" i="25"/>
  <c r="I215" i="25"/>
  <c r="K215" i="25" s="1"/>
  <c r="I216" i="25" l="1"/>
  <c r="K216" i="25" s="1"/>
  <c r="J216" i="25" l="1"/>
  <c r="I217" i="25"/>
  <c r="K217" i="25" s="1"/>
  <c r="J217" i="25" l="1"/>
  <c r="I218" i="25"/>
  <c r="K218" i="25" s="1"/>
  <c r="J218" i="25" l="1"/>
  <c r="J219" i="25"/>
  <c r="I219" i="25"/>
  <c r="K219" i="25" s="1"/>
  <c r="J220" i="25" l="1"/>
  <c r="I220" i="25"/>
  <c r="K220" i="25" s="1"/>
  <c r="J221" i="25" l="1"/>
  <c r="I221" i="25"/>
  <c r="K221" i="25" s="1"/>
  <c r="J222" i="25" l="1"/>
  <c r="I222" i="25"/>
  <c r="K222" i="25" s="1"/>
  <c r="J223" i="25" l="1"/>
  <c r="I223" i="25"/>
  <c r="K223" i="25" s="1"/>
  <c r="I224" i="25" l="1"/>
  <c r="K224" i="25" s="1"/>
  <c r="J224" i="25" l="1"/>
  <c r="I225" i="25"/>
  <c r="K225" i="25" s="1"/>
  <c r="J225" i="25" l="1"/>
  <c r="J226" i="25"/>
  <c r="I226" i="25"/>
  <c r="K226" i="25" s="1"/>
  <c r="J227" i="25" l="1"/>
  <c r="I227" i="25"/>
  <c r="K227" i="25" s="1"/>
  <c r="I228" i="25" l="1"/>
  <c r="K228" i="25" s="1"/>
  <c r="J228" i="25" l="1"/>
  <c r="J229" i="25"/>
  <c r="I229" i="25"/>
  <c r="K229" i="25" s="1"/>
  <c r="J230" i="25" l="1"/>
  <c r="I230" i="25"/>
  <c r="K230" i="25" s="1"/>
  <c r="I231" i="25" l="1"/>
  <c r="K231" i="25" s="1"/>
  <c r="J231" i="25" l="1"/>
  <c r="I232" i="25"/>
  <c r="K232" i="25" s="1"/>
  <c r="J232" i="25" l="1"/>
  <c r="J233" i="25"/>
  <c r="I233" i="25"/>
  <c r="K233" i="25" s="1"/>
  <c r="I234" i="25" l="1"/>
  <c r="K234" i="25" s="1"/>
  <c r="J234" i="25" l="1"/>
  <c r="J235" i="25"/>
  <c r="I235" i="25"/>
  <c r="K235" i="25" s="1"/>
  <c r="I236" i="25" l="1"/>
  <c r="K236" i="25" s="1"/>
  <c r="J236" i="25" l="1"/>
  <c r="J237" i="25"/>
  <c r="I237" i="25"/>
  <c r="K237" i="25" s="1"/>
  <c r="I238" i="25" l="1"/>
  <c r="K238" i="25" s="1"/>
  <c r="J238" i="25" l="1"/>
  <c r="I239" i="25"/>
  <c r="K239" i="25" s="1"/>
  <c r="J239" i="25" l="1"/>
  <c r="J240" i="25"/>
  <c r="I240" i="25"/>
  <c r="K240" i="25" s="1"/>
  <c r="I241" i="25" l="1"/>
  <c r="K241" i="25" s="1"/>
  <c r="J241" i="25" l="1"/>
  <c r="J242" i="25"/>
  <c r="I242" i="25"/>
  <c r="K242" i="25" s="1"/>
  <c r="I243" i="25" l="1"/>
  <c r="K243" i="25" s="1"/>
  <c r="J243" i="25" l="1"/>
  <c r="I244" i="25"/>
  <c r="K244" i="25" s="1"/>
  <c r="J244" i="25" l="1"/>
  <c r="I245" i="25"/>
  <c r="K245" i="25" s="1"/>
  <c r="J245" i="25" l="1"/>
  <c r="I246" i="25"/>
  <c r="K246" i="25" s="1"/>
  <c r="J246" i="25" l="1"/>
  <c r="J247" i="25"/>
  <c r="I247" i="25"/>
  <c r="K247" i="25" s="1"/>
  <c r="J248" i="25" l="1"/>
  <c r="I248" i="25"/>
  <c r="K248" i="25" s="1"/>
  <c r="I249" i="25" l="1"/>
  <c r="K249" i="25" s="1"/>
  <c r="J249" i="25" l="1"/>
  <c r="J250" i="25"/>
  <c r="I250" i="25"/>
  <c r="K250" i="25" s="1"/>
  <c r="I251" i="25" l="1"/>
  <c r="K251" i="25" s="1"/>
  <c r="J251" i="25" l="1"/>
  <c r="I252" i="25"/>
  <c r="K252" i="25" s="1"/>
  <c r="J252" i="25" l="1"/>
  <c r="J253" i="25"/>
  <c r="I253" i="25"/>
  <c r="K253" i="25" s="1"/>
  <c r="I254" i="25" l="1"/>
  <c r="K254" i="25" s="1"/>
  <c r="J254" i="25" l="1"/>
  <c r="I255" i="25"/>
  <c r="K255" i="25" s="1"/>
  <c r="J255" i="25" l="1"/>
  <c r="I256" i="25"/>
  <c r="K256" i="25" s="1"/>
  <c r="J256" i="25" l="1"/>
  <c r="I257" i="25"/>
  <c r="K257" i="25" s="1"/>
  <c r="J257" i="25" l="1"/>
  <c r="J258" i="25"/>
  <c r="I258" i="25"/>
  <c r="K258" i="25" s="1"/>
  <c r="J259" i="25" l="1"/>
  <c r="I259" i="25"/>
  <c r="K259" i="25" s="1"/>
  <c r="I260" i="25" l="1"/>
  <c r="K260" i="25" s="1"/>
  <c r="J260" i="25" l="1"/>
  <c r="I261" i="25"/>
  <c r="K261" i="25" s="1"/>
  <c r="J261" i="25" l="1"/>
  <c r="J262" i="25"/>
  <c r="I262" i="25"/>
  <c r="K262" i="25" s="1"/>
  <c r="J263" i="25" l="1"/>
  <c r="I263" i="25"/>
  <c r="K263" i="25" s="1"/>
  <c r="I264" i="25" l="1"/>
  <c r="K264" i="25" s="1"/>
  <c r="J264" i="25" l="1"/>
  <c r="J265" i="25"/>
  <c r="I265" i="25"/>
  <c r="K265" i="25" s="1"/>
  <c r="J266" i="25" l="1"/>
  <c r="I266" i="25"/>
  <c r="K266" i="25" s="1"/>
  <c r="J267" i="25" l="1"/>
  <c r="I267" i="25"/>
  <c r="K267" i="25" s="1"/>
  <c r="I268" i="25" l="1"/>
  <c r="K268" i="25" s="1"/>
  <c r="J268" i="25" l="1"/>
  <c r="J269" i="25"/>
  <c r="I269" i="25"/>
  <c r="K269" i="25" s="1"/>
  <c r="J270" i="25" l="1"/>
  <c r="I270" i="25"/>
  <c r="K270" i="25" s="1"/>
  <c r="J271" i="25" l="1"/>
  <c r="I271" i="25"/>
  <c r="K271" i="25" s="1"/>
  <c r="I272" i="25" l="1"/>
  <c r="K272" i="25" s="1"/>
  <c r="J272" i="25" l="1"/>
  <c r="J273" i="25"/>
  <c r="I273" i="25"/>
  <c r="K273" i="25" s="1"/>
  <c r="J274" i="25" l="1"/>
  <c r="I274" i="25"/>
  <c r="K274" i="25" s="1"/>
  <c r="I275" i="25" l="1"/>
  <c r="K275" i="25" s="1"/>
  <c r="J275" i="25" l="1"/>
  <c r="I276" i="25"/>
  <c r="K276" i="25" s="1"/>
  <c r="J276" i="25" l="1"/>
  <c r="J277" i="25"/>
  <c r="I277" i="25"/>
  <c r="K277" i="25" s="1"/>
  <c r="J278" i="25" l="1"/>
  <c r="I278" i="25"/>
  <c r="K278" i="25" s="1"/>
  <c r="J279" i="25" l="1"/>
  <c r="I279" i="25"/>
  <c r="K279" i="25" s="1"/>
  <c r="J280" i="25" l="1"/>
  <c r="I280" i="25"/>
  <c r="K280" i="25" s="1"/>
  <c r="J281" i="25" l="1"/>
  <c r="I281" i="25"/>
  <c r="K281" i="25" s="1"/>
  <c r="I282" i="25" l="1"/>
  <c r="K282" i="25" s="1"/>
  <c r="J282" i="25" l="1"/>
  <c r="J283" i="25"/>
  <c r="I283" i="25"/>
  <c r="K283" i="25" s="1"/>
  <c r="I284" i="25" l="1"/>
  <c r="K284" i="25" s="1"/>
  <c r="J284" i="25" l="1"/>
  <c r="I285" i="25"/>
  <c r="K285" i="25" s="1"/>
  <c r="J285" i="25" l="1"/>
  <c r="I286" i="25"/>
  <c r="K286" i="25" s="1"/>
  <c r="J286" i="25" l="1"/>
  <c r="J287" i="25"/>
  <c r="I287" i="25"/>
  <c r="K287" i="25" s="1"/>
  <c r="J288" i="25" l="1"/>
  <c r="I288" i="25"/>
  <c r="K288" i="25" s="1"/>
  <c r="J289" i="25" l="1"/>
  <c r="I289" i="25"/>
  <c r="K289" i="25" s="1"/>
  <c r="I290" i="25" l="1"/>
  <c r="K290" i="25" s="1"/>
  <c r="J290" i="25" l="1"/>
  <c r="J291" i="25"/>
  <c r="I291" i="25"/>
  <c r="K291" i="25" s="1"/>
  <c r="J292" i="25" l="1"/>
  <c r="I292" i="25"/>
  <c r="K292" i="25" s="1"/>
  <c r="I293" i="25" l="1"/>
  <c r="K293" i="25" s="1"/>
  <c r="J293" i="25" l="1"/>
  <c r="I294" i="25"/>
  <c r="K294" i="25" s="1"/>
  <c r="J294" i="25" l="1"/>
  <c r="I295" i="25"/>
  <c r="K295" i="25" s="1"/>
  <c r="J295" i="25" l="1"/>
  <c r="I296" i="25"/>
  <c r="K296" i="25" s="1"/>
  <c r="J296" i="25" l="1"/>
  <c r="J297" i="25"/>
  <c r="I297" i="25"/>
  <c r="K297" i="25" s="1"/>
  <c r="I298" i="25" l="1"/>
  <c r="K298" i="25" s="1"/>
  <c r="J298" i="25" l="1"/>
  <c r="I299" i="25"/>
  <c r="K299" i="25" s="1"/>
  <c r="J299" i="25" l="1"/>
  <c r="I300" i="25"/>
  <c r="K300" i="25" s="1"/>
  <c r="J300" i="25" l="1"/>
  <c r="I301" i="25"/>
  <c r="K301" i="25" s="1"/>
  <c r="J301" i="25" l="1"/>
  <c r="J302" i="25"/>
  <c r="I302" i="25"/>
  <c r="K302" i="25" s="1"/>
  <c r="J303" i="25" l="1"/>
  <c r="I303" i="25"/>
  <c r="K303" i="25" s="1"/>
  <c r="I304" i="25" l="1"/>
  <c r="K304" i="25" s="1"/>
  <c r="J304" i="25" l="1"/>
  <c r="J305" i="25"/>
  <c r="I305" i="25"/>
  <c r="K305" i="25" s="1"/>
  <c r="J306" i="25" l="1"/>
  <c r="I306" i="25"/>
  <c r="K306" i="25" s="1"/>
  <c r="J307" i="25" l="1"/>
  <c r="I307" i="25"/>
  <c r="K307" i="25" s="1"/>
  <c r="I308" i="25" l="1"/>
  <c r="K308" i="25" s="1"/>
  <c r="J308" i="25" l="1"/>
  <c r="I309" i="25"/>
  <c r="K309" i="25" s="1"/>
  <c r="J309" i="25" l="1"/>
  <c r="I310" i="25"/>
  <c r="K310" i="25" s="1"/>
  <c r="J310" i="25" l="1"/>
  <c r="J311" i="25"/>
  <c r="I311" i="25"/>
  <c r="K311" i="25" s="1"/>
  <c r="J312" i="25" l="1"/>
  <c r="I312" i="25"/>
  <c r="K312" i="25" s="1"/>
  <c r="J313" i="25" l="1"/>
  <c r="I313" i="25"/>
  <c r="K313" i="25" s="1"/>
  <c r="J314" i="25" l="1"/>
  <c r="I314" i="25"/>
  <c r="K314" i="25" s="1"/>
  <c r="J315" i="25" l="1"/>
  <c r="I315" i="25"/>
  <c r="K315" i="25" s="1"/>
  <c r="J316" i="25" l="1"/>
  <c r="I316" i="25"/>
  <c r="K316" i="25" s="1"/>
  <c r="I317" i="25" l="1"/>
  <c r="K317" i="25" s="1"/>
  <c r="J317" i="25" l="1"/>
  <c r="I318" i="25"/>
  <c r="K318" i="25" s="1"/>
  <c r="J318" i="25" l="1"/>
  <c r="I319" i="25"/>
  <c r="K319" i="25" s="1"/>
  <c r="J319" i="25" l="1"/>
  <c r="I320" i="25"/>
  <c r="K320" i="25" s="1"/>
  <c r="J320" i="25" l="1"/>
  <c r="I321" i="25"/>
  <c r="K321" i="25" s="1"/>
  <c r="J321" i="25" l="1"/>
  <c r="J322" i="25"/>
  <c r="I322" i="25"/>
  <c r="K322" i="25" s="1"/>
  <c r="J323" i="25" l="1"/>
  <c r="I323" i="25"/>
  <c r="K323" i="25" s="1"/>
  <c r="J324" i="25" l="1"/>
  <c r="I324" i="25"/>
  <c r="K324" i="25" s="1"/>
  <c r="I325" i="25" l="1"/>
  <c r="K325" i="25" s="1"/>
  <c r="J325" i="25" l="1"/>
  <c r="I326" i="25"/>
  <c r="K326" i="25" s="1"/>
  <c r="J326" i="25" l="1"/>
  <c r="J327" i="25"/>
  <c r="I327" i="25"/>
  <c r="K327" i="25" s="1"/>
  <c r="J328" i="25" l="1"/>
  <c r="I328" i="25"/>
  <c r="K328" i="25" s="1"/>
  <c r="J329" i="25" l="1"/>
  <c r="I329" i="25"/>
  <c r="K329" i="25" s="1"/>
  <c r="J330" i="25" l="1"/>
  <c r="I330" i="25"/>
  <c r="K330" i="25" s="1"/>
  <c r="J331" i="25" l="1"/>
  <c r="I331" i="25"/>
  <c r="K331" i="25" s="1"/>
  <c r="J332" i="25" l="1"/>
  <c r="I332" i="25"/>
  <c r="K332" i="25" s="1"/>
  <c r="J333" i="25" l="1"/>
  <c r="I333" i="25"/>
  <c r="K333" i="25" s="1"/>
  <c r="J334" i="25" l="1"/>
  <c r="I334" i="25"/>
  <c r="K334" i="25" s="1"/>
  <c r="I335" i="25" l="1"/>
  <c r="K335" i="25" s="1"/>
  <c r="J335" i="25" l="1"/>
  <c r="J336" i="25"/>
  <c r="I336" i="25"/>
  <c r="K336" i="25" s="1"/>
  <c r="I337" i="25" l="1"/>
  <c r="K337" i="25" s="1"/>
  <c r="J337" i="25" l="1"/>
  <c r="J338" i="25"/>
  <c r="I338" i="25"/>
  <c r="K338" i="25" s="1"/>
  <c r="I339" i="25" l="1"/>
  <c r="K339" i="25" s="1"/>
  <c r="J339" i="25" l="1"/>
  <c r="I340" i="25"/>
  <c r="K340" i="25" s="1"/>
  <c r="J340" i="25" l="1"/>
  <c r="J341" i="25"/>
  <c r="I341" i="25"/>
  <c r="K341" i="25" s="1"/>
  <c r="I342" i="25" l="1"/>
  <c r="K342" i="25" s="1"/>
  <c r="J342" i="25" l="1"/>
  <c r="J343" i="25"/>
  <c r="I343" i="25"/>
  <c r="K343" i="25" s="1"/>
  <c r="J344" i="25" l="1"/>
  <c r="I344" i="25"/>
  <c r="K344" i="25" s="1"/>
  <c r="J345" i="25" l="1"/>
  <c r="I345" i="25"/>
  <c r="K345" i="25" s="1"/>
  <c r="I346" i="25" l="1"/>
  <c r="K346" i="25" s="1"/>
  <c r="J346" i="25" l="1"/>
  <c r="J347" i="25"/>
  <c r="I347" i="25"/>
  <c r="K347" i="25" s="1"/>
  <c r="I348" i="25" l="1"/>
  <c r="K348" i="25" s="1"/>
  <c r="J348" i="25" l="1"/>
  <c r="J349" i="25"/>
  <c r="I349" i="25"/>
  <c r="K349" i="25" s="1"/>
  <c r="I350" i="25" l="1"/>
  <c r="K350" i="25" s="1"/>
  <c r="J350" i="25" l="1"/>
  <c r="I351" i="25"/>
  <c r="K351" i="25" s="1"/>
  <c r="J351" i="25" l="1"/>
  <c r="J352" i="25"/>
  <c r="I352" i="25"/>
  <c r="K352" i="25" s="1"/>
  <c r="J353" i="25" l="1"/>
  <c r="I353" i="25"/>
  <c r="K353" i="25" s="1"/>
  <c r="I354" i="25" l="1"/>
  <c r="K354" i="25" s="1"/>
  <c r="J354" i="25" l="1"/>
  <c r="J355" i="25"/>
  <c r="I355" i="25"/>
  <c r="K355" i="25" s="1"/>
  <c r="I356" i="25" l="1"/>
  <c r="K356" i="25" s="1"/>
  <c r="J356" i="25" l="1"/>
  <c r="I357" i="25"/>
  <c r="K357" i="25" s="1"/>
  <c r="J357" i="25" l="1"/>
  <c r="I358" i="25"/>
  <c r="K358" i="25" s="1"/>
  <c r="J358" i="25" l="1"/>
  <c r="J359" i="25"/>
  <c r="I359" i="25"/>
  <c r="K359" i="25" s="1"/>
  <c r="J360" i="25" l="1"/>
  <c r="I360" i="25"/>
  <c r="K360" i="25" s="1"/>
  <c r="I361" i="25" l="1"/>
  <c r="K361" i="25" s="1"/>
  <c r="J361" i="25" l="1"/>
  <c r="J362" i="25"/>
  <c r="I362" i="25"/>
  <c r="K362" i="25" s="1"/>
  <c r="M3" i="25" l="1"/>
  <c r="M7" i="25" s="1"/>
  <c r="J363" i="25"/>
  <c r="I363" i="25"/>
  <c r="K363" i="25" s="1"/>
  <c r="M4" i="25" l="1"/>
  <c r="M5" i="25" s="1"/>
</calcChain>
</file>

<file path=xl/sharedStrings.xml><?xml version="1.0" encoding="utf-8"?>
<sst xmlns="http://schemas.openxmlformats.org/spreadsheetml/2006/main" count="755" uniqueCount="33">
  <si>
    <t>Open price</t>
  </si>
  <si>
    <t>Close price</t>
  </si>
  <si>
    <t>Profit/Loss</t>
  </si>
  <si>
    <t>Open date</t>
  </si>
  <si>
    <t>Close date</t>
  </si>
  <si>
    <t>0,010</t>
  </si>
  <si>
    <t>SELL</t>
  </si>
  <si>
    <t>BUY</t>
  </si>
  <si>
    <t>PICO</t>
  </si>
  <si>
    <t>DD</t>
  </si>
  <si>
    <t>VALOR</t>
  </si>
  <si>
    <t>TOTAL</t>
  </si>
  <si>
    <t>DD %</t>
  </si>
  <si>
    <t>Sharpe</t>
  </si>
  <si>
    <t>Acertos</t>
  </si>
  <si>
    <t>Erros</t>
  </si>
  <si>
    <t>Acuràcia</t>
  </si>
  <si>
    <t>Gain médio</t>
  </si>
  <si>
    <t>Loss médio</t>
  </si>
  <si>
    <t>Account</t>
  </si>
  <si>
    <t>Return</t>
  </si>
  <si>
    <t>Retorno Médio</t>
  </si>
  <si>
    <t>Desvio</t>
  </si>
  <si>
    <t>Risco de perder 1 desvio</t>
  </si>
  <si>
    <t>Risco de perder</t>
  </si>
  <si>
    <t>2017-2018</t>
  </si>
  <si>
    <t>Resultados</t>
  </si>
  <si>
    <t>Volume</t>
  </si>
  <si>
    <t>Tipo</t>
  </si>
  <si>
    <t>Retorno Ac.</t>
  </si>
  <si>
    <t>Calculando o Risco da Conta</t>
  </si>
  <si>
    <t>WWW.OUTSPOKENMARKET.COM</t>
  </si>
  <si>
    <t>https://goo.gl/QAhdz6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</si>
</sst>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F1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 style="medium">
        <color rgb="FFD6D6D6"/>
      </right>
      <top/>
      <bottom style="medium">
        <color rgb="FFD6D6D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64" fontId="0" fillId="3" borderId="0" xfId="1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5" fontId="2" fillId="3" borderId="5" xfId="0" applyNumberFormat="1" applyFont="1" applyFill="1" applyBorder="1" applyAlignment="1">
      <alignment horizontal="center" vertical="center"/>
    </xf>
    <xf numFmtId="164" fontId="2" fillId="4" borderId="5" xfId="1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2" fontId="2" fillId="4" borderId="7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64" fontId="0" fillId="3" borderId="5" xfId="1" applyNumberFormat="1" applyFont="1" applyFill="1" applyBorder="1" applyAlignment="1">
      <alignment horizontal="center" vertical="center"/>
    </xf>
    <xf numFmtId="164" fontId="0" fillId="3" borderId="7" xfId="1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2" applyFont="1" applyFill="1"/>
    <xf numFmtId="0" fontId="2" fillId="6" borderId="10" xfId="0" applyFont="1" applyFill="1" applyBorder="1" applyAlignment="1">
      <alignment horizontal="center" vertical="center"/>
    </xf>
    <xf numFmtId="164" fontId="0" fillId="6" borderId="11" xfId="1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64" fontId="0" fillId="6" borderId="5" xfId="1" applyNumberFormat="1" applyFont="1" applyFill="1" applyBorder="1" applyAlignment="1">
      <alignment horizontal="center" vertical="center"/>
    </xf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Risco!$H$1</c:f>
              <c:strCache>
                <c:ptCount val="1"/>
                <c:pt idx="0">
                  <c:v>Retorno Ac.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Risco!$H$2:$H$363</c:f>
              <c:numCache>
                <c:formatCode>General</c:formatCode>
                <c:ptCount val="362"/>
                <c:pt idx="0">
                  <c:v>65.09</c:v>
                </c:pt>
                <c:pt idx="1">
                  <c:v>168.5</c:v>
                </c:pt>
                <c:pt idx="2">
                  <c:v>133.47999999999999</c:v>
                </c:pt>
                <c:pt idx="3">
                  <c:v>199.51</c:v>
                </c:pt>
                <c:pt idx="4">
                  <c:v>302.08</c:v>
                </c:pt>
                <c:pt idx="5">
                  <c:v>245.33999999999997</c:v>
                </c:pt>
                <c:pt idx="6">
                  <c:v>327.47999999999996</c:v>
                </c:pt>
                <c:pt idx="7">
                  <c:v>277.30999999999995</c:v>
                </c:pt>
                <c:pt idx="8">
                  <c:v>247.60999999999996</c:v>
                </c:pt>
                <c:pt idx="9">
                  <c:v>274.64</c:v>
                </c:pt>
                <c:pt idx="10">
                  <c:v>325.58</c:v>
                </c:pt>
                <c:pt idx="11">
                  <c:v>361.49</c:v>
                </c:pt>
                <c:pt idx="12">
                  <c:v>389.78000000000003</c:v>
                </c:pt>
                <c:pt idx="13">
                  <c:v>368.89000000000004</c:v>
                </c:pt>
                <c:pt idx="14">
                  <c:v>440.94000000000005</c:v>
                </c:pt>
                <c:pt idx="15">
                  <c:v>397.05000000000007</c:v>
                </c:pt>
                <c:pt idx="16">
                  <c:v>461.69000000000005</c:v>
                </c:pt>
                <c:pt idx="17">
                  <c:v>535.13000000000011</c:v>
                </c:pt>
                <c:pt idx="18">
                  <c:v>491.47000000000014</c:v>
                </c:pt>
                <c:pt idx="19">
                  <c:v>543.21000000000015</c:v>
                </c:pt>
                <c:pt idx="20">
                  <c:v>576.8900000000001</c:v>
                </c:pt>
                <c:pt idx="21">
                  <c:v>494.0800000000001</c:v>
                </c:pt>
                <c:pt idx="22">
                  <c:v>414.84000000000009</c:v>
                </c:pt>
                <c:pt idx="23">
                  <c:v>316.5800000000001</c:v>
                </c:pt>
                <c:pt idx="24">
                  <c:v>255.6400000000001</c:v>
                </c:pt>
                <c:pt idx="25">
                  <c:v>216.8300000000001</c:v>
                </c:pt>
                <c:pt idx="26">
                  <c:v>263.07000000000011</c:v>
                </c:pt>
                <c:pt idx="27">
                  <c:v>245.75000000000011</c:v>
                </c:pt>
                <c:pt idx="28">
                  <c:v>235.78000000000011</c:v>
                </c:pt>
                <c:pt idx="29">
                  <c:v>245.04000000000011</c:v>
                </c:pt>
                <c:pt idx="30">
                  <c:v>274.07000000000011</c:v>
                </c:pt>
                <c:pt idx="31">
                  <c:v>263.28000000000009</c:v>
                </c:pt>
                <c:pt idx="32">
                  <c:v>316.3900000000001</c:v>
                </c:pt>
                <c:pt idx="33">
                  <c:v>356.86000000000013</c:v>
                </c:pt>
                <c:pt idx="34">
                  <c:v>331.18000000000012</c:v>
                </c:pt>
                <c:pt idx="35">
                  <c:v>369.75000000000011</c:v>
                </c:pt>
                <c:pt idx="36">
                  <c:v>338.19000000000011</c:v>
                </c:pt>
                <c:pt idx="37">
                  <c:v>385.2000000000001</c:v>
                </c:pt>
                <c:pt idx="38">
                  <c:v>367.67000000000007</c:v>
                </c:pt>
                <c:pt idx="39">
                  <c:v>413.96000000000009</c:v>
                </c:pt>
                <c:pt idx="40">
                  <c:v>380.96000000000009</c:v>
                </c:pt>
                <c:pt idx="41">
                  <c:v>410.5100000000001</c:v>
                </c:pt>
                <c:pt idx="42">
                  <c:v>467.7600000000001</c:v>
                </c:pt>
                <c:pt idx="43">
                  <c:v>417.6400000000001</c:v>
                </c:pt>
                <c:pt idx="44">
                  <c:v>407.40000000000009</c:v>
                </c:pt>
                <c:pt idx="45">
                  <c:v>502.05000000000007</c:v>
                </c:pt>
                <c:pt idx="46">
                  <c:v>620.7700000000001</c:v>
                </c:pt>
                <c:pt idx="47">
                  <c:v>530.20000000000005</c:v>
                </c:pt>
                <c:pt idx="48">
                  <c:v>455.1</c:v>
                </c:pt>
                <c:pt idx="49">
                  <c:v>565.04</c:v>
                </c:pt>
                <c:pt idx="50">
                  <c:v>711.33999999999992</c:v>
                </c:pt>
                <c:pt idx="51">
                  <c:v>679.39999999999986</c:v>
                </c:pt>
                <c:pt idx="52">
                  <c:v>670.49999999999989</c:v>
                </c:pt>
                <c:pt idx="53">
                  <c:v>711.02999999999986</c:v>
                </c:pt>
                <c:pt idx="54">
                  <c:v>738.92999999999984</c:v>
                </c:pt>
                <c:pt idx="55">
                  <c:v>732.32999999999981</c:v>
                </c:pt>
                <c:pt idx="56">
                  <c:v>706.40999999999985</c:v>
                </c:pt>
                <c:pt idx="57">
                  <c:v>788.07999999999981</c:v>
                </c:pt>
                <c:pt idx="58">
                  <c:v>884.01999999999975</c:v>
                </c:pt>
                <c:pt idx="59">
                  <c:v>828.53999999999974</c:v>
                </c:pt>
                <c:pt idx="60">
                  <c:v>751.15999999999974</c:v>
                </c:pt>
                <c:pt idx="61">
                  <c:v>740.62999999999977</c:v>
                </c:pt>
                <c:pt idx="62">
                  <c:v>732.80999999999972</c:v>
                </c:pt>
                <c:pt idx="63">
                  <c:v>724.9599999999997</c:v>
                </c:pt>
                <c:pt idx="64">
                  <c:v>807.62999999999965</c:v>
                </c:pt>
                <c:pt idx="65">
                  <c:v>754.86999999999966</c:v>
                </c:pt>
                <c:pt idx="66">
                  <c:v>740.03999999999962</c:v>
                </c:pt>
                <c:pt idx="67">
                  <c:v>737.25999999999965</c:v>
                </c:pt>
                <c:pt idx="68">
                  <c:v>789.63999999999965</c:v>
                </c:pt>
                <c:pt idx="69">
                  <c:v>784.53999999999962</c:v>
                </c:pt>
                <c:pt idx="70">
                  <c:v>879.11999999999966</c:v>
                </c:pt>
                <c:pt idx="71">
                  <c:v>813.9499999999997</c:v>
                </c:pt>
                <c:pt idx="72">
                  <c:v>827.11999999999966</c:v>
                </c:pt>
                <c:pt idx="73">
                  <c:v>825.98999999999967</c:v>
                </c:pt>
                <c:pt idx="74">
                  <c:v>834.97999999999968</c:v>
                </c:pt>
                <c:pt idx="75">
                  <c:v>832.71999999999969</c:v>
                </c:pt>
                <c:pt idx="76">
                  <c:v>890.93999999999971</c:v>
                </c:pt>
                <c:pt idx="77">
                  <c:v>850.29999999999973</c:v>
                </c:pt>
                <c:pt idx="78">
                  <c:v>964.93999999999971</c:v>
                </c:pt>
                <c:pt idx="79">
                  <c:v>907.80999999999972</c:v>
                </c:pt>
                <c:pt idx="80">
                  <c:v>1003.7999999999997</c:v>
                </c:pt>
                <c:pt idx="81">
                  <c:v>987.16999999999973</c:v>
                </c:pt>
                <c:pt idx="82">
                  <c:v>891.93999999999971</c:v>
                </c:pt>
                <c:pt idx="83">
                  <c:v>832.27999999999975</c:v>
                </c:pt>
                <c:pt idx="84">
                  <c:v>810.2199999999998</c:v>
                </c:pt>
                <c:pt idx="85">
                  <c:v>806.79999999999984</c:v>
                </c:pt>
                <c:pt idx="86">
                  <c:v>1063.7799999999997</c:v>
                </c:pt>
                <c:pt idx="87">
                  <c:v>1264.2599999999998</c:v>
                </c:pt>
                <c:pt idx="88">
                  <c:v>1108.7499999999998</c:v>
                </c:pt>
                <c:pt idx="89">
                  <c:v>1054.7199999999998</c:v>
                </c:pt>
                <c:pt idx="90">
                  <c:v>1033.4299999999998</c:v>
                </c:pt>
                <c:pt idx="91">
                  <c:v>1093.3699999999999</c:v>
                </c:pt>
                <c:pt idx="92">
                  <c:v>1070.52</c:v>
                </c:pt>
                <c:pt idx="93">
                  <c:v>1122.73</c:v>
                </c:pt>
                <c:pt idx="94">
                  <c:v>1121.52</c:v>
                </c:pt>
                <c:pt idx="95">
                  <c:v>1163.47</c:v>
                </c:pt>
                <c:pt idx="96">
                  <c:v>1135.8800000000001</c:v>
                </c:pt>
                <c:pt idx="97">
                  <c:v>1227.44</c:v>
                </c:pt>
                <c:pt idx="98">
                  <c:v>1360.97</c:v>
                </c:pt>
                <c:pt idx="99">
                  <c:v>1262.8</c:v>
                </c:pt>
                <c:pt idx="100">
                  <c:v>1222.48</c:v>
                </c:pt>
                <c:pt idx="101">
                  <c:v>1283.55</c:v>
                </c:pt>
                <c:pt idx="102">
                  <c:v>1201.3599999999999</c:v>
                </c:pt>
                <c:pt idx="103">
                  <c:v>1137.52</c:v>
                </c:pt>
                <c:pt idx="104">
                  <c:v>1211.2</c:v>
                </c:pt>
                <c:pt idx="105">
                  <c:v>1150.26</c:v>
                </c:pt>
                <c:pt idx="106">
                  <c:v>1169.3599999999999</c:v>
                </c:pt>
                <c:pt idx="107">
                  <c:v>1160.4799999999998</c:v>
                </c:pt>
                <c:pt idx="108">
                  <c:v>1172.4699999999998</c:v>
                </c:pt>
                <c:pt idx="109">
                  <c:v>1169.6899999999998</c:v>
                </c:pt>
                <c:pt idx="110">
                  <c:v>1239.3199999999997</c:v>
                </c:pt>
                <c:pt idx="111">
                  <c:v>1226.7099999999998</c:v>
                </c:pt>
                <c:pt idx="112">
                  <c:v>1287.6699999999998</c:v>
                </c:pt>
                <c:pt idx="113">
                  <c:v>1279.7499999999998</c:v>
                </c:pt>
                <c:pt idx="114">
                  <c:v>1130.4599999999998</c:v>
                </c:pt>
                <c:pt idx="115">
                  <c:v>1294.1599999999999</c:v>
                </c:pt>
                <c:pt idx="116">
                  <c:v>1173.4199999999998</c:v>
                </c:pt>
                <c:pt idx="117">
                  <c:v>1308.4999999999998</c:v>
                </c:pt>
                <c:pt idx="118">
                  <c:v>1230.8299999999997</c:v>
                </c:pt>
                <c:pt idx="119">
                  <c:v>1188.4799999999998</c:v>
                </c:pt>
                <c:pt idx="120">
                  <c:v>1199.4299999999998</c:v>
                </c:pt>
                <c:pt idx="121">
                  <c:v>1195.1699999999998</c:v>
                </c:pt>
                <c:pt idx="122">
                  <c:v>1235.8</c:v>
                </c:pt>
                <c:pt idx="123">
                  <c:v>1288.1599999999999</c:v>
                </c:pt>
                <c:pt idx="124">
                  <c:v>1353.1399999999999</c:v>
                </c:pt>
                <c:pt idx="125">
                  <c:v>1369.62</c:v>
                </c:pt>
                <c:pt idx="126">
                  <c:v>1374.83</c:v>
                </c:pt>
                <c:pt idx="127">
                  <c:v>1436.51</c:v>
                </c:pt>
                <c:pt idx="128">
                  <c:v>1423.6</c:v>
                </c:pt>
                <c:pt idx="129">
                  <c:v>1528.9199999999998</c:v>
                </c:pt>
                <c:pt idx="130">
                  <c:v>1482.6799999999998</c:v>
                </c:pt>
                <c:pt idx="131">
                  <c:v>1529.2599999999998</c:v>
                </c:pt>
                <c:pt idx="132">
                  <c:v>1546.4999999999998</c:v>
                </c:pt>
                <c:pt idx="133">
                  <c:v>1716.6599999999999</c:v>
                </c:pt>
                <c:pt idx="134">
                  <c:v>1630.12</c:v>
                </c:pt>
                <c:pt idx="135">
                  <c:v>1707.75</c:v>
                </c:pt>
                <c:pt idx="136">
                  <c:v>1641.49</c:v>
                </c:pt>
                <c:pt idx="137">
                  <c:v>1742.62</c:v>
                </c:pt>
                <c:pt idx="138">
                  <c:v>1795.8</c:v>
                </c:pt>
                <c:pt idx="139">
                  <c:v>1804.28</c:v>
                </c:pt>
                <c:pt idx="140">
                  <c:v>1770.1399999999999</c:v>
                </c:pt>
                <c:pt idx="141">
                  <c:v>1836.7099999999998</c:v>
                </c:pt>
                <c:pt idx="142">
                  <c:v>1929.1399999999999</c:v>
                </c:pt>
                <c:pt idx="143">
                  <c:v>1911.4199999999998</c:v>
                </c:pt>
                <c:pt idx="144">
                  <c:v>1964.9499999999998</c:v>
                </c:pt>
                <c:pt idx="145">
                  <c:v>1915.2899999999997</c:v>
                </c:pt>
                <c:pt idx="146">
                  <c:v>1871.1899999999998</c:v>
                </c:pt>
                <c:pt idx="147">
                  <c:v>1854.7899999999997</c:v>
                </c:pt>
                <c:pt idx="148">
                  <c:v>1868.7599999999998</c:v>
                </c:pt>
                <c:pt idx="149">
                  <c:v>1879.0899999999997</c:v>
                </c:pt>
                <c:pt idx="150">
                  <c:v>1915.2599999999998</c:v>
                </c:pt>
                <c:pt idx="151">
                  <c:v>2051.5099999999998</c:v>
                </c:pt>
                <c:pt idx="152">
                  <c:v>1958.4599999999998</c:v>
                </c:pt>
                <c:pt idx="153">
                  <c:v>2090.8799999999997</c:v>
                </c:pt>
                <c:pt idx="154">
                  <c:v>2000.3299999999997</c:v>
                </c:pt>
                <c:pt idx="155">
                  <c:v>2103.87</c:v>
                </c:pt>
                <c:pt idx="156">
                  <c:v>2140.4299999999998</c:v>
                </c:pt>
                <c:pt idx="157">
                  <c:v>2155.52</c:v>
                </c:pt>
                <c:pt idx="158">
                  <c:v>2142.41</c:v>
                </c:pt>
                <c:pt idx="159">
                  <c:v>2106.0299999999997</c:v>
                </c:pt>
                <c:pt idx="160">
                  <c:v>2078.6</c:v>
                </c:pt>
                <c:pt idx="161">
                  <c:v>2076.75</c:v>
                </c:pt>
                <c:pt idx="162">
                  <c:v>2195.81</c:v>
                </c:pt>
                <c:pt idx="163">
                  <c:v>2085.12</c:v>
                </c:pt>
                <c:pt idx="164">
                  <c:v>2024.6299999999999</c:v>
                </c:pt>
                <c:pt idx="165">
                  <c:v>2095.21</c:v>
                </c:pt>
                <c:pt idx="166">
                  <c:v>2180.81</c:v>
                </c:pt>
                <c:pt idx="167">
                  <c:v>2121.71</c:v>
                </c:pt>
                <c:pt idx="168">
                  <c:v>2166.4299999999998</c:v>
                </c:pt>
                <c:pt idx="169">
                  <c:v>2139.33</c:v>
                </c:pt>
                <c:pt idx="170">
                  <c:v>2178.25</c:v>
                </c:pt>
                <c:pt idx="171">
                  <c:v>2237.77</c:v>
                </c:pt>
                <c:pt idx="172">
                  <c:v>2235.62</c:v>
                </c:pt>
                <c:pt idx="173">
                  <c:v>2137.19</c:v>
                </c:pt>
                <c:pt idx="174">
                  <c:v>2099.35</c:v>
                </c:pt>
                <c:pt idx="175">
                  <c:v>2122.56</c:v>
                </c:pt>
                <c:pt idx="176">
                  <c:v>2175.7199999999998</c:v>
                </c:pt>
                <c:pt idx="177">
                  <c:v>2146.0899999999997</c:v>
                </c:pt>
                <c:pt idx="178">
                  <c:v>2142.37</c:v>
                </c:pt>
                <c:pt idx="179">
                  <c:v>2155.7799999999997</c:v>
                </c:pt>
                <c:pt idx="180">
                  <c:v>2175.9199999999996</c:v>
                </c:pt>
                <c:pt idx="181">
                  <c:v>2189.0199999999995</c:v>
                </c:pt>
                <c:pt idx="182">
                  <c:v>2115.3899999999994</c:v>
                </c:pt>
                <c:pt idx="183">
                  <c:v>2101.2799999999993</c:v>
                </c:pt>
                <c:pt idx="184">
                  <c:v>2129.1699999999992</c:v>
                </c:pt>
                <c:pt idx="185">
                  <c:v>2095.5099999999993</c:v>
                </c:pt>
                <c:pt idx="186">
                  <c:v>2076.1999999999994</c:v>
                </c:pt>
                <c:pt idx="187">
                  <c:v>2074.2999999999993</c:v>
                </c:pt>
                <c:pt idx="188">
                  <c:v>2092.3999999999992</c:v>
                </c:pt>
                <c:pt idx="189">
                  <c:v>2122.3199999999993</c:v>
                </c:pt>
                <c:pt idx="190">
                  <c:v>2197.9999999999991</c:v>
                </c:pt>
                <c:pt idx="191">
                  <c:v>2201.7199999999989</c:v>
                </c:pt>
                <c:pt idx="192">
                  <c:v>2331.5099999999989</c:v>
                </c:pt>
                <c:pt idx="193">
                  <c:v>2511.639999999999</c:v>
                </c:pt>
                <c:pt idx="194">
                  <c:v>2485.6799999999989</c:v>
                </c:pt>
                <c:pt idx="195">
                  <c:v>2522.579999999999</c:v>
                </c:pt>
                <c:pt idx="196">
                  <c:v>2502.4699999999989</c:v>
                </c:pt>
                <c:pt idx="197">
                  <c:v>2544.309999999999</c:v>
                </c:pt>
                <c:pt idx="198">
                  <c:v>2501.6699999999992</c:v>
                </c:pt>
                <c:pt idx="199">
                  <c:v>2484.3599999999992</c:v>
                </c:pt>
                <c:pt idx="200">
                  <c:v>2581.4199999999992</c:v>
                </c:pt>
                <c:pt idx="201">
                  <c:v>2486.1099999999992</c:v>
                </c:pt>
                <c:pt idx="202">
                  <c:v>2497.579999999999</c:v>
                </c:pt>
                <c:pt idx="203">
                  <c:v>2493.0699999999988</c:v>
                </c:pt>
                <c:pt idx="204">
                  <c:v>2521.599999999999</c:v>
                </c:pt>
                <c:pt idx="205">
                  <c:v>2587.5099999999989</c:v>
                </c:pt>
                <c:pt idx="206">
                  <c:v>2559.2299999999987</c:v>
                </c:pt>
                <c:pt idx="207">
                  <c:v>2560.8199999999988</c:v>
                </c:pt>
                <c:pt idx="208">
                  <c:v>2493.639999999999</c:v>
                </c:pt>
                <c:pt idx="209">
                  <c:v>2446.579999999999</c:v>
                </c:pt>
                <c:pt idx="210">
                  <c:v>2482.4699999999989</c:v>
                </c:pt>
                <c:pt idx="211">
                  <c:v>2480.559999999999</c:v>
                </c:pt>
                <c:pt idx="212">
                  <c:v>2406.619999999999</c:v>
                </c:pt>
                <c:pt idx="213">
                  <c:v>2488.4599999999991</c:v>
                </c:pt>
                <c:pt idx="214">
                  <c:v>2437.4899999999993</c:v>
                </c:pt>
                <c:pt idx="215">
                  <c:v>2410.0999999999995</c:v>
                </c:pt>
                <c:pt idx="216">
                  <c:v>2409.1099999999997</c:v>
                </c:pt>
                <c:pt idx="217">
                  <c:v>2411.7799999999997</c:v>
                </c:pt>
                <c:pt idx="218">
                  <c:v>2437.54</c:v>
                </c:pt>
                <c:pt idx="219">
                  <c:v>2489.91</c:v>
                </c:pt>
                <c:pt idx="220">
                  <c:v>2574.39</c:v>
                </c:pt>
                <c:pt idx="221">
                  <c:v>2685.45</c:v>
                </c:pt>
                <c:pt idx="222">
                  <c:v>2607.0899999999997</c:v>
                </c:pt>
                <c:pt idx="223">
                  <c:v>2573.2899999999995</c:v>
                </c:pt>
                <c:pt idx="224">
                  <c:v>2591.3399999999997</c:v>
                </c:pt>
                <c:pt idx="225">
                  <c:v>2594.35</c:v>
                </c:pt>
                <c:pt idx="226">
                  <c:v>2588.6799999999998</c:v>
                </c:pt>
                <c:pt idx="227">
                  <c:v>2600.33</c:v>
                </c:pt>
                <c:pt idx="228">
                  <c:v>2715.93</c:v>
                </c:pt>
                <c:pt idx="229">
                  <c:v>2626.96</c:v>
                </c:pt>
                <c:pt idx="230">
                  <c:v>2570.42</c:v>
                </c:pt>
                <c:pt idx="231">
                  <c:v>2661.16</c:v>
                </c:pt>
                <c:pt idx="232">
                  <c:v>2612.37</c:v>
                </c:pt>
                <c:pt idx="233">
                  <c:v>2706.19</c:v>
                </c:pt>
                <c:pt idx="234">
                  <c:v>2692.68</c:v>
                </c:pt>
                <c:pt idx="235">
                  <c:v>2714.2999999999997</c:v>
                </c:pt>
                <c:pt idx="236">
                  <c:v>2509.0899999999997</c:v>
                </c:pt>
                <c:pt idx="237">
                  <c:v>2305.4599999999996</c:v>
                </c:pt>
                <c:pt idx="238">
                  <c:v>2368.6199999999994</c:v>
                </c:pt>
                <c:pt idx="239">
                  <c:v>2365.2199999999993</c:v>
                </c:pt>
                <c:pt idx="240">
                  <c:v>2467.7699999999995</c:v>
                </c:pt>
                <c:pt idx="241">
                  <c:v>2407.4199999999996</c:v>
                </c:pt>
                <c:pt idx="242">
                  <c:v>2364.6899999999996</c:v>
                </c:pt>
                <c:pt idx="243">
                  <c:v>2267.0299999999997</c:v>
                </c:pt>
                <c:pt idx="244">
                  <c:v>2235.9899999999998</c:v>
                </c:pt>
                <c:pt idx="245">
                  <c:v>2265.1499999999996</c:v>
                </c:pt>
                <c:pt idx="246">
                  <c:v>2323.1499999999996</c:v>
                </c:pt>
                <c:pt idx="247">
                  <c:v>2282.3699999999994</c:v>
                </c:pt>
                <c:pt idx="248">
                  <c:v>2322.4799999999996</c:v>
                </c:pt>
                <c:pt idx="249">
                  <c:v>2160.2299999999996</c:v>
                </c:pt>
                <c:pt idx="250">
                  <c:v>2063.2799999999997</c:v>
                </c:pt>
                <c:pt idx="251">
                  <c:v>2167.9999999999995</c:v>
                </c:pt>
                <c:pt idx="252">
                  <c:v>2151.5599999999995</c:v>
                </c:pt>
                <c:pt idx="253">
                  <c:v>2143.2199999999993</c:v>
                </c:pt>
                <c:pt idx="254">
                  <c:v>1945.1399999999994</c:v>
                </c:pt>
                <c:pt idx="255">
                  <c:v>1899.0999999999995</c:v>
                </c:pt>
                <c:pt idx="256">
                  <c:v>1944.5399999999995</c:v>
                </c:pt>
                <c:pt idx="257">
                  <c:v>2017.5599999999995</c:v>
                </c:pt>
                <c:pt idx="258">
                  <c:v>1928.5099999999995</c:v>
                </c:pt>
                <c:pt idx="259">
                  <c:v>1892.5599999999995</c:v>
                </c:pt>
                <c:pt idx="260">
                  <c:v>1902.4499999999996</c:v>
                </c:pt>
                <c:pt idx="261">
                  <c:v>1925.5499999999995</c:v>
                </c:pt>
                <c:pt idx="262">
                  <c:v>1909.0999999999995</c:v>
                </c:pt>
                <c:pt idx="263">
                  <c:v>1945.8599999999994</c:v>
                </c:pt>
                <c:pt idx="264">
                  <c:v>1980.9099999999994</c:v>
                </c:pt>
                <c:pt idx="265">
                  <c:v>2045.0499999999995</c:v>
                </c:pt>
                <c:pt idx="266">
                  <c:v>2017.5699999999995</c:v>
                </c:pt>
                <c:pt idx="267">
                  <c:v>2042.7699999999995</c:v>
                </c:pt>
                <c:pt idx="268">
                  <c:v>2131.8299999999995</c:v>
                </c:pt>
                <c:pt idx="269">
                  <c:v>2156.5099999999993</c:v>
                </c:pt>
                <c:pt idx="270">
                  <c:v>2132.0299999999993</c:v>
                </c:pt>
                <c:pt idx="271">
                  <c:v>2172.6599999999994</c:v>
                </c:pt>
                <c:pt idx="272">
                  <c:v>2257.2299999999996</c:v>
                </c:pt>
                <c:pt idx="273">
                  <c:v>2186.3499999999995</c:v>
                </c:pt>
                <c:pt idx="274">
                  <c:v>2171.6799999999994</c:v>
                </c:pt>
                <c:pt idx="275">
                  <c:v>2204.4599999999996</c:v>
                </c:pt>
                <c:pt idx="276">
                  <c:v>2215.6099999999997</c:v>
                </c:pt>
                <c:pt idx="277">
                  <c:v>2275.3999999999996</c:v>
                </c:pt>
                <c:pt idx="278">
                  <c:v>2293.4199999999996</c:v>
                </c:pt>
                <c:pt idx="279">
                  <c:v>2401.2799999999997</c:v>
                </c:pt>
                <c:pt idx="280">
                  <c:v>2327.3799999999997</c:v>
                </c:pt>
                <c:pt idx="281">
                  <c:v>2332.4699999999998</c:v>
                </c:pt>
                <c:pt idx="282">
                  <c:v>2277.75</c:v>
                </c:pt>
                <c:pt idx="283">
                  <c:v>2239.38</c:v>
                </c:pt>
                <c:pt idx="284">
                  <c:v>2213.52</c:v>
                </c:pt>
                <c:pt idx="285">
                  <c:v>2245.0300000000002</c:v>
                </c:pt>
                <c:pt idx="286">
                  <c:v>2342.36</c:v>
                </c:pt>
                <c:pt idx="287">
                  <c:v>2422.02</c:v>
                </c:pt>
                <c:pt idx="288">
                  <c:v>2381.5</c:v>
                </c:pt>
                <c:pt idx="289">
                  <c:v>2424.4</c:v>
                </c:pt>
                <c:pt idx="290">
                  <c:v>2501.9300000000003</c:v>
                </c:pt>
                <c:pt idx="291">
                  <c:v>2428.4700000000003</c:v>
                </c:pt>
                <c:pt idx="292">
                  <c:v>2380.0600000000004</c:v>
                </c:pt>
                <c:pt idx="293">
                  <c:v>2240.7100000000005</c:v>
                </c:pt>
                <c:pt idx="294">
                  <c:v>2155.0200000000004</c:v>
                </c:pt>
                <c:pt idx="295">
                  <c:v>2262.2900000000004</c:v>
                </c:pt>
                <c:pt idx="296">
                  <c:v>2210.1200000000003</c:v>
                </c:pt>
                <c:pt idx="297">
                  <c:v>2107.61</c:v>
                </c:pt>
                <c:pt idx="298">
                  <c:v>2028.0000000000002</c:v>
                </c:pt>
                <c:pt idx="299">
                  <c:v>2024.2900000000002</c:v>
                </c:pt>
                <c:pt idx="300">
                  <c:v>2055.2800000000002</c:v>
                </c:pt>
                <c:pt idx="301">
                  <c:v>2119.77</c:v>
                </c:pt>
                <c:pt idx="302">
                  <c:v>2101.58</c:v>
                </c:pt>
                <c:pt idx="303">
                  <c:v>2138.94</c:v>
                </c:pt>
                <c:pt idx="304">
                  <c:v>2223.98</c:v>
                </c:pt>
                <c:pt idx="305">
                  <c:v>2341.4699999999998</c:v>
                </c:pt>
                <c:pt idx="306">
                  <c:v>2241.2099999999996</c:v>
                </c:pt>
                <c:pt idx="307">
                  <c:v>2234.9099999999994</c:v>
                </c:pt>
                <c:pt idx="308">
                  <c:v>2173.8799999999992</c:v>
                </c:pt>
                <c:pt idx="309">
                  <c:v>2232.809999999999</c:v>
                </c:pt>
                <c:pt idx="310">
                  <c:v>2242.9399999999991</c:v>
                </c:pt>
                <c:pt idx="311">
                  <c:v>2293.4499999999994</c:v>
                </c:pt>
                <c:pt idx="312">
                  <c:v>2314.9899999999993</c:v>
                </c:pt>
                <c:pt idx="313">
                  <c:v>2346.1299999999992</c:v>
                </c:pt>
                <c:pt idx="314">
                  <c:v>2453.579999999999</c:v>
                </c:pt>
                <c:pt idx="315">
                  <c:v>2401.9499999999989</c:v>
                </c:pt>
                <c:pt idx="316">
                  <c:v>2373.599999999999</c:v>
                </c:pt>
                <c:pt idx="317">
                  <c:v>2323.6299999999992</c:v>
                </c:pt>
                <c:pt idx="318">
                  <c:v>2301.3799999999992</c:v>
                </c:pt>
                <c:pt idx="319">
                  <c:v>2264.7599999999993</c:v>
                </c:pt>
                <c:pt idx="320">
                  <c:v>2274.2299999999991</c:v>
                </c:pt>
                <c:pt idx="321">
                  <c:v>2293.4399999999991</c:v>
                </c:pt>
                <c:pt idx="322">
                  <c:v>2445.3199999999993</c:v>
                </c:pt>
                <c:pt idx="323">
                  <c:v>2299.2499999999991</c:v>
                </c:pt>
                <c:pt idx="324">
                  <c:v>2174.9199999999992</c:v>
                </c:pt>
                <c:pt idx="325">
                  <c:v>2341.4699999999993</c:v>
                </c:pt>
                <c:pt idx="326">
                  <c:v>2377.6899999999991</c:v>
                </c:pt>
                <c:pt idx="327">
                  <c:v>2385.0399999999991</c:v>
                </c:pt>
                <c:pt idx="328">
                  <c:v>2408.2399999999989</c:v>
                </c:pt>
                <c:pt idx="329">
                  <c:v>2420.599999999999</c:v>
                </c:pt>
                <c:pt idx="330">
                  <c:v>2457.8199999999988</c:v>
                </c:pt>
                <c:pt idx="331">
                  <c:v>2542.8799999999987</c:v>
                </c:pt>
                <c:pt idx="332">
                  <c:v>2662.9899999999989</c:v>
                </c:pt>
                <c:pt idx="333">
                  <c:v>2586.6999999999989</c:v>
                </c:pt>
                <c:pt idx="334">
                  <c:v>2667.2899999999991</c:v>
                </c:pt>
                <c:pt idx="335">
                  <c:v>2649.329999999999</c:v>
                </c:pt>
                <c:pt idx="336">
                  <c:v>2663.5399999999991</c:v>
                </c:pt>
                <c:pt idx="337">
                  <c:v>2590.369999999999</c:v>
                </c:pt>
                <c:pt idx="338">
                  <c:v>2544.1099999999988</c:v>
                </c:pt>
                <c:pt idx="339">
                  <c:v>2603.4899999999989</c:v>
                </c:pt>
                <c:pt idx="340">
                  <c:v>2564.0399999999991</c:v>
                </c:pt>
                <c:pt idx="341">
                  <c:v>2570.9499999999989</c:v>
                </c:pt>
                <c:pt idx="342">
                  <c:v>2587.6099999999988</c:v>
                </c:pt>
                <c:pt idx="343">
                  <c:v>2620.0199999999986</c:v>
                </c:pt>
                <c:pt idx="344">
                  <c:v>2611.8899999999985</c:v>
                </c:pt>
                <c:pt idx="345">
                  <c:v>2666.5699999999983</c:v>
                </c:pt>
                <c:pt idx="346">
                  <c:v>2610.3899999999985</c:v>
                </c:pt>
                <c:pt idx="347">
                  <c:v>2694.6199999999985</c:v>
                </c:pt>
                <c:pt idx="348">
                  <c:v>2649.6999999999985</c:v>
                </c:pt>
                <c:pt idx="349">
                  <c:v>2612.9599999999987</c:v>
                </c:pt>
                <c:pt idx="350">
                  <c:v>2693.7199999999989</c:v>
                </c:pt>
                <c:pt idx="351">
                  <c:v>2707.889999999999</c:v>
                </c:pt>
                <c:pt idx="352">
                  <c:v>2705.5299999999988</c:v>
                </c:pt>
                <c:pt idx="353">
                  <c:v>2743.9999999999986</c:v>
                </c:pt>
                <c:pt idx="354">
                  <c:v>2720.3699999999985</c:v>
                </c:pt>
                <c:pt idx="355">
                  <c:v>2596.3499999999985</c:v>
                </c:pt>
                <c:pt idx="356">
                  <c:v>2540.6099999999988</c:v>
                </c:pt>
                <c:pt idx="357">
                  <c:v>2609.9799999999987</c:v>
                </c:pt>
                <c:pt idx="358">
                  <c:v>2683.9499999999985</c:v>
                </c:pt>
                <c:pt idx="359">
                  <c:v>2547.2699999999986</c:v>
                </c:pt>
                <c:pt idx="360">
                  <c:v>2573.5799999999986</c:v>
                </c:pt>
                <c:pt idx="361">
                  <c:v>2593.9299999999985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D-433B-A1A6-C16096455C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4215032"/>
        <c:axId val="444218312"/>
      </c:lineChart>
      <c:catAx>
        <c:axId val="444215032"/>
        <c:scaling>
          <c:orientation val="minMax"/>
        </c:scaling>
        <c:delete val="1"/>
        <c:axPos val="b"/>
        <c:majorTickMark val="none"/>
        <c:minorTickMark val="none"/>
        <c:tickLblPos val="nextTo"/>
        <c:crossAx val="444218312"/>
        <c:crosses val="autoZero"/>
        <c:auto val="1"/>
        <c:lblAlgn val="ctr"/>
        <c:lblOffset val="100"/>
        <c:noMultiLvlLbl val="0"/>
      </c:catAx>
      <c:valAx>
        <c:axId val="44421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421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13</xdr:row>
      <xdr:rowOff>71436</xdr:rowOff>
    </xdr:from>
    <xdr:to>
      <xdr:col>12</xdr:col>
      <xdr:colOff>428625</xdr:colOff>
      <xdr:row>27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78AA0C4-64FA-48F4-B93F-4768DDCD8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814917</xdr:colOff>
      <xdr:row>0</xdr:row>
      <xdr:rowOff>91017</xdr:rowOff>
    </xdr:from>
    <xdr:to>
      <xdr:col>17</xdr:col>
      <xdr:colOff>752474</xdr:colOff>
      <xdr:row>13</xdr:row>
      <xdr:rowOff>119592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D02605E5-3A7F-41B5-8760-52EF4DE82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742" y="91017"/>
          <a:ext cx="2833157" cy="2847975"/>
        </a:xfrm>
        <a:prstGeom prst="rect">
          <a:avLst/>
        </a:prstGeom>
      </xdr:spPr>
    </xdr:pic>
    <xdr:clientData/>
  </xdr:twoCellAnchor>
  <xdr:twoCellAnchor editAs="oneCell">
    <xdr:from>
      <xdr:col>15</xdr:col>
      <xdr:colOff>807509</xdr:colOff>
      <xdr:row>14</xdr:row>
      <xdr:rowOff>136524</xdr:rowOff>
    </xdr:from>
    <xdr:to>
      <xdr:col>17</xdr:col>
      <xdr:colOff>815975</xdr:colOff>
      <xdr:row>20</xdr:row>
      <xdr:rowOff>199020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EA80D4D1-0055-417D-9F8E-AFFB04C37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8334" y="3155949"/>
          <a:ext cx="2904066" cy="1472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QAhdz6" TargetMode="External"/><Relationship Id="rId1" Type="http://schemas.openxmlformats.org/officeDocument/2006/relationships/hyperlink" Target="http://www.outspokenmarke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0495-DEAD-413D-9EEC-56AE6E5BF263}">
  <dimension ref="A1:AB450"/>
  <sheetViews>
    <sheetView tabSelected="1" topLeftCell="B1" workbookViewId="0">
      <selection activeCell="O5" sqref="O5"/>
    </sheetView>
  </sheetViews>
  <sheetFormatPr defaultColWidth="21.7109375" defaultRowHeight="15" x14ac:dyDescent="0.25"/>
  <cols>
    <col min="1" max="1" width="7.85546875" bestFit="1" customWidth="1"/>
    <col min="2" max="2" width="8.7109375" bestFit="1" customWidth="1"/>
    <col min="3" max="3" width="10.140625" bestFit="1" customWidth="1"/>
    <col min="4" max="4" width="10" bestFit="1" customWidth="1"/>
    <col min="5" max="5" width="10.140625" bestFit="1" customWidth="1"/>
    <col min="6" max="7" width="15.5703125" bestFit="1" customWidth="1"/>
    <col min="8" max="8" width="11.28515625" bestFit="1" customWidth="1"/>
    <col min="9" max="9" width="5.28515625" hidden="1" customWidth="1"/>
    <col min="10" max="10" width="7.7109375" hidden="1" customWidth="1"/>
    <col min="11" max="11" width="7" hidden="1" customWidth="1"/>
    <col min="12" max="12" width="11.28515625" bestFit="1" customWidth="1"/>
    <col min="13" max="13" width="8" bestFit="1" customWidth="1"/>
    <col min="14" max="14" width="22.85546875" customWidth="1"/>
    <col min="15" max="15" width="7.140625" customWidth="1"/>
  </cols>
  <sheetData>
    <row r="1" spans="1:28" ht="15.75" thickBot="1" x14ac:dyDescent="0.3">
      <c r="A1" s="21" t="s">
        <v>27</v>
      </c>
      <c r="B1" s="21" t="s">
        <v>28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29</v>
      </c>
      <c r="I1" s="18" t="s">
        <v>8</v>
      </c>
      <c r="J1" s="1" t="s">
        <v>9</v>
      </c>
      <c r="K1" s="1" t="s">
        <v>10</v>
      </c>
      <c r="L1" s="16" t="s">
        <v>26</v>
      </c>
      <c r="M1" s="17"/>
    </row>
    <row r="2" spans="1:28" ht="16.5" thickBot="1" x14ac:dyDescent="0.3">
      <c r="A2" s="19" t="s">
        <v>5</v>
      </c>
      <c r="B2" s="19" t="s">
        <v>7</v>
      </c>
      <c r="C2" s="19">
        <v>1.046036</v>
      </c>
      <c r="D2" s="19">
        <v>1.0528999999999999</v>
      </c>
      <c r="E2" s="19">
        <v>65.09</v>
      </c>
      <c r="F2" s="20">
        <v>42738</v>
      </c>
      <c r="G2" s="20">
        <v>42743</v>
      </c>
      <c r="H2" s="19">
        <f>E2+H450</f>
        <v>65.09</v>
      </c>
      <c r="I2" s="4">
        <f>MAX(H2,I450)</f>
        <v>65.09</v>
      </c>
      <c r="J2" s="5" t="str">
        <f>IF(H2 &lt; H450, 1-H2/I2,"")</f>
        <v/>
      </c>
      <c r="K2" s="6">
        <f>IF(I2=H2,K450,H2-I2)</f>
        <v>0</v>
      </c>
      <c r="L2" s="16" t="s">
        <v>25</v>
      </c>
      <c r="M2" s="17"/>
      <c r="N2" s="26" t="s">
        <v>30</v>
      </c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5.75" thickBot="1" x14ac:dyDescent="0.3">
      <c r="A3" s="2" t="s">
        <v>5</v>
      </c>
      <c r="B3" s="2" t="s">
        <v>7</v>
      </c>
      <c r="C3" s="2">
        <v>1.041995</v>
      </c>
      <c r="D3" s="2">
        <v>1.0528999999999999</v>
      </c>
      <c r="E3" s="2">
        <v>103.41</v>
      </c>
      <c r="F3" s="3">
        <v>42739</v>
      </c>
      <c r="G3" s="3">
        <v>42743</v>
      </c>
      <c r="H3" s="2">
        <f>E3+H2</f>
        <v>168.5</v>
      </c>
      <c r="I3" s="4">
        <f>MAX(H3,I2)</f>
        <v>168.5</v>
      </c>
      <c r="J3" s="5" t="str">
        <f>IF(H3 &lt; H2, 1-H3/I3,"")</f>
        <v/>
      </c>
      <c r="K3" s="6">
        <f>IF(I3=H3,K2,H3-I3)</f>
        <v>0</v>
      </c>
      <c r="L3" s="7" t="s">
        <v>11</v>
      </c>
      <c r="M3" s="8">
        <f>H363</f>
        <v>2593.9299999999985</v>
      </c>
      <c r="N3" s="30" t="s">
        <v>21</v>
      </c>
      <c r="O3" s="31">
        <v>5.1999999999999998E-2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ht="15.75" thickBot="1" x14ac:dyDescent="0.3">
      <c r="A4" s="2" t="s">
        <v>5</v>
      </c>
      <c r="B4" s="2" t="s">
        <v>6</v>
      </c>
      <c r="C4" s="2">
        <v>1.049776</v>
      </c>
      <c r="D4" s="2">
        <v>1.0534600000000001</v>
      </c>
      <c r="E4" s="2">
        <v>-35.020000000000003</v>
      </c>
      <c r="F4" s="3">
        <v>42740</v>
      </c>
      <c r="G4" s="3">
        <v>42743</v>
      </c>
      <c r="H4" s="2">
        <f>E4+H3</f>
        <v>133.47999999999999</v>
      </c>
      <c r="I4" s="4">
        <f>MAX(H4,I3)</f>
        <v>168.5</v>
      </c>
      <c r="J4" s="5">
        <f>IF(H4 &lt; H3, 1-H4/I4,"")</f>
        <v>0.20783382789317517</v>
      </c>
      <c r="K4" s="6">
        <f>IF(I4=H4,K3,H4-I4)</f>
        <v>-35.02000000000001</v>
      </c>
      <c r="L4" s="9" t="s">
        <v>9</v>
      </c>
      <c r="M4" s="10">
        <f>MIN(K2:K363)</f>
        <v>-823.37000000000035</v>
      </c>
      <c r="N4" s="9" t="s">
        <v>22</v>
      </c>
      <c r="O4" s="22">
        <v>0.10199999999999999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15.75" thickBot="1" x14ac:dyDescent="0.3">
      <c r="A5" s="2" t="s">
        <v>5</v>
      </c>
      <c r="B5" s="2" t="s">
        <v>6</v>
      </c>
      <c r="C5" s="2">
        <v>1.0604229999999999</v>
      </c>
      <c r="D5" s="2">
        <v>1.0534600000000001</v>
      </c>
      <c r="E5" s="2">
        <v>66.03</v>
      </c>
      <c r="F5" s="3">
        <v>42741</v>
      </c>
      <c r="G5" s="3">
        <v>42743</v>
      </c>
      <c r="H5" s="2">
        <f>E5+H4</f>
        <v>199.51</v>
      </c>
      <c r="I5" s="4">
        <f>MAX(H5,I4)</f>
        <v>199.51</v>
      </c>
      <c r="J5" s="5" t="str">
        <f>IF(H5 &lt; H4, 1-H5/I5,"")</f>
        <v/>
      </c>
      <c r="K5" s="6">
        <f>IF(I5=H5,K4,H5-I5)</f>
        <v>-35.02000000000001</v>
      </c>
      <c r="L5" s="7" t="s">
        <v>12</v>
      </c>
      <c r="M5" s="11">
        <f>ABS(M4/M6)</f>
        <v>0.16467400000000007</v>
      </c>
      <c r="N5" s="32" t="s">
        <v>23</v>
      </c>
      <c r="O5" s="33">
        <f xml:space="preserve"> 2.71828^(-2*O3/O4)</f>
        <v>0.36073662509281007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15.75" thickBot="1" x14ac:dyDescent="0.3">
      <c r="A6" s="2" t="s">
        <v>5</v>
      </c>
      <c r="B6" s="2" t="s">
        <v>7</v>
      </c>
      <c r="C6" s="2">
        <v>1.053267</v>
      </c>
      <c r="D6" s="2">
        <v>1.0642</v>
      </c>
      <c r="E6" s="2">
        <v>102.57</v>
      </c>
      <c r="F6" s="3">
        <v>42744</v>
      </c>
      <c r="G6" s="3">
        <v>42749</v>
      </c>
      <c r="H6" s="2">
        <f>E6+H5</f>
        <v>302.08</v>
      </c>
      <c r="I6" s="4">
        <f>MAX(H6,I5)</f>
        <v>302.08</v>
      </c>
      <c r="J6" s="5" t="str">
        <f>IF(H6 &lt; H5, 1-H6/I6,"")</f>
        <v/>
      </c>
      <c r="K6" s="6">
        <f>IF(I6=H6,K5,H6-I6)</f>
        <v>-35.02000000000001</v>
      </c>
      <c r="L6" s="9" t="s">
        <v>19</v>
      </c>
      <c r="M6" s="10">
        <v>5000</v>
      </c>
      <c r="N6" s="9" t="s">
        <v>24</v>
      </c>
      <c r="O6" s="23">
        <f xml:space="preserve"> 2.71828^(-(2*O3*N7)/(O4*O4))</f>
        <v>6.7509347617256436E-3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15.75" thickBot="1" x14ac:dyDescent="0.3">
      <c r="A7" s="2" t="s">
        <v>5</v>
      </c>
      <c r="B7" s="2" t="s">
        <v>6</v>
      </c>
      <c r="C7" s="2">
        <v>1.058778</v>
      </c>
      <c r="D7" s="2">
        <v>1.06481</v>
      </c>
      <c r="E7" s="2">
        <v>-56.74</v>
      </c>
      <c r="F7" s="3">
        <v>42745</v>
      </c>
      <c r="G7" s="3">
        <v>42749</v>
      </c>
      <c r="H7" s="2">
        <f>E7+H6</f>
        <v>245.33999999999997</v>
      </c>
      <c r="I7" s="4">
        <f>MAX(H7,I6)</f>
        <v>302.08</v>
      </c>
      <c r="J7" s="5">
        <f>IF(H7 &lt; H6, 1-H7/I7,"")</f>
        <v>0.18783103813559321</v>
      </c>
      <c r="K7" s="6">
        <f>IF(I7=H7,K6,H7-I7)</f>
        <v>-56.740000000000009</v>
      </c>
      <c r="L7" s="7" t="s">
        <v>20</v>
      </c>
      <c r="M7" s="11">
        <f>M3/M6</f>
        <v>0.51878599999999975</v>
      </c>
      <c r="N7" s="25">
        <v>0.5</v>
      </c>
      <c r="O7" s="24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ht="32.25" thickBot="1" x14ac:dyDescent="0.55000000000000004">
      <c r="A8" s="2" t="s">
        <v>5</v>
      </c>
      <c r="B8" s="2" t="s">
        <v>7</v>
      </c>
      <c r="C8" s="2">
        <v>1.055445</v>
      </c>
      <c r="D8" s="2">
        <v>1.0642</v>
      </c>
      <c r="E8" s="2">
        <v>82.14</v>
      </c>
      <c r="F8" s="3">
        <v>42746</v>
      </c>
      <c r="G8" s="3">
        <v>42749</v>
      </c>
      <c r="H8" s="2">
        <f>E8+H7</f>
        <v>327.47999999999996</v>
      </c>
      <c r="I8" s="4">
        <f>MAX(H8,I7)</f>
        <v>327.47999999999996</v>
      </c>
      <c r="J8" s="5" t="str">
        <f>IF(H8 &lt; H7, 1-H8/I8,"")</f>
        <v/>
      </c>
      <c r="K8" s="6">
        <f>IF(I8=H8,K7,H8-I8)</f>
        <v>-56.740000000000009</v>
      </c>
      <c r="L8" s="9" t="s">
        <v>13</v>
      </c>
      <c r="M8" s="12">
        <f t="array" ref="M8">AVERAGEIF(H2:H363,"&lt;&gt;0")/STDEV(IF(H2:H363&lt;&gt;0,H2:H363))</f>
        <v>2.2066993180806884</v>
      </c>
      <c r="P8" s="28"/>
      <c r="Q8" s="28"/>
      <c r="R8" s="28"/>
      <c r="S8" s="29" t="s">
        <v>31</v>
      </c>
      <c r="T8" s="28"/>
      <c r="U8" s="28"/>
      <c r="V8" s="28"/>
      <c r="W8" s="28"/>
      <c r="X8" s="28"/>
      <c r="Y8" s="28"/>
      <c r="Z8" s="28"/>
      <c r="AA8" s="28"/>
      <c r="AB8" s="28"/>
    </row>
    <row r="9" spans="1:28" ht="15.75" thickBot="1" x14ac:dyDescent="0.3">
      <c r="A9" s="2" t="s">
        <v>5</v>
      </c>
      <c r="B9" s="2" t="s">
        <v>6</v>
      </c>
      <c r="C9" s="2">
        <v>1.0594760000000001</v>
      </c>
      <c r="D9" s="2">
        <v>1.06481</v>
      </c>
      <c r="E9" s="2">
        <v>-50.17</v>
      </c>
      <c r="F9" s="3">
        <v>42747</v>
      </c>
      <c r="G9" s="3">
        <v>42749</v>
      </c>
      <c r="H9" s="2">
        <f>E9+H8</f>
        <v>277.30999999999995</v>
      </c>
      <c r="I9" s="4">
        <f>MAX(H9,I8)</f>
        <v>327.47999999999996</v>
      </c>
      <c r="J9" s="5">
        <f>IF(H9 &lt; H8, 1-H9/I9,"")</f>
        <v>0.1532001954317822</v>
      </c>
      <c r="K9" s="6">
        <f>IF(I9=H9,K8,H9-I9)</f>
        <v>-50.170000000000016</v>
      </c>
      <c r="L9" s="7" t="s">
        <v>14</v>
      </c>
      <c r="M9" s="8">
        <f>COUNTIF(E2:E363,"&gt;0")</f>
        <v>187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15.75" thickBot="1" x14ac:dyDescent="0.3">
      <c r="A10" s="2" t="s">
        <v>5</v>
      </c>
      <c r="B10" s="2" t="s">
        <v>6</v>
      </c>
      <c r="C10" s="2">
        <v>1.061653</v>
      </c>
      <c r="D10" s="2">
        <v>1.06481</v>
      </c>
      <c r="E10" s="2">
        <v>-29.7</v>
      </c>
      <c r="F10" s="3">
        <v>42748</v>
      </c>
      <c r="G10" s="3">
        <v>42749</v>
      </c>
      <c r="H10" s="2">
        <f>E10+H9</f>
        <v>247.60999999999996</v>
      </c>
      <c r="I10" s="4">
        <f>MAX(H10,I9)</f>
        <v>327.47999999999996</v>
      </c>
      <c r="J10" s="5">
        <f>IF(H10 &lt; H9, 1-H10/I10,"")</f>
        <v>0.24389275680957623</v>
      </c>
      <c r="K10" s="6">
        <f>IF(I10=H10,K9,H10-I10)</f>
        <v>-79.87</v>
      </c>
      <c r="L10" s="9" t="s">
        <v>15</v>
      </c>
      <c r="M10" s="13">
        <f>COUNTIF(E2:E363,"&lt;0")</f>
        <v>175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15.75" thickBot="1" x14ac:dyDescent="0.3">
      <c r="A11" s="2" t="s">
        <v>5</v>
      </c>
      <c r="B11" s="2" t="s">
        <v>7</v>
      </c>
      <c r="C11" s="2">
        <v>1.063026</v>
      </c>
      <c r="D11" s="2">
        <v>1.0659099999999999</v>
      </c>
      <c r="E11" s="2">
        <v>27.03</v>
      </c>
      <c r="F11" s="3">
        <v>42751</v>
      </c>
      <c r="G11" s="3">
        <v>42755</v>
      </c>
      <c r="H11" s="2">
        <f>E11+H10</f>
        <v>274.64</v>
      </c>
      <c r="I11" s="4">
        <f>MAX(H11,I10)</f>
        <v>327.47999999999996</v>
      </c>
      <c r="J11" s="5" t="str">
        <f>IF(H11 &lt; H10, 1-H11/I11,"")</f>
        <v/>
      </c>
      <c r="K11" s="6">
        <f>IF(I11=H11,K10,H11-I11)</f>
        <v>-52.839999999999975</v>
      </c>
      <c r="L11" s="7" t="s">
        <v>16</v>
      </c>
      <c r="M11" s="11">
        <f>M9/(M10+M9)</f>
        <v>0.51657458563535907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15.75" thickBot="1" x14ac:dyDescent="0.3">
      <c r="A12" s="2" t="s">
        <v>5</v>
      </c>
      <c r="B12" s="2" t="s">
        <v>7</v>
      </c>
      <c r="C12" s="2">
        <v>1.0604750000000001</v>
      </c>
      <c r="D12" s="2">
        <v>1.0659099999999999</v>
      </c>
      <c r="E12" s="2">
        <v>50.94</v>
      </c>
      <c r="F12" s="3">
        <v>42752</v>
      </c>
      <c r="G12" s="3">
        <v>42755</v>
      </c>
      <c r="H12" s="2">
        <f>E12+H11</f>
        <v>325.58</v>
      </c>
      <c r="I12" s="4">
        <f>MAX(H12,I11)</f>
        <v>327.47999999999996</v>
      </c>
      <c r="J12" s="5" t="str">
        <f>IF(H12 &lt; H11, 1-H12/I12,"")</f>
        <v/>
      </c>
      <c r="K12" s="6">
        <f>IF(I12=H12,K11,H12-I12)</f>
        <v>-1.8999999999999773</v>
      </c>
      <c r="L12" s="9" t="s">
        <v>17</v>
      </c>
      <c r="M12" s="12">
        <f>AVERAGEIF(E2:E363,"&gt;0")</f>
        <v>59.174171122994672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15.75" thickBot="1" x14ac:dyDescent="0.3">
      <c r="A13" s="2" t="s">
        <v>5</v>
      </c>
      <c r="B13" s="2" t="s">
        <v>6</v>
      </c>
      <c r="C13" s="2">
        <v>1.0697920000000001</v>
      </c>
      <c r="D13" s="2">
        <v>1.06596</v>
      </c>
      <c r="E13" s="2">
        <v>35.909999999999997</v>
      </c>
      <c r="F13" s="3">
        <v>42753</v>
      </c>
      <c r="G13" s="3">
        <v>42755</v>
      </c>
      <c r="H13" s="2">
        <f>E13+H12</f>
        <v>361.49</v>
      </c>
      <c r="I13" s="4">
        <f>MAX(H13,I12)</f>
        <v>361.49</v>
      </c>
      <c r="J13" s="5" t="str">
        <f>IF(H13 &lt; H12, 1-H13/I13,"")</f>
        <v/>
      </c>
      <c r="K13" s="6">
        <f>IF(I13=H13,K12,H13-I13)</f>
        <v>-1.8999999999999773</v>
      </c>
      <c r="L13" s="14" t="s">
        <v>18</v>
      </c>
      <c r="M13" s="15">
        <f>AVERAGEIF(E2:E363,"&lt;0")</f>
        <v>-48.409371428571426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15.75" thickBot="1" x14ac:dyDescent="0.3">
      <c r="A14" s="2" t="s">
        <v>5</v>
      </c>
      <c r="B14" s="2" t="s">
        <v>7</v>
      </c>
      <c r="C14" s="2">
        <v>1.062891</v>
      </c>
      <c r="D14" s="2">
        <v>1.0659099999999999</v>
      </c>
      <c r="E14" s="2">
        <v>28.29</v>
      </c>
      <c r="F14" s="3">
        <v>42754</v>
      </c>
      <c r="G14" s="3">
        <v>42755</v>
      </c>
      <c r="H14" s="2">
        <f>E14+H13</f>
        <v>389.78000000000003</v>
      </c>
      <c r="I14" s="4">
        <f t="shared" ref="I14:I77" si="0">MAX(H14,I13)</f>
        <v>389.78000000000003</v>
      </c>
      <c r="J14" s="5" t="str">
        <f t="shared" ref="J14:J77" si="1">IF(H14 &lt; H13, 1-H14/I14,"")</f>
        <v/>
      </c>
      <c r="K14" s="6">
        <f t="shared" ref="K14:K77" si="2">IF(I14=H14,K13,H14-I14)</f>
        <v>-1.8999999999999773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ht="15.75" thickBot="1" x14ac:dyDescent="0.3">
      <c r="A15" s="2" t="s">
        <v>5</v>
      </c>
      <c r="B15" s="2" t="s">
        <v>6</v>
      </c>
      <c r="C15" s="2">
        <v>1.066141</v>
      </c>
      <c r="D15" s="2">
        <v>1.06837</v>
      </c>
      <c r="E15" s="2">
        <v>-20.89</v>
      </c>
      <c r="F15" s="3">
        <v>42755</v>
      </c>
      <c r="G15" s="3">
        <v>42762</v>
      </c>
      <c r="H15" s="2">
        <f>E15+H14</f>
        <v>368.89000000000004</v>
      </c>
      <c r="I15" s="4">
        <f t="shared" si="0"/>
        <v>389.78000000000003</v>
      </c>
      <c r="J15" s="5">
        <f t="shared" si="1"/>
        <v>5.359433526604751E-2</v>
      </c>
      <c r="K15" s="6">
        <f t="shared" si="2"/>
        <v>-20.889999999999986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15.75" thickBot="1" x14ac:dyDescent="0.3">
      <c r="A16" s="2" t="s">
        <v>5</v>
      </c>
      <c r="B16" s="2" t="s">
        <v>6</v>
      </c>
      <c r="C16" s="2">
        <v>1.0760749999999999</v>
      </c>
      <c r="D16" s="2">
        <v>1.06837</v>
      </c>
      <c r="E16" s="2">
        <v>72.05</v>
      </c>
      <c r="F16" s="3">
        <v>42759</v>
      </c>
      <c r="G16" s="3">
        <v>42762</v>
      </c>
      <c r="H16" s="2">
        <f>E16+H15</f>
        <v>440.94000000000005</v>
      </c>
      <c r="I16" s="4">
        <f t="shared" si="0"/>
        <v>440.94000000000005</v>
      </c>
      <c r="J16" s="5" t="str">
        <f t="shared" si="1"/>
        <v/>
      </c>
      <c r="K16" s="6">
        <f t="shared" si="2"/>
        <v>-20.889999999999986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15.75" thickBot="1" x14ac:dyDescent="0.3">
      <c r="A17" s="2" t="s">
        <v>5</v>
      </c>
      <c r="B17" s="2" t="s">
        <v>7</v>
      </c>
      <c r="C17" s="2">
        <v>1.073024</v>
      </c>
      <c r="D17" s="2">
        <v>1.0683400000000001</v>
      </c>
      <c r="E17" s="2">
        <v>-43.89</v>
      </c>
      <c r="F17" s="3">
        <v>42760</v>
      </c>
      <c r="G17" s="3">
        <v>42762</v>
      </c>
      <c r="H17" s="2">
        <f>E17+H16</f>
        <v>397.05000000000007</v>
      </c>
      <c r="I17" s="4">
        <f t="shared" si="0"/>
        <v>440.94000000000005</v>
      </c>
      <c r="J17" s="5">
        <f t="shared" si="1"/>
        <v>9.9537352020683034E-2</v>
      </c>
      <c r="K17" s="6">
        <f t="shared" si="2"/>
        <v>-43.889999999999986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32.25" thickBot="1" x14ac:dyDescent="0.55000000000000004">
      <c r="A18" s="2" t="s">
        <v>5</v>
      </c>
      <c r="B18" s="2" t="s">
        <v>6</v>
      </c>
      <c r="C18" s="2">
        <v>1.075283</v>
      </c>
      <c r="D18" s="2">
        <v>1.06837</v>
      </c>
      <c r="E18" s="2">
        <v>64.64</v>
      </c>
      <c r="F18" s="3">
        <v>42761</v>
      </c>
      <c r="G18" s="3">
        <v>42762</v>
      </c>
      <c r="H18" s="2">
        <f>E18+H17</f>
        <v>461.69000000000005</v>
      </c>
      <c r="I18" s="4">
        <f t="shared" si="0"/>
        <v>461.69000000000005</v>
      </c>
      <c r="J18" s="5" t="str">
        <f t="shared" si="1"/>
        <v/>
      </c>
      <c r="K18" s="6">
        <f t="shared" si="2"/>
        <v>-43.889999999999986</v>
      </c>
      <c r="P18" s="28"/>
      <c r="Q18" s="28"/>
      <c r="R18" s="28"/>
      <c r="S18" s="29" t="s">
        <v>32</v>
      </c>
      <c r="T18" s="28"/>
      <c r="U18" s="28"/>
      <c r="V18" s="28"/>
      <c r="W18" s="28"/>
      <c r="X18" s="28"/>
      <c r="Y18" s="28"/>
      <c r="Z18" s="28"/>
      <c r="AA18" s="28"/>
      <c r="AB18" s="28"/>
    </row>
    <row r="19" spans="1:28" ht="15.75" thickBot="1" x14ac:dyDescent="0.3">
      <c r="A19" s="2" t="s">
        <v>5</v>
      </c>
      <c r="B19" s="2" t="s">
        <v>7</v>
      </c>
      <c r="C19" s="2">
        <v>1.068616</v>
      </c>
      <c r="D19" s="2">
        <v>1.07653</v>
      </c>
      <c r="E19" s="2">
        <v>73.44</v>
      </c>
      <c r="F19" s="3">
        <v>42762</v>
      </c>
      <c r="G19" s="3">
        <v>42768</v>
      </c>
      <c r="H19" s="2">
        <f>E19+H18</f>
        <v>535.13000000000011</v>
      </c>
      <c r="I19" s="4">
        <f t="shared" si="0"/>
        <v>535.13000000000011</v>
      </c>
      <c r="J19" s="5" t="str">
        <f t="shared" si="1"/>
        <v/>
      </c>
      <c r="K19" s="6">
        <f t="shared" si="2"/>
        <v>-43.889999999999986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15.75" thickBot="1" x14ac:dyDescent="0.3">
      <c r="A20" s="2" t="s">
        <v>5</v>
      </c>
      <c r="B20" s="2" t="s">
        <v>6</v>
      </c>
      <c r="C20" s="2">
        <v>1.071855</v>
      </c>
      <c r="D20" s="2">
        <v>1.0765499999999999</v>
      </c>
      <c r="E20" s="2">
        <v>-43.66</v>
      </c>
      <c r="F20" s="3">
        <v>42765</v>
      </c>
      <c r="G20" s="3">
        <v>42768</v>
      </c>
      <c r="H20" s="2">
        <f>E20+H19</f>
        <v>491.47000000000014</v>
      </c>
      <c r="I20" s="4">
        <f t="shared" si="0"/>
        <v>535.13000000000011</v>
      </c>
      <c r="J20" s="5">
        <f t="shared" si="1"/>
        <v>8.1587651598676869E-2</v>
      </c>
      <c r="K20" s="6">
        <f t="shared" si="2"/>
        <v>-43.659999999999968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5.75" thickBot="1" x14ac:dyDescent="0.3">
      <c r="A21" s="2" t="s">
        <v>5</v>
      </c>
      <c r="B21" s="2" t="s">
        <v>7</v>
      </c>
      <c r="C21" s="2">
        <v>1.070954</v>
      </c>
      <c r="D21" s="2">
        <v>1.07653</v>
      </c>
      <c r="E21" s="2">
        <v>51.74</v>
      </c>
      <c r="F21" s="3">
        <v>42766</v>
      </c>
      <c r="G21" s="3">
        <v>42768</v>
      </c>
      <c r="H21" s="2">
        <f>E21+H20</f>
        <v>543.21000000000015</v>
      </c>
      <c r="I21" s="4">
        <f t="shared" si="0"/>
        <v>543.21000000000015</v>
      </c>
      <c r="J21" s="5" t="str">
        <f t="shared" si="1"/>
        <v/>
      </c>
      <c r="K21" s="6">
        <f t="shared" si="2"/>
        <v>-43.659999999999968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5.75" thickBot="1" x14ac:dyDescent="0.3">
      <c r="A22" s="2" t="s">
        <v>5</v>
      </c>
      <c r="B22" s="2" t="s">
        <v>6</v>
      </c>
      <c r="C22" s="2">
        <v>1.080179</v>
      </c>
      <c r="D22" s="2">
        <v>1.0765499999999999</v>
      </c>
      <c r="E22" s="2">
        <v>33.68</v>
      </c>
      <c r="F22" s="3">
        <v>42767</v>
      </c>
      <c r="G22" s="3">
        <v>42768</v>
      </c>
      <c r="H22" s="2">
        <f>E22+H21</f>
        <v>576.8900000000001</v>
      </c>
      <c r="I22" s="4">
        <f t="shared" si="0"/>
        <v>576.8900000000001</v>
      </c>
      <c r="J22" s="5" t="str">
        <f t="shared" si="1"/>
        <v/>
      </c>
      <c r="K22" s="6">
        <f t="shared" si="2"/>
        <v>-43.659999999999968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5.75" thickBot="1" x14ac:dyDescent="0.3">
      <c r="A23" s="2" t="s">
        <v>5</v>
      </c>
      <c r="B23" s="2" t="s">
        <v>7</v>
      </c>
      <c r="C23" s="2">
        <v>1.0767139999999999</v>
      </c>
      <c r="D23" s="2">
        <v>1.0678799999999999</v>
      </c>
      <c r="E23" s="2">
        <v>-82.81</v>
      </c>
      <c r="F23" s="3">
        <v>42768</v>
      </c>
      <c r="G23" s="3">
        <v>42774</v>
      </c>
      <c r="H23" s="2">
        <f>E23+H22</f>
        <v>494.0800000000001</v>
      </c>
      <c r="I23" s="4">
        <f t="shared" si="0"/>
        <v>576.8900000000001</v>
      </c>
      <c r="J23" s="5">
        <f t="shared" si="1"/>
        <v>0.14354556327896129</v>
      </c>
      <c r="K23" s="6">
        <f t="shared" si="2"/>
        <v>-82.81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ht="15.75" thickBot="1" x14ac:dyDescent="0.3">
      <c r="A24" s="2" t="s">
        <v>5</v>
      </c>
      <c r="B24" s="2" t="s">
        <v>7</v>
      </c>
      <c r="C24" s="2">
        <v>1.076333</v>
      </c>
      <c r="D24" s="2">
        <v>1.0678799999999999</v>
      </c>
      <c r="E24" s="2">
        <v>-79.239999999999995</v>
      </c>
      <c r="F24" s="3">
        <v>42769</v>
      </c>
      <c r="G24" s="3">
        <v>42774</v>
      </c>
      <c r="H24" s="2">
        <f>E24+H23</f>
        <v>414.84000000000009</v>
      </c>
      <c r="I24" s="4">
        <f t="shared" si="0"/>
        <v>576.8900000000001</v>
      </c>
      <c r="J24" s="5">
        <f t="shared" si="1"/>
        <v>0.28090277175891409</v>
      </c>
      <c r="K24" s="6">
        <f t="shared" si="2"/>
        <v>-162.05000000000001</v>
      </c>
    </row>
    <row r="25" spans="1:28" ht="15.75" thickBot="1" x14ac:dyDescent="0.3">
      <c r="A25" s="2" t="s">
        <v>5</v>
      </c>
      <c r="B25" s="2" t="s">
        <v>7</v>
      </c>
      <c r="C25" s="2">
        <v>1.078362</v>
      </c>
      <c r="D25" s="2">
        <v>1.0678799999999999</v>
      </c>
      <c r="E25" s="2">
        <v>-98.26</v>
      </c>
      <c r="F25" s="3">
        <v>42772</v>
      </c>
      <c r="G25" s="3">
        <v>42774</v>
      </c>
      <c r="H25" s="2">
        <f>E25+H24</f>
        <v>316.5800000000001</v>
      </c>
      <c r="I25" s="4">
        <f t="shared" si="0"/>
        <v>576.8900000000001</v>
      </c>
      <c r="J25" s="5">
        <f t="shared" si="1"/>
        <v>0.45122987051257601</v>
      </c>
      <c r="K25" s="6">
        <f t="shared" si="2"/>
        <v>-260.31</v>
      </c>
    </row>
    <row r="26" spans="1:28" ht="15.75" thickBot="1" x14ac:dyDescent="0.3">
      <c r="A26" s="2" t="s">
        <v>5</v>
      </c>
      <c r="B26" s="2" t="s">
        <v>7</v>
      </c>
      <c r="C26" s="2">
        <v>1.074381</v>
      </c>
      <c r="D26" s="2">
        <v>1.0678799999999999</v>
      </c>
      <c r="E26" s="2">
        <v>-60.94</v>
      </c>
      <c r="F26" s="3">
        <v>42773</v>
      </c>
      <c r="G26" s="3">
        <v>42774</v>
      </c>
      <c r="H26" s="2">
        <f>E26+H25</f>
        <v>255.6400000000001</v>
      </c>
      <c r="I26" s="4">
        <f t="shared" si="0"/>
        <v>576.8900000000001</v>
      </c>
      <c r="J26" s="5">
        <f t="shared" si="1"/>
        <v>0.55686526027492234</v>
      </c>
      <c r="K26" s="6">
        <f t="shared" si="2"/>
        <v>-321.25</v>
      </c>
    </row>
    <row r="27" spans="1:28" ht="15.75" thickBot="1" x14ac:dyDescent="0.3">
      <c r="A27" s="2" t="s">
        <v>5</v>
      </c>
      <c r="B27" s="2" t="s">
        <v>7</v>
      </c>
      <c r="C27" s="2">
        <v>1.068095</v>
      </c>
      <c r="D27" s="2">
        <v>1.0639700000000001</v>
      </c>
      <c r="E27" s="2">
        <v>-38.81</v>
      </c>
      <c r="F27" s="3">
        <v>42774</v>
      </c>
      <c r="G27" s="3">
        <v>42778</v>
      </c>
      <c r="H27" s="2">
        <f>E27+H26</f>
        <v>216.8300000000001</v>
      </c>
      <c r="I27" s="4">
        <f t="shared" si="0"/>
        <v>576.8900000000001</v>
      </c>
      <c r="J27" s="5">
        <f t="shared" si="1"/>
        <v>0.62413978401428338</v>
      </c>
      <c r="K27" s="6">
        <f t="shared" si="2"/>
        <v>-360.06</v>
      </c>
    </row>
    <row r="28" spans="1:28" ht="15.75" thickBot="1" x14ac:dyDescent="0.3">
      <c r="A28" s="2" t="s">
        <v>5</v>
      </c>
      <c r="B28" s="2" t="s">
        <v>6</v>
      </c>
      <c r="C28" s="2">
        <v>1.069196</v>
      </c>
      <c r="D28" s="2">
        <v>1.06427</v>
      </c>
      <c r="E28" s="2">
        <v>46.24</v>
      </c>
      <c r="F28" s="3">
        <v>42775</v>
      </c>
      <c r="G28" s="3">
        <v>42778</v>
      </c>
      <c r="H28" s="2">
        <f>E28+H27</f>
        <v>263.07000000000011</v>
      </c>
      <c r="I28" s="4">
        <f t="shared" si="0"/>
        <v>576.8900000000001</v>
      </c>
      <c r="J28" s="5" t="str">
        <f t="shared" si="1"/>
        <v/>
      </c>
      <c r="K28" s="6">
        <f t="shared" si="2"/>
        <v>-313.82</v>
      </c>
    </row>
    <row r="29" spans="1:28" ht="15.75" thickBot="1" x14ac:dyDescent="0.3">
      <c r="A29" s="2" t="s">
        <v>5</v>
      </c>
      <c r="B29" s="2" t="s">
        <v>7</v>
      </c>
      <c r="C29" s="2">
        <v>1.0658110000000001</v>
      </c>
      <c r="D29" s="2">
        <v>1.0639700000000001</v>
      </c>
      <c r="E29" s="2">
        <v>-17.32</v>
      </c>
      <c r="F29" s="3">
        <v>42776</v>
      </c>
      <c r="G29" s="3">
        <v>42778</v>
      </c>
      <c r="H29" s="2">
        <f>E29+H28</f>
        <v>245.75000000000011</v>
      </c>
      <c r="I29" s="4">
        <f t="shared" si="0"/>
        <v>576.8900000000001</v>
      </c>
      <c r="J29" s="5">
        <f t="shared" si="1"/>
        <v>0.57400890984416431</v>
      </c>
      <c r="K29" s="6">
        <f t="shared" si="2"/>
        <v>-331.14</v>
      </c>
    </row>
    <row r="30" spans="1:28" ht="15.75" thickBot="1" x14ac:dyDescent="0.3">
      <c r="A30" s="2" t="s">
        <v>5</v>
      </c>
      <c r="B30" s="2" t="s">
        <v>7</v>
      </c>
      <c r="C30" s="2">
        <v>1.0621970000000001</v>
      </c>
      <c r="D30" s="2">
        <v>1.06114</v>
      </c>
      <c r="E30" s="2">
        <v>-9.9700000000000006</v>
      </c>
      <c r="F30" s="3">
        <v>42779</v>
      </c>
      <c r="G30" s="3">
        <v>42784</v>
      </c>
      <c r="H30" s="2">
        <f>E30+H29</f>
        <v>235.78000000000011</v>
      </c>
      <c r="I30" s="4">
        <f t="shared" si="0"/>
        <v>576.8900000000001</v>
      </c>
      <c r="J30" s="5">
        <f t="shared" si="1"/>
        <v>0.59129123403075101</v>
      </c>
      <c r="K30" s="6">
        <f t="shared" si="2"/>
        <v>-341.11</v>
      </c>
    </row>
    <row r="31" spans="1:28" ht="15.75" thickBot="1" x14ac:dyDescent="0.3">
      <c r="A31" s="2" t="s">
        <v>5</v>
      </c>
      <c r="B31" s="2" t="s">
        <v>7</v>
      </c>
      <c r="C31" s="2">
        <v>1.0601560000000001</v>
      </c>
      <c r="D31" s="2">
        <v>1.06114</v>
      </c>
      <c r="E31" s="2">
        <v>9.26</v>
      </c>
      <c r="F31" s="3">
        <v>42780</v>
      </c>
      <c r="G31" s="3">
        <v>42784</v>
      </c>
      <c r="H31" s="2">
        <f>E31+H30</f>
        <v>245.04000000000011</v>
      </c>
      <c r="I31" s="4">
        <f t="shared" si="0"/>
        <v>576.8900000000001</v>
      </c>
      <c r="J31" s="5" t="str">
        <f t="shared" si="1"/>
        <v/>
      </c>
      <c r="K31" s="6">
        <f t="shared" si="2"/>
        <v>-331.85</v>
      </c>
    </row>
    <row r="32" spans="1:28" ht="15.75" thickBot="1" x14ac:dyDescent="0.3">
      <c r="A32" s="2" t="s">
        <v>5</v>
      </c>
      <c r="B32" s="2" t="s">
        <v>7</v>
      </c>
      <c r="C32" s="2">
        <v>1.058055</v>
      </c>
      <c r="D32" s="2">
        <v>1.06114</v>
      </c>
      <c r="E32" s="2">
        <v>29.03</v>
      </c>
      <c r="F32" s="3">
        <v>42781</v>
      </c>
      <c r="G32" s="3">
        <v>42784</v>
      </c>
      <c r="H32" s="2">
        <f>E32+H31</f>
        <v>274.07000000000011</v>
      </c>
      <c r="I32" s="4">
        <f t="shared" si="0"/>
        <v>576.8900000000001</v>
      </c>
      <c r="J32" s="5" t="str">
        <f t="shared" si="1"/>
        <v/>
      </c>
      <c r="K32" s="6">
        <f t="shared" si="2"/>
        <v>-302.82</v>
      </c>
    </row>
    <row r="33" spans="1:11" ht="15.75" thickBot="1" x14ac:dyDescent="0.3">
      <c r="A33" s="2" t="s">
        <v>5</v>
      </c>
      <c r="B33" s="2" t="s">
        <v>6</v>
      </c>
      <c r="C33" s="2">
        <v>1.0603659999999999</v>
      </c>
      <c r="D33" s="2">
        <v>1.06151</v>
      </c>
      <c r="E33" s="2">
        <v>-10.79</v>
      </c>
      <c r="F33" s="3">
        <v>42782</v>
      </c>
      <c r="G33" s="3">
        <v>42784</v>
      </c>
      <c r="H33" s="2">
        <f>E33+H32</f>
        <v>263.28000000000009</v>
      </c>
      <c r="I33" s="4">
        <f t="shared" si="0"/>
        <v>576.8900000000001</v>
      </c>
      <c r="J33" s="5">
        <f t="shared" si="1"/>
        <v>0.54362183431850086</v>
      </c>
      <c r="K33" s="6">
        <f t="shared" si="2"/>
        <v>-313.61</v>
      </c>
    </row>
    <row r="34" spans="1:11" ht="15.75" thickBot="1" x14ac:dyDescent="0.3">
      <c r="A34" s="2" t="s">
        <v>5</v>
      </c>
      <c r="B34" s="2" t="s">
        <v>6</v>
      </c>
      <c r="C34" s="2">
        <v>1.067153</v>
      </c>
      <c r="D34" s="2">
        <v>1.06151</v>
      </c>
      <c r="E34" s="2">
        <v>53.11</v>
      </c>
      <c r="F34" s="3">
        <v>42783</v>
      </c>
      <c r="G34" s="3">
        <v>42784</v>
      </c>
      <c r="H34" s="2">
        <f>E34+H33</f>
        <v>316.3900000000001</v>
      </c>
      <c r="I34" s="4">
        <f t="shared" si="0"/>
        <v>576.8900000000001</v>
      </c>
      <c r="J34" s="5" t="str">
        <f t="shared" si="1"/>
        <v/>
      </c>
      <c r="K34" s="6">
        <f t="shared" si="2"/>
        <v>-260.5</v>
      </c>
    </row>
    <row r="35" spans="1:11" ht="15.75" thickBot="1" x14ac:dyDescent="0.3">
      <c r="A35" s="2" t="s">
        <v>5</v>
      </c>
      <c r="B35" s="2" t="s">
        <v>6</v>
      </c>
      <c r="C35" s="2">
        <v>1.062708</v>
      </c>
      <c r="D35" s="2">
        <v>1.0584199999999999</v>
      </c>
      <c r="E35" s="2">
        <v>40.47</v>
      </c>
      <c r="F35" s="3">
        <v>42786</v>
      </c>
      <c r="G35" s="3">
        <v>42790</v>
      </c>
      <c r="H35" s="2">
        <f>E35+H34</f>
        <v>356.86000000000013</v>
      </c>
      <c r="I35" s="4">
        <f t="shared" si="0"/>
        <v>576.8900000000001</v>
      </c>
      <c r="J35" s="5" t="str">
        <f t="shared" si="1"/>
        <v/>
      </c>
      <c r="K35" s="6">
        <f t="shared" si="2"/>
        <v>-220.02999999999997</v>
      </c>
    </row>
    <row r="36" spans="1:11" ht="15.75" thickBot="1" x14ac:dyDescent="0.3">
      <c r="A36" s="2" t="s">
        <v>5</v>
      </c>
      <c r="B36" s="2" t="s">
        <v>7</v>
      </c>
      <c r="C36" s="2">
        <v>1.061105</v>
      </c>
      <c r="D36" s="2">
        <v>1.0583899999999999</v>
      </c>
      <c r="E36" s="2">
        <v>-25.68</v>
      </c>
      <c r="F36" s="3">
        <v>42787</v>
      </c>
      <c r="G36" s="3">
        <v>42790</v>
      </c>
      <c r="H36" s="2">
        <f>E36+H35</f>
        <v>331.18000000000012</v>
      </c>
      <c r="I36" s="4">
        <f t="shared" si="0"/>
        <v>576.8900000000001</v>
      </c>
      <c r="J36" s="5">
        <f t="shared" si="1"/>
        <v>0.42592175284716316</v>
      </c>
      <c r="K36" s="6">
        <f t="shared" si="2"/>
        <v>-245.70999999999998</v>
      </c>
    </row>
    <row r="37" spans="1:11" ht="15.75" thickBot="1" x14ac:dyDescent="0.3">
      <c r="A37" s="2" t="s">
        <v>5</v>
      </c>
      <c r="B37" s="2" t="s">
        <v>7</v>
      </c>
      <c r="C37" s="2">
        <v>1.0543039999999999</v>
      </c>
      <c r="D37" s="2">
        <v>1.0583899999999999</v>
      </c>
      <c r="E37" s="2">
        <v>38.57</v>
      </c>
      <c r="F37" s="3">
        <v>42788</v>
      </c>
      <c r="G37" s="3">
        <v>42790</v>
      </c>
      <c r="H37" s="2">
        <f>E37+H36</f>
        <v>369.75000000000011</v>
      </c>
      <c r="I37" s="4">
        <f t="shared" si="0"/>
        <v>576.8900000000001</v>
      </c>
      <c r="J37" s="5" t="str">
        <f t="shared" si="1"/>
        <v/>
      </c>
      <c r="K37" s="6">
        <f t="shared" si="2"/>
        <v>-207.14</v>
      </c>
    </row>
    <row r="38" spans="1:11" ht="15.75" thickBot="1" x14ac:dyDescent="0.3">
      <c r="A38" s="2" t="s">
        <v>5</v>
      </c>
      <c r="B38" s="2" t="s">
        <v>6</v>
      </c>
      <c r="C38" s="2">
        <v>1.055083</v>
      </c>
      <c r="D38" s="2">
        <v>1.0584199999999999</v>
      </c>
      <c r="E38" s="2">
        <v>-31.56</v>
      </c>
      <c r="F38" s="3">
        <v>42789</v>
      </c>
      <c r="G38" s="3">
        <v>42790</v>
      </c>
      <c r="H38" s="2">
        <f>E38+H37</f>
        <v>338.19000000000011</v>
      </c>
      <c r="I38" s="4">
        <f t="shared" si="0"/>
        <v>576.8900000000001</v>
      </c>
      <c r="J38" s="5">
        <f t="shared" si="1"/>
        <v>0.41377038950233136</v>
      </c>
      <c r="K38" s="6">
        <f t="shared" si="2"/>
        <v>-238.7</v>
      </c>
    </row>
    <row r="39" spans="1:11" ht="15.75" thickBot="1" x14ac:dyDescent="0.3">
      <c r="A39" s="2" t="s">
        <v>5</v>
      </c>
      <c r="B39" s="2" t="s">
        <v>6</v>
      </c>
      <c r="C39" s="2">
        <v>1.0585880000000001</v>
      </c>
      <c r="D39" s="2">
        <v>1.0536300000000001</v>
      </c>
      <c r="E39" s="2">
        <v>47.01</v>
      </c>
      <c r="F39" s="3">
        <v>42790</v>
      </c>
      <c r="G39" s="3">
        <v>42796</v>
      </c>
      <c r="H39" s="2">
        <f>E39+H38</f>
        <v>385.2000000000001</v>
      </c>
      <c r="I39" s="4">
        <f t="shared" si="0"/>
        <v>576.8900000000001</v>
      </c>
      <c r="J39" s="5" t="str">
        <f t="shared" si="1"/>
        <v/>
      </c>
      <c r="K39" s="6">
        <f t="shared" si="2"/>
        <v>-191.69</v>
      </c>
    </row>
    <row r="40" spans="1:11" ht="15.75" thickBot="1" x14ac:dyDescent="0.3">
      <c r="A40" s="2" t="s">
        <v>5</v>
      </c>
      <c r="B40" s="2" t="s">
        <v>7</v>
      </c>
      <c r="C40" s="2">
        <v>1.0554349999999999</v>
      </c>
      <c r="D40" s="2">
        <v>1.05359</v>
      </c>
      <c r="E40" s="2">
        <v>-17.53</v>
      </c>
      <c r="F40" s="3">
        <v>42793</v>
      </c>
      <c r="G40" s="3">
        <v>42796</v>
      </c>
      <c r="H40" s="2">
        <f>E40+H39</f>
        <v>367.67000000000007</v>
      </c>
      <c r="I40" s="4">
        <f t="shared" si="0"/>
        <v>576.8900000000001</v>
      </c>
      <c r="J40" s="5">
        <f t="shared" si="1"/>
        <v>0.36266879301079924</v>
      </c>
      <c r="K40" s="6">
        <f t="shared" si="2"/>
        <v>-209.22000000000003</v>
      </c>
    </row>
    <row r="41" spans="1:11" ht="15.75" thickBot="1" x14ac:dyDescent="0.3">
      <c r="A41" s="2" t="s">
        <v>5</v>
      </c>
      <c r="B41" s="2" t="s">
        <v>6</v>
      </c>
      <c r="C41" s="2">
        <v>1.0585119999999999</v>
      </c>
      <c r="D41" s="2">
        <v>1.0536300000000001</v>
      </c>
      <c r="E41" s="2">
        <v>46.29</v>
      </c>
      <c r="F41" s="3">
        <v>42794</v>
      </c>
      <c r="G41" s="3">
        <v>42796</v>
      </c>
      <c r="H41" s="2">
        <f>E41+H40</f>
        <v>413.96000000000009</v>
      </c>
      <c r="I41" s="4">
        <f t="shared" si="0"/>
        <v>576.8900000000001</v>
      </c>
      <c r="J41" s="5" t="str">
        <f t="shared" si="1"/>
        <v/>
      </c>
      <c r="K41" s="6">
        <f t="shared" si="2"/>
        <v>-162.93</v>
      </c>
    </row>
    <row r="42" spans="1:11" ht="15.75" thickBot="1" x14ac:dyDescent="0.3">
      <c r="A42" s="2" t="s">
        <v>5</v>
      </c>
      <c r="B42" s="2" t="s">
        <v>7</v>
      </c>
      <c r="C42" s="2">
        <v>1.0570630000000001</v>
      </c>
      <c r="D42" s="2">
        <v>1.05359</v>
      </c>
      <c r="E42" s="2">
        <v>-33</v>
      </c>
      <c r="F42" s="3">
        <v>42795</v>
      </c>
      <c r="G42" s="3">
        <v>42796</v>
      </c>
      <c r="H42" s="2">
        <f>E42+H41</f>
        <v>380.96000000000009</v>
      </c>
      <c r="I42" s="4">
        <f t="shared" si="0"/>
        <v>576.8900000000001</v>
      </c>
      <c r="J42" s="5">
        <f t="shared" si="1"/>
        <v>0.33963147220440637</v>
      </c>
      <c r="K42" s="6">
        <f t="shared" si="2"/>
        <v>-195.93</v>
      </c>
    </row>
    <row r="43" spans="1:11" ht="15.75" thickBot="1" x14ac:dyDescent="0.3">
      <c r="A43" s="2" t="s">
        <v>5</v>
      </c>
      <c r="B43" s="2" t="s">
        <v>7</v>
      </c>
      <c r="C43" s="2">
        <v>1.0537939999999999</v>
      </c>
      <c r="D43" s="2">
        <v>1.0569200000000001</v>
      </c>
      <c r="E43" s="2">
        <v>29.55</v>
      </c>
      <c r="F43" s="3">
        <v>42796</v>
      </c>
      <c r="G43" s="3">
        <v>42802</v>
      </c>
      <c r="H43" s="2">
        <f>E43+H42</f>
        <v>410.5100000000001</v>
      </c>
      <c r="I43" s="4">
        <f t="shared" si="0"/>
        <v>576.8900000000001</v>
      </c>
      <c r="J43" s="5" t="str">
        <f t="shared" si="1"/>
        <v/>
      </c>
      <c r="K43" s="6">
        <f t="shared" si="2"/>
        <v>-166.38</v>
      </c>
    </row>
    <row r="44" spans="1:11" ht="15.75" thickBot="1" x14ac:dyDescent="0.3">
      <c r="A44" s="2" t="s">
        <v>5</v>
      </c>
      <c r="B44" s="2" t="s">
        <v>7</v>
      </c>
      <c r="C44" s="2">
        <v>1.0508630000000001</v>
      </c>
      <c r="D44" s="2">
        <v>1.0569200000000001</v>
      </c>
      <c r="E44" s="2">
        <v>57.25</v>
      </c>
      <c r="F44" s="3">
        <v>42797</v>
      </c>
      <c r="G44" s="3">
        <v>42802</v>
      </c>
      <c r="H44" s="2">
        <f>E44+H43</f>
        <v>467.7600000000001</v>
      </c>
      <c r="I44" s="4">
        <f t="shared" si="0"/>
        <v>576.8900000000001</v>
      </c>
      <c r="J44" s="5" t="str">
        <f t="shared" si="1"/>
        <v/>
      </c>
      <c r="K44" s="6">
        <f t="shared" si="2"/>
        <v>-109.13</v>
      </c>
    </row>
    <row r="45" spans="1:11" ht="15.75" thickBot="1" x14ac:dyDescent="0.3">
      <c r="A45" s="2" t="s">
        <v>5</v>
      </c>
      <c r="B45" s="2" t="s">
        <v>7</v>
      </c>
      <c r="C45" s="2">
        <v>1.0622119999999999</v>
      </c>
      <c r="D45" s="2">
        <v>1.0569200000000001</v>
      </c>
      <c r="E45" s="2">
        <v>-50.12</v>
      </c>
      <c r="F45" s="3">
        <v>42800</v>
      </c>
      <c r="G45" s="3">
        <v>42802</v>
      </c>
      <c r="H45" s="2">
        <f>E45+H44</f>
        <v>417.6400000000001</v>
      </c>
      <c r="I45" s="4">
        <f t="shared" si="0"/>
        <v>576.8900000000001</v>
      </c>
      <c r="J45" s="5">
        <f t="shared" si="1"/>
        <v>0.27604916015184866</v>
      </c>
      <c r="K45" s="6">
        <f t="shared" si="2"/>
        <v>-159.25</v>
      </c>
    </row>
    <row r="46" spans="1:11" ht="15.75" thickBot="1" x14ac:dyDescent="0.3">
      <c r="A46" s="2" t="s">
        <v>5</v>
      </c>
      <c r="B46" s="2" t="s">
        <v>7</v>
      </c>
      <c r="C46" s="2">
        <v>1.058001</v>
      </c>
      <c r="D46" s="2">
        <v>1.0569200000000001</v>
      </c>
      <c r="E46" s="2">
        <v>-10.24</v>
      </c>
      <c r="F46" s="3">
        <v>42801</v>
      </c>
      <c r="G46" s="3">
        <v>42802</v>
      </c>
      <c r="H46" s="2">
        <f>E46+H45</f>
        <v>407.40000000000009</v>
      </c>
      <c r="I46" s="4">
        <f t="shared" si="0"/>
        <v>576.8900000000001</v>
      </c>
      <c r="J46" s="5">
        <f t="shared" si="1"/>
        <v>0.29379951117197378</v>
      </c>
      <c r="K46" s="6">
        <f t="shared" si="2"/>
        <v>-169.49</v>
      </c>
    </row>
    <row r="47" spans="1:11" ht="15.75" thickBot="1" x14ac:dyDescent="0.3">
      <c r="A47" s="2" t="s">
        <v>5</v>
      </c>
      <c r="B47" s="2" t="s">
        <v>7</v>
      </c>
      <c r="C47" s="2">
        <v>1.0571649999999999</v>
      </c>
      <c r="D47" s="2">
        <v>1.06728</v>
      </c>
      <c r="E47" s="2">
        <v>94.65</v>
      </c>
      <c r="F47" s="3">
        <v>42802</v>
      </c>
      <c r="G47" s="3">
        <v>42806</v>
      </c>
      <c r="H47" s="2">
        <f>E47+H46</f>
        <v>502.05000000000007</v>
      </c>
      <c r="I47" s="4">
        <f t="shared" si="0"/>
        <v>576.8900000000001</v>
      </c>
      <c r="J47" s="5" t="str">
        <f t="shared" si="1"/>
        <v/>
      </c>
      <c r="K47" s="6">
        <f t="shared" si="2"/>
        <v>-74.840000000000032</v>
      </c>
    </row>
    <row r="48" spans="1:11" ht="15.75" thickBot="1" x14ac:dyDescent="0.3">
      <c r="A48" s="2" t="s">
        <v>5</v>
      </c>
      <c r="B48" s="2" t="s">
        <v>7</v>
      </c>
      <c r="C48" s="2">
        <v>1.054592</v>
      </c>
      <c r="D48" s="2">
        <v>1.06728</v>
      </c>
      <c r="E48" s="2">
        <v>118.72</v>
      </c>
      <c r="F48" s="3">
        <v>42803</v>
      </c>
      <c r="G48" s="3">
        <v>42806</v>
      </c>
      <c r="H48" s="2">
        <f>E48+H47</f>
        <v>620.7700000000001</v>
      </c>
      <c r="I48" s="4">
        <f t="shared" si="0"/>
        <v>620.7700000000001</v>
      </c>
      <c r="J48" s="5" t="str">
        <f t="shared" si="1"/>
        <v/>
      </c>
      <c r="K48" s="6">
        <f t="shared" si="2"/>
        <v>-74.840000000000032</v>
      </c>
    </row>
    <row r="49" spans="1:11" ht="15.75" thickBot="1" x14ac:dyDescent="0.3">
      <c r="A49" s="2" t="s">
        <v>5</v>
      </c>
      <c r="B49" s="2" t="s">
        <v>6</v>
      </c>
      <c r="C49" s="2">
        <v>1.0579730000000001</v>
      </c>
      <c r="D49" s="2">
        <v>1.0676300000000001</v>
      </c>
      <c r="E49" s="2">
        <v>-90.57</v>
      </c>
      <c r="F49" s="3">
        <v>42804</v>
      </c>
      <c r="G49" s="3">
        <v>42806</v>
      </c>
      <c r="H49" s="2">
        <f>E49+H48</f>
        <v>530.20000000000005</v>
      </c>
      <c r="I49" s="4">
        <f t="shared" si="0"/>
        <v>620.7700000000001</v>
      </c>
      <c r="J49" s="5">
        <f t="shared" si="1"/>
        <v>0.14589944746041217</v>
      </c>
      <c r="K49" s="6">
        <f t="shared" si="2"/>
        <v>-90.57000000000005</v>
      </c>
    </row>
    <row r="50" spans="1:11" ht="15.75" thickBot="1" x14ac:dyDescent="0.3">
      <c r="A50" s="2" t="s">
        <v>5</v>
      </c>
      <c r="B50" s="2" t="s">
        <v>6</v>
      </c>
      <c r="C50" s="2">
        <v>1.0691379999999999</v>
      </c>
      <c r="D50" s="2">
        <v>1.0772200000000001</v>
      </c>
      <c r="E50" s="2">
        <v>-75.099999999999994</v>
      </c>
      <c r="F50" s="3">
        <v>42807</v>
      </c>
      <c r="G50" s="3">
        <v>42811</v>
      </c>
      <c r="H50" s="2">
        <f>E50+H49</f>
        <v>455.1</v>
      </c>
      <c r="I50" s="4">
        <f t="shared" si="0"/>
        <v>620.7700000000001</v>
      </c>
      <c r="J50" s="5">
        <f t="shared" si="1"/>
        <v>0.26687823187331872</v>
      </c>
      <c r="K50" s="6">
        <f t="shared" si="2"/>
        <v>-165.67000000000007</v>
      </c>
    </row>
    <row r="51" spans="1:11" ht="15.75" thickBot="1" x14ac:dyDescent="0.3">
      <c r="A51" s="2" t="s">
        <v>5</v>
      </c>
      <c r="B51" s="2" t="s">
        <v>7</v>
      </c>
      <c r="C51" s="2">
        <v>1.0653250000000001</v>
      </c>
      <c r="D51" s="2">
        <v>1.07718</v>
      </c>
      <c r="E51" s="2">
        <v>109.94</v>
      </c>
      <c r="F51" s="3">
        <v>42808</v>
      </c>
      <c r="G51" s="3">
        <v>42811</v>
      </c>
      <c r="H51" s="2">
        <f>E51+H50</f>
        <v>565.04</v>
      </c>
      <c r="I51" s="4">
        <f t="shared" si="0"/>
        <v>620.7700000000001</v>
      </c>
      <c r="J51" s="5" t="str">
        <f t="shared" si="1"/>
        <v/>
      </c>
      <c r="K51" s="6">
        <f t="shared" si="2"/>
        <v>-55.730000000000132</v>
      </c>
    </row>
    <row r="52" spans="1:11" ht="15.75" thickBot="1" x14ac:dyDescent="0.3">
      <c r="A52" s="2" t="s">
        <v>5</v>
      </c>
      <c r="B52" s="2" t="s">
        <v>7</v>
      </c>
      <c r="C52" s="2">
        <v>1.061404</v>
      </c>
      <c r="D52" s="2">
        <v>1.07718</v>
      </c>
      <c r="E52" s="2">
        <v>146.30000000000001</v>
      </c>
      <c r="F52" s="3">
        <v>42809</v>
      </c>
      <c r="G52" s="3">
        <v>42811</v>
      </c>
      <c r="H52" s="2">
        <f>E52+H51</f>
        <v>711.33999999999992</v>
      </c>
      <c r="I52" s="4">
        <f t="shared" si="0"/>
        <v>711.33999999999992</v>
      </c>
      <c r="J52" s="5" t="str">
        <f t="shared" si="1"/>
        <v/>
      </c>
      <c r="K52" s="6">
        <f t="shared" si="2"/>
        <v>-55.730000000000132</v>
      </c>
    </row>
    <row r="53" spans="1:11" ht="15.75" thickBot="1" x14ac:dyDescent="0.3">
      <c r="A53" s="2" t="s">
        <v>5</v>
      </c>
      <c r="B53" s="2" t="s">
        <v>6</v>
      </c>
      <c r="C53" s="2">
        <v>1.0737829999999999</v>
      </c>
      <c r="D53" s="2">
        <v>1.0772200000000001</v>
      </c>
      <c r="E53" s="2">
        <v>-31.94</v>
      </c>
      <c r="F53" s="3">
        <v>42810</v>
      </c>
      <c r="G53" s="3">
        <v>42811</v>
      </c>
      <c r="H53" s="2">
        <f>E53+H52</f>
        <v>679.39999999999986</v>
      </c>
      <c r="I53" s="4">
        <f t="shared" si="0"/>
        <v>711.33999999999992</v>
      </c>
      <c r="J53" s="5">
        <f t="shared" si="1"/>
        <v>4.4901172435122483E-2</v>
      </c>
      <c r="K53" s="6">
        <f t="shared" si="2"/>
        <v>-31.940000000000055</v>
      </c>
    </row>
    <row r="54" spans="1:11" ht="15.75" thickBot="1" x14ac:dyDescent="0.3">
      <c r="A54" s="2" t="s">
        <v>5</v>
      </c>
      <c r="B54" s="2" t="s">
        <v>6</v>
      </c>
      <c r="C54" s="2">
        <v>1.0774109999999999</v>
      </c>
      <c r="D54" s="2">
        <v>1.0783700000000001</v>
      </c>
      <c r="E54" s="2">
        <v>-8.9</v>
      </c>
      <c r="F54" s="3">
        <v>42811</v>
      </c>
      <c r="G54" s="3">
        <v>42818</v>
      </c>
      <c r="H54" s="2">
        <f>E54+H53</f>
        <v>670.49999999999989</v>
      </c>
      <c r="I54" s="4">
        <f t="shared" si="0"/>
        <v>711.33999999999992</v>
      </c>
      <c r="J54" s="5">
        <f t="shared" si="1"/>
        <v>5.7412770264571145E-2</v>
      </c>
      <c r="K54" s="6">
        <f t="shared" si="2"/>
        <v>-40.840000000000032</v>
      </c>
    </row>
    <row r="55" spans="1:11" ht="15.75" thickBot="1" x14ac:dyDescent="0.3">
      <c r="A55" s="2" t="s">
        <v>5</v>
      </c>
      <c r="B55" s="2" t="s">
        <v>7</v>
      </c>
      <c r="C55" s="2">
        <v>1.073925</v>
      </c>
      <c r="D55" s="2">
        <v>1.0783</v>
      </c>
      <c r="E55" s="2">
        <v>40.53</v>
      </c>
      <c r="F55" s="3">
        <v>42815</v>
      </c>
      <c r="G55" s="3">
        <v>42818</v>
      </c>
      <c r="H55" s="2">
        <f>E55+H54</f>
        <v>711.02999999999986</v>
      </c>
      <c r="I55" s="4">
        <f t="shared" si="0"/>
        <v>711.33999999999992</v>
      </c>
      <c r="J55" s="5" t="str">
        <f t="shared" si="1"/>
        <v/>
      </c>
      <c r="K55" s="6">
        <f t="shared" si="2"/>
        <v>-0.31000000000005912</v>
      </c>
    </row>
    <row r="56" spans="1:11" ht="15.75" thickBot="1" x14ac:dyDescent="0.3">
      <c r="A56" s="2" t="s">
        <v>5</v>
      </c>
      <c r="B56" s="2" t="s">
        <v>6</v>
      </c>
      <c r="C56" s="2">
        <v>1.0813820000000001</v>
      </c>
      <c r="D56" s="2">
        <v>1.0783700000000001</v>
      </c>
      <c r="E56" s="2">
        <v>27.9</v>
      </c>
      <c r="F56" s="3">
        <v>42816</v>
      </c>
      <c r="G56" s="3">
        <v>42818</v>
      </c>
      <c r="H56" s="2">
        <f>E56+H55</f>
        <v>738.92999999999984</v>
      </c>
      <c r="I56" s="4">
        <f t="shared" si="0"/>
        <v>738.92999999999984</v>
      </c>
      <c r="J56" s="5" t="str">
        <f t="shared" si="1"/>
        <v/>
      </c>
      <c r="K56" s="6">
        <f t="shared" si="2"/>
        <v>-0.31000000000005912</v>
      </c>
    </row>
    <row r="57" spans="1:11" ht="15.75" thickBot="1" x14ac:dyDescent="0.3">
      <c r="A57" s="2" t="s">
        <v>5</v>
      </c>
      <c r="B57" s="2" t="s">
        <v>7</v>
      </c>
      <c r="C57" s="2">
        <v>1.0790109999999999</v>
      </c>
      <c r="D57" s="2">
        <v>1.0783</v>
      </c>
      <c r="E57" s="2">
        <v>-6.6</v>
      </c>
      <c r="F57" s="3">
        <v>42817</v>
      </c>
      <c r="G57" s="3">
        <v>42818</v>
      </c>
      <c r="H57" s="2">
        <f>E57+H56</f>
        <v>732.32999999999981</v>
      </c>
      <c r="I57" s="4">
        <f t="shared" si="0"/>
        <v>738.92999999999984</v>
      </c>
      <c r="J57" s="5">
        <f t="shared" si="1"/>
        <v>8.9318338678900933E-3</v>
      </c>
      <c r="K57" s="6">
        <f t="shared" si="2"/>
        <v>-6.6000000000000227</v>
      </c>
    </row>
    <row r="58" spans="1:11" ht="15.75" thickBot="1" x14ac:dyDescent="0.3">
      <c r="A58" s="2" t="s">
        <v>5</v>
      </c>
      <c r="B58" s="2" t="s">
        <v>7</v>
      </c>
      <c r="C58" s="2">
        <v>1.078616</v>
      </c>
      <c r="D58" s="2">
        <v>1.0758300000000001</v>
      </c>
      <c r="E58" s="2">
        <v>-25.92</v>
      </c>
      <c r="F58" s="3">
        <v>42818</v>
      </c>
      <c r="G58" s="3">
        <v>42824</v>
      </c>
      <c r="H58" s="2">
        <f>E58+H57</f>
        <v>706.40999999999985</v>
      </c>
      <c r="I58" s="4">
        <f t="shared" si="0"/>
        <v>738.92999999999984</v>
      </c>
      <c r="J58" s="5">
        <f t="shared" si="1"/>
        <v>4.4009581421785571E-2</v>
      </c>
      <c r="K58" s="6">
        <f t="shared" si="2"/>
        <v>-32.519999999999982</v>
      </c>
    </row>
    <row r="59" spans="1:11" ht="15.75" thickBot="1" x14ac:dyDescent="0.3">
      <c r="A59" s="2" t="s">
        <v>5</v>
      </c>
      <c r="B59" s="2" t="s">
        <v>6</v>
      </c>
      <c r="C59" s="2">
        <v>1.0846750000000001</v>
      </c>
      <c r="D59" s="2">
        <v>1.0758799999999999</v>
      </c>
      <c r="E59" s="2">
        <v>81.67</v>
      </c>
      <c r="F59" s="3">
        <v>42821</v>
      </c>
      <c r="G59" s="3">
        <v>42824</v>
      </c>
      <c r="H59" s="2">
        <f>E59+H58</f>
        <v>788.07999999999981</v>
      </c>
      <c r="I59" s="4">
        <f t="shared" si="0"/>
        <v>788.07999999999981</v>
      </c>
      <c r="J59" s="5" t="str">
        <f t="shared" si="1"/>
        <v/>
      </c>
      <c r="K59" s="6">
        <f t="shared" si="2"/>
        <v>-32.519999999999982</v>
      </c>
    </row>
    <row r="60" spans="1:11" ht="15.75" thickBot="1" x14ac:dyDescent="0.3">
      <c r="A60" s="2" t="s">
        <v>5</v>
      </c>
      <c r="B60" s="2" t="s">
        <v>6</v>
      </c>
      <c r="C60" s="2">
        <v>1.086212</v>
      </c>
      <c r="D60" s="2">
        <v>1.0758799999999999</v>
      </c>
      <c r="E60" s="2">
        <v>95.94</v>
      </c>
      <c r="F60" s="3">
        <v>42822</v>
      </c>
      <c r="G60" s="3">
        <v>42824</v>
      </c>
      <c r="H60" s="2">
        <f>E60+H59</f>
        <v>884.01999999999975</v>
      </c>
      <c r="I60" s="4">
        <f t="shared" si="0"/>
        <v>884.01999999999975</v>
      </c>
      <c r="J60" s="5" t="str">
        <f t="shared" si="1"/>
        <v/>
      </c>
      <c r="K60" s="6">
        <f t="shared" si="2"/>
        <v>-32.519999999999982</v>
      </c>
    </row>
    <row r="61" spans="1:11" ht="15.75" thickBot="1" x14ac:dyDescent="0.3">
      <c r="A61" s="2" t="s">
        <v>5</v>
      </c>
      <c r="B61" s="2" t="s">
        <v>7</v>
      </c>
      <c r="C61" s="2">
        <v>1.081793</v>
      </c>
      <c r="D61" s="2">
        <v>1.0758300000000001</v>
      </c>
      <c r="E61" s="2">
        <v>-55.48</v>
      </c>
      <c r="F61" s="3">
        <v>42823</v>
      </c>
      <c r="G61" s="3">
        <v>42824</v>
      </c>
      <c r="H61" s="2">
        <f>E61+H60</f>
        <v>828.53999999999974</v>
      </c>
      <c r="I61" s="4">
        <f t="shared" si="0"/>
        <v>884.01999999999975</v>
      </c>
      <c r="J61" s="5">
        <f t="shared" si="1"/>
        <v>6.2758761114002026E-2</v>
      </c>
      <c r="K61" s="6">
        <f t="shared" si="2"/>
        <v>-55.480000000000018</v>
      </c>
    </row>
    <row r="62" spans="1:11" ht="15.75" thickBot="1" x14ac:dyDescent="0.3">
      <c r="A62" s="2" t="s">
        <v>5</v>
      </c>
      <c r="B62" s="2" t="s">
        <v>7</v>
      </c>
      <c r="C62" s="2">
        <v>1.076044</v>
      </c>
      <c r="D62" s="2">
        <v>1.06779</v>
      </c>
      <c r="E62" s="2">
        <v>-77.38</v>
      </c>
      <c r="F62" s="3">
        <v>42824</v>
      </c>
      <c r="G62" s="3">
        <v>42830</v>
      </c>
      <c r="H62" s="2">
        <f>E62+H61</f>
        <v>751.15999999999974</v>
      </c>
      <c r="I62" s="4">
        <f t="shared" si="0"/>
        <v>884.01999999999975</v>
      </c>
      <c r="J62" s="5">
        <f t="shared" si="1"/>
        <v>0.15029071740458366</v>
      </c>
      <c r="K62" s="6">
        <f t="shared" si="2"/>
        <v>-132.86000000000001</v>
      </c>
    </row>
    <row r="63" spans="1:11" ht="15.75" thickBot="1" x14ac:dyDescent="0.3">
      <c r="A63" s="2" t="s">
        <v>5</v>
      </c>
      <c r="B63" s="2" t="s">
        <v>7</v>
      </c>
      <c r="C63" s="2">
        <v>1.068913</v>
      </c>
      <c r="D63" s="2">
        <v>1.06779</v>
      </c>
      <c r="E63" s="2">
        <v>-10.53</v>
      </c>
      <c r="F63" s="3">
        <v>42825</v>
      </c>
      <c r="G63" s="3">
        <v>42830</v>
      </c>
      <c r="H63" s="2">
        <f>E63+H62</f>
        <v>740.62999999999977</v>
      </c>
      <c r="I63" s="4">
        <f t="shared" si="0"/>
        <v>884.01999999999975</v>
      </c>
      <c r="J63" s="5">
        <f t="shared" si="1"/>
        <v>0.16220221261962398</v>
      </c>
      <c r="K63" s="6">
        <f t="shared" si="2"/>
        <v>-143.38999999999999</v>
      </c>
    </row>
    <row r="64" spans="1:11" ht="15.75" thickBot="1" x14ac:dyDescent="0.3">
      <c r="A64" s="2" t="s">
        <v>5</v>
      </c>
      <c r="B64" s="2" t="s">
        <v>6</v>
      </c>
      <c r="C64" s="2">
        <v>1.066986</v>
      </c>
      <c r="D64" s="2">
        <v>1.06782</v>
      </c>
      <c r="E64" s="2">
        <v>-7.82</v>
      </c>
      <c r="F64" s="3">
        <v>42828</v>
      </c>
      <c r="G64" s="3">
        <v>42830</v>
      </c>
      <c r="H64" s="2">
        <f>E64+H63</f>
        <v>732.80999999999972</v>
      </c>
      <c r="I64" s="4">
        <f t="shared" si="0"/>
        <v>884.01999999999975</v>
      </c>
      <c r="J64" s="5">
        <f t="shared" si="1"/>
        <v>0.17104816633107855</v>
      </c>
      <c r="K64" s="6">
        <f t="shared" si="2"/>
        <v>-151.21000000000004</v>
      </c>
    </row>
    <row r="65" spans="1:11" ht="15.75" thickBot="1" x14ac:dyDescent="0.3">
      <c r="A65" s="2" t="s">
        <v>5</v>
      </c>
      <c r="B65" s="2" t="s">
        <v>6</v>
      </c>
      <c r="C65" s="2">
        <v>1.066983</v>
      </c>
      <c r="D65" s="2">
        <v>1.06782</v>
      </c>
      <c r="E65" s="2">
        <v>-7.85</v>
      </c>
      <c r="F65" s="3">
        <v>42829</v>
      </c>
      <c r="G65" s="3">
        <v>42830</v>
      </c>
      <c r="H65" s="2">
        <f>E65+H64</f>
        <v>724.9599999999997</v>
      </c>
      <c r="I65" s="4">
        <f t="shared" si="0"/>
        <v>884.01999999999975</v>
      </c>
      <c r="J65" s="5">
        <f t="shared" si="1"/>
        <v>0.17992805592633665</v>
      </c>
      <c r="K65" s="6">
        <f t="shared" si="2"/>
        <v>-159.06000000000006</v>
      </c>
    </row>
    <row r="66" spans="1:11" ht="15.75" thickBot="1" x14ac:dyDescent="0.3">
      <c r="A66" s="2" t="s">
        <v>5</v>
      </c>
      <c r="B66" s="2" t="s">
        <v>6</v>
      </c>
      <c r="C66" s="2">
        <v>1.067955</v>
      </c>
      <c r="D66" s="2">
        <v>1.0591900000000001</v>
      </c>
      <c r="E66" s="2">
        <v>82.67</v>
      </c>
      <c r="F66" s="3">
        <v>42830</v>
      </c>
      <c r="G66" s="3">
        <v>42834</v>
      </c>
      <c r="H66" s="2">
        <f>E66+H65</f>
        <v>807.62999999999965</v>
      </c>
      <c r="I66" s="4">
        <f t="shared" si="0"/>
        <v>884.01999999999975</v>
      </c>
      <c r="J66" s="5" t="str">
        <f t="shared" si="1"/>
        <v/>
      </c>
      <c r="K66" s="6">
        <f t="shared" si="2"/>
        <v>-76.3900000000001</v>
      </c>
    </row>
    <row r="67" spans="1:11" ht="15.75" thickBot="1" x14ac:dyDescent="0.3">
      <c r="A67" s="2" t="s">
        <v>5</v>
      </c>
      <c r="B67" s="2" t="s">
        <v>7</v>
      </c>
      <c r="C67" s="2">
        <v>1.0644709999999999</v>
      </c>
      <c r="D67" s="2">
        <v>1.0588900000000001</v>
      </c>
      <c r="E67" s="2">
        <v>-52.76</v>
      </c>
      <c r="F67" s="3">
        <v>42832</v>
      </c>
      <c r="G67" s="3">
        <v>42834</v>
      </c>
      <c r="H67" s="2">
        <f>E67+H66</f>
        <v>754.86999999999966</v>
      </c>
      <c r="I67" s="4">
        <f t="shared" si="0"/>
        <v>884.01999999999975</v>
      </c>
      <c r="J67" s="5">
        <f t="shared" si="1"/>
        <v>0.14609397977421335</v>
      </c>
      <c r="K67" s="6">
        <f t="shared" si="2"/>
        <v>-129.15000000000009</v>
      </c>
    </row>
    <row r="68" spans="1:11" ht="15.75" thickBot="1" x14ac:dyDescent="0.3">
      <c r="A68" s="2" t="s">
        <v>5</v>
      </c>
      <c r="B68" s="2" t="s">
        <v>6</v>
      </c>
      <c r="C68" s="2">
        <v>1.0599080000000001</v>
      </c>
      <c r="D68" s="2">
        <v>1.06148</v>
      </c>
      <c r="E68" s="2">
        <v>-14.83</v>
      </c>
      <c r="F68" s="3">
        <v>42836</v>
      </c>
      <c r="G68" s="3">
        <v>42841</v>
      </c>
      <c r="H68" s="2">
        <f>E68+H67</f>
        <v>740.03999999999962</v>
      </c>
      <c r="I68" s="4">
        <f t="shared" si="0"/>
        <v>884.01999999999975</v>
      </c>
      <c r="J68" s="5">
        <f t="shared" si="1"/>
        <v>0.16286961833442704</v>
      </c>
      <c r="K68" s="6">
        <f t="shared" si="2"/>
        <v>-143.98000000000013</v>
      </c>
    </row>
    <row r="69" spans="1:11" ht="15.75" thickBot="1" x14ac:dyDescent="0.3">
      <c r="A69" s="2" t="s">
        <v>5</v>
      </c>
      <c r="B69" s="2" t="s">
        <v>6</v>
      </c>
      <c r="C69" s="2">
        <v>1.061185</v>
      </c>
      <c r="D69" s="2">
        <v>1.06148</v>
      </c>
      <c r="E69" s="2">
        <v>-2.78</v>
      </c>
      <c r="F69" s="3">
        <v>42837</v>
      </c>
      <c r="G69" s="3">
        <v>42841</v>
      </c>
      <c r="H69" s="2">
        <f>E69+H68</f>
        <v>737.25999999999965</v>
      </c>
      <c r="I69" s="4">
        <f t="shared" si="0"/>
        <v>884.01999999999975</v>
      </c>
      <c r="J69" s="5">
        <f t="shared" si="1"/>
        <v>0.16601434356688782</v>
      </c>
      <c r="K69" s="6">
        <f t="shared" si="2"/>
        <v>-146.7600000000001</v>
      </c>
    </row>
    <row r="70" spans="1:11" ht="15.75" thickBot="1" x14ac:dyDescent="0.3">
      <c r="A70" s="2" t="s">
        <v>5</v>
      </c>
      <c r="B70" s="2" t="s">
        <v>6</v>
      </c>
      <c r="C70" s="2">
        <v>1.0670459999999999</v>
      </c>
      <c r="D70" s="2">
        <v>1.06148</v>
      </c>
      <c r="E70" s="2">
        <v>52.38</v>
      </c>
      <c r="F70" s="3">
        <v>42838</v>
      </c>
      <c r="G70" s="3">
        <v>42841</v>
      </c>
      <c r="H70" s="2">
        <f>E70+H69</f>
        <v>789.63999999999965</v>
      </c>
      <c r="I70" s="4">
        <f t="shared" si="0"/>
        <v>884.01999999999975</v>
      </c>
      <c r="J70" s="5" t="str">
        <f t="shared" si="1"/>
        <v/>
      </c>
      <c r="K70" s="6">
        <f t="shared" si="2"/>
        <v>-94.380000000000109</v>
      </c>
    </row>
    <row r="71" spans="1:11" ht="15.75" thickBot="1" x14ac:dyDescent="0.3">
      <c r="A71" s="2" t="s">
        <v>5</v>
      </c>
      <c r="B71" s="2" t="s">
        <v>7</v>
      </c>
      <c r="C71" s="2">
        <v>1.061591</v>
      </c>
      <c r="D71" s="2">
        <v>1.06105</v>
      </c>
      <c r="E71" s="2">
        <v>-5.0999999999999996</v>
      </c>
      <c r="F71" s="3">
        <v>42839</v>
      </c>
      <c r="G71" s="3">
        <v>42841</v>
      </c>
      <c r="H71" s="2">
        <f>E71+H70</f>
        <v>784.53999999999962</v>
      </c>
      <c r="I71" s="4">
        <f t="shared" si="0"/>
        <v>884.01999999999975</v>
      </c>
      <c r="J71" s="5">
        <f t="shared" si="1"/>
        <v>0.1125313906925185</v>
      </c>
      <c r="K71" s="6">
        <f t="shared" si="2"/>
        <v>-99.480000000000132</v>
      </c>
    </row>
    <row r="72" spans="1:11" ht="15.75" thickBot="1" x14ac:dyDescent="0.3">
      <c r="A72" s="2" t="s">
        <v>5</v>
      </c>
      <c r="B72" s="2" t="s">
        <v>7</v>
      </c>
      <c r="C72" s="2">
        <v>1.061266</v>
      </c>
      <c r="D72" s="2">
        <v>1.07141</v>
      </c>
      <c r="E72" s="2">
        <v>94.58</v>
      </c>
      <c r="F72" s="3">
        <v>42842</v>
      </c>
      <c r="G72" s="3">
        <v>42846</v>
      </c>
      <c r="H72" s="2">
        <f>E72+H71</f>
        <v>879.11999999999966</v>
      </c>
      <c r="I72" s="4">
        <f t="shared" si="0"/>
        <v>884.01999999999975</v>
      </c>
      <c r="J72" s="5" t="str">
        <f t="shared" si="1"/>
        <v/>
      </c>
      <c r="K72" s="6">
        <f t="shared" si="2"/>
        <v>-4.9000000000000909</v>
      </c>
    </row>
    <row r="73" spans="1:11" ht="15.75" thickBot="1" x14ac:dyDescent="0.3">
      <c r="A73" s="2" t="s">
        <v>5</v>
      </c>
      <c r="B73" s="2" t="s">
        <v>6</v>
      </c>
      <c r="C73" s="2">
        <v>1.0644849999999999</v>
      </c>
      <c r="D73" s="2">
        <v>1.0714600000000001</v>
      </c>
      <c r="E73" s="2">
        <v>-65.17</v>
      </c>
      <c r="F73" s="3">
        <v>42843</v>
      </c>
      <c r="G73" s="3">
        <v>42846</v>
      </c>
      <c r="H73" s="2">
        <f>E73+H72</f>
        <v>813.9499999999997</v>
      </c>
      <c r="I73" s="4">
        <f t="shared" si="0"/>
        <v>884.01999999999975</v>
      </c>
      <c r="J73" s="5">
        <f t="shared" si="1"/>
        <v>7.9262912603787372E-2</v>
      </c>
      <c r="K73" s="6">
        <f t="shared" si="2"/>
        <v>-70.07000000000005</v>
      </c>
    </row>
    <row r="74" spans="1:11" ht="15.75" thickBot="1" x14ac:dyDescent="0.3">
      <c r="A74" s="2" t="s">
        <v>5</v>
      </c>
      <c r="B74" s="2" t="s">
        <v>6</v>
      </c>
      <c r="C74" s="2">
        <v>1.072872</v>
      </c>
      <c r="D74" s="2">
        <v>1.0714600000000001</v>
      </c>
      <c r="E74" s="2">
        <v>13.17</v>
      </c>
      <c r="F74" s="3">
        <v>42844</v>
      </c>
      <c r="G74" s="3">
        <v>42846</v>
      </c>
      <c r="H74" s="2">
        <f>E74+H73</f>
        <v>827.11999999999966</v>
      </c>
      <c r="I74" s="4">
        <f t="shared" si="0"/>
        <v>884.01999999999975</v>
      </c>
      <c r="J74" s="5" t="str">
        <f t="shared" si="1"/>
        <v/>
      </c>
      <c r="K74" s="6">
        <f t="shared" si="2"/>
        <v>-56.900000000000091</v>
      </c>
    </row>
    <row r="75" spans="1:11" ht="15.75" thickBot="1" x14ac:dyDescent="0.3">
      <c r="A75" s="2" t="s">
        <v>5</v>
      </c>
      <c r="B75" s="2" t="s">
        <v>7</v>
      </c>
      <c r="C75" s="2">
        <v>1.071531</v>
      </c>
      <c r="D75" s="2">
        <v>1.07141</v>
      </c>
      <c r="E75" s="2">
        <v>-1.1299999999999999</v>
      </c>
      <c r="F75" s="3">
        <v>42845</v>
      </c>
      <c r="G75" s="3">
        <v>42846</v>
      </c>
      <c r="H75" s="2">
        <f>E75+H74</f>
        <v>825.98999999999967</v>
      </c>
      <c r="I75" s="4">
        <f t="shared" si="0"/>
        <v>884.01999999999975</v>
      </c>
      <c r="J75" s="5">
        <f t="shared" si="1"/>
        <v>6.5643311237302493E-2</v>
      </c>
      <c r="K75" s="6">
        <f t="shared" si="2"/>
        <v>-58.030000000000086</v>
      </c>
    </row>
    <row r="76" spans="1:11" ht="15.75" thickBot="1" x14ac:dyDescent="0.3">
      <c r="A76" s="2" t="s">
        <v>5</v>
      </c>
      <c r="B76" s="2" t="s">
        <v>6</v>
      </c>
      <c r="C76" s="2">
        <v>1.0875280000000001</v>
      </c>
      <c r="D76" s="2">
        <v>1.0865499999999999</v>
      </c>
      <c r="E76" s="2">
        <v>8.99</v>
      </c>
      <c r="F76" s="3">
        <v>42849</v>
      </c>
      <c r="G76" s="3">
        <v>42853</v>
      </c>
      <c r="H76" s="2">
        <f>E76+H75</f>
        <v>834.97999999999968</v>
      </c>
      <c r="I76" s="4">
        <f t="shared" si="0"/>
        <v>884.01999999999975</v>
      </c>
      <c r="J76" s="5" t="str">
        <f t="shared" si="1"/>
        <v/>
      </c>
      <c r="K76" s="6">
        <f t="shared" si="2"/>
        <v>-49.040000000000077</v>
      </c>
    </row>
    <row r="77" spans="1:11" ht="15.75" thickBot="1" x14ac:dyDescent="0.3">
      <c r="A77" s="2" t="s">
        <v>5</v>
      </c>
      <c r="B77" s="2" t="s">
        <v>7</v>
      </c>
      <c r="C77" s="2">
        <v>1.0867450000000001</v>
      </c>
      <c r="D77" s="2">
        <v>1.0865</v>
      </c>
      <c r="E77" s="2">
        <v>-2.2599999999999998</v>
      </c>
      <c r="F77" s="3">
        <v>42850</v>
      </c>
      <c r="G77" s="3">
        <v>42853</v>
      </c>
      <c r="H77" s="2">
        <f>E77+H76</f>
        <v>832.71999999999969</v>
      </c>
      <c r="I77" s="4">
        <f t="shared" si="0"/>
        <v>884.01999999999975</v>
      </c>
      <c r="J77" s="5">
        <f t="shared" si="1"/>
        <v>5.8030361304043043E-2</v>
      </c>
      <c r="K77" s="6">
        <f t="shared" si="2"/>
        <v>-51.300000000000068</v>
      </c>
    </row>
    <row r="78" spans="1:11" ht="15.75" thickBot="1" x14ac:dyDescent="0.3">
      <c r="A78" s="2" t="s">
        <v>5</v>
      </c>
      <c r="B78" s="2" t="s">
        <v>6</v>
      </c>
      <c r="C78" s="2">
        <v>1.0928819999999999</v>
      </c>
      <c r="D78" s="2">
        <v>1.0865499999999999</v>
      </c>
      <c r="E78" s="2">
        <v>58.22</v>
      </c>
      <c r="F78" s="3">
        <v>42851</v>
      </c>
      <c r="G78" s="3">
        <v>42853</v>
      </c>
      <c r="H78" s="2">
        <f>E78+H77</f>
        <v>890.93999999999971</v>
      </c>
      <c r="I78" s="4">
        <f t="shared" ref="I78:I141" si="3">MAX(H78,I77)</f>
        <v>890.93999999999971</v>
      </c>
      <c r="J78" s="5" t="str">
        <f t="shared" ref="J78:J141" si="4">IF(H78 &lt; H77, 1-H78/I78,"")</f>
        <v/>
      </c>
      <c r="K78" s="6">
        <f t="shared" ref="K78:K141" si="5">IF(I78=H78,K77,H78-I78)</f>
        <v>-51.300000000000068</v>
      </c>
    </row>
    <row r="79" spans="1:11" ht="15.75" thickBot="1" x14ac:dyDescent="0.3">
      <c r="A79" s="2" t="s">
        <v>5</v>
      </c>
      <c r="B79" s="2" t="s">
        <v>7</v>
      </c>
      <c r="C79" s="2">
        <v>1.090911</v>
      </c>
      <c r="D79" s="2">
        <v>1.0865</v>
      </c>
      <c r="E79" s="2">
        <v>-40.64</v>
      </c>
      <c r="F79" s="3">
        <v>42852</v>
      </c>
      <c r="G79" s="3">
        <v>42853</v>
      </c>
      <c r="H79" s="2">
        <f>E79+H78</f>
        <v>850.29999999999973</v>
      </c>
      <c r="I79" s="4">
        <f t="shared" si="3"/>
        <v>890.93999999999971</v>
      </c>
      <c r="J79" s="5">
        <f t="shared" si="4"/>
        <v>4.5614743978270145E-2</v>
      </c>
      <c r="K79" s="6">
        <f t="shared" si="5"/>
        <v>-40.639999999999986</v>
      </c>
    </row>
    <row r="80" spans="1:11" ht="15.75" thickBot="1" x14ac:dyDescent="0.3">
      <c r="A80" s="2" t="s">
        <v>5</v>
      </c>
      <c r="B80" s="2" t="s">
        <v>7</v>
      </c>
      <c r="C80" s="2">
        <v>1.086878</v>
      </c>
      <c r="D80" s="2">
        <v>1.0994999999999999</v>
      </c>
      <c r="E80" s="2">
        <v>114.64</v>
      </c>
      <c r="F80" s="3">
        <v>42853</v>
      </c>
      <c r="G80" s="3">
        <v>42861</v>
      </c>
      <c r="H80" s="2">
        <f>E80+H79</f>
        <v>964.93999999999971</v>
      </c>
      <c r="I80" s="4">
        <f t="shared" si="3"/>
        <v>964.93999999999971</v>
      </c>
      <c r="J80" s="5" t="str">
        <f t="shared" si="4"/>
        <v/>
      </c>
      <c r="K80" s="6">
        <f t="shared" si="5"/>
        <v>-40.639999999999986</v>
      </c>
    </row>
    <row r="81" spans="1:11" ht="15.75" thickBot="1" x14ac:dyDescent="0.3">
      <c r="A81" s="2" t="s">
        <v>5</v>
      </c>
      <c r="B81" s="2" t="s">
        <v>6</v>
      </c>
      <c r="C81" s="2">
        <v>1.0936250000000001</v>
      </c>
      <c r="D81" s="2">
        <v>1.0999000000000001</v>
      </c>
      <c r="E81" s="2">
        <v>-57.13</v>
      </c>
      <c r="F81" s="3">
        <v>42858</v>
      </c>
      <c r="G81" s="3">
        <v>42861</v>
      </c>
      <c r="H81" s="2">
        <f>E81+H80</f>
        <v>907.80999999999972</v>
      </c>
      <c r="I81" s="4">
        <f t="shared" si="3"/>
        <v>964.93999999999971</v>
      </c>
      <c r="J81" s="5">
        <f t="shared" si="4"/>
        <v>5.9205753725620314E-2</v>
      </c>
      <c r="K81" s="6">
        <f t="shared" si="5"/>
        <v>-57.129999999999995</v>
      </c>
    </row>
    <row r="82" spans="1:11" ht="15.75" thickBot="1" x14ac:dyDescent="0.3">
      <c r="A82" s="2" t="s">
        <v>5</v>
      </c>
      <c r="B82" s="2" t="s">
        <v>7</v>
      </c>
      <c r="C82" s="2">
        <v>1.088932</v>
      </c>
      <c r="D82" s="2">
        <v>1.0994999999999999</v>
      </c>
      <c r="E82" s="2">
        <v>95.99</v>
      </c>
      <c r="F82" s="3">
        <v>42859</v>
      </c>
      <c r="G82" s="3">
        <v>42861</v>
      </c>
      <c r="H82" s="2">
        <f>E82+H81</f>
        <v>1003.7999999999997</v>
      </c>
      <c r="I82" s="4">
        <f t="shared" si="3"/>
        <v>1003.7999999999997</v>
      </c>
      <c r="J82" s="5" t="str">
        <f t="shared" si="4"/>
        <v/>
      </c>
      <c r="K82" s="6">
        <f t="shared" si="5"/>
        <v>-57.129999999999995</v>
      </c>
    </row>
    <row r="83" spans="1:11" ht="15.75" thickBot="1" x14ac:dyDescent="0.3">
      <c r="A83" s="2" t="s">
        <v>5</v>
      </c>
      <c r="B83" s="2" t="s">
        <v>6</v>
      </c>
      <c r="C83" s="2">
        <v>1.0980730000000001</v>
      </c>
      <c r="D83" s="2">
        <v>1.0999000000000001</v>
      </c>
      <c r="E83" s="2">
        <v>-16.63</v>
      </c>
      <c r="F83" s="3">
        <v>42860</v>
      </c>
      <c r="G83" s="3">
        <v>42861</v>
      </c>
      <c r="H83" s="2">
        <f>E83+H82</f>
        <v>987.16999999999973</v>
      </c>
      <c r="I83" s="4">
        <f t="shared" si="3"/>
        <v>1003.7999999999997</v>
      </c>
      <c r="J83" s="5">
        <f t="shared" si="4"/>
        <v>1.6567045228133126E-2</v>
      </c>
      <c r="K83" s="6">
        <f t="shared" si="5"/>
        <v>-16.629999999999995</v>
      </c>
    </row>
    <row r="84" spans="1:11" ht="15.75" thickBot="1" x14ac:dyDescent="0.3">
      <c r="A84" s="2" t="s">
        <v>5</v>
      </c>
      <c r="B84" s="2" t="s">
        <v>7</v>
      </c>
      <c r="C84" s="2">
        <v>1.0967560000000001</v>
      </c>
      <c r="D84" s="2">
        <v>1.0864199999999999</v>
      </c>
      <c r="E84" s="2">
        <v>-95.23</v>
      </c>
      <c r="F84" s="3">
        <v>42863</v>
      </c>
      <c r="G84" s="3">
        <v>42867</v>
      </c>
      <c r="H84" s="2">
        <f>E84+H83</f>
        <v>891.93999999999971</v>
      </c>
      <c r="I84" s="4">
        <f t="shared" si="3"/>
        <v>1003.7999999999997</v>
      </c>
      <c r="J84" s="5">
        <f t="shared" si="4"/>
        <v>0.1114365411436542</v>
      </c>
      <c r="K84" s="6">
        <f t="shared" si="5"/>
        <v>-111.86000000000001</v>
      </c>
    </row>
    <row r="85" spans="1:11" ht="15.75" thickBot="1" x14ac:dyDescent="0.3">
      <c r="A85" s="2" t="s">
        <v>5</v>
      </c>
      <c r="B85" s="2" t="s">
        <v>7</v>
      </c>
      <c r="C85" s="2">
        <v>1.0928949999999999</v>
      </c>
      <c r="D85" s="2">
        <v>1.0864199999999999</v>
      </c>
      <c r="E85" s="2">
        <v>-59.66</v>
      </c>
      <c r="F85" s="3">
        <v>42864</v>
      </c>
      <c r="G85" s="3">
        <v>42867</v>
      </c>
      <c r="H85" s="2">
        <f>E85+H84</f>
        <v>832.27999999999975</v>
      </c>
      <c r="I85" s="4">
        <f t="shared" si="3"/>
        <v>1003.7999999999997</v>
      </c>
      <c r="J85" s="5">
        <f t="shared" si="4"/>
        <v>0.17087069137278343</v>
      </c>
      <c r="K85" s="6">
        <f t="shared" si="5"/>
        <v>-171.51999999999998</v>
      </c>
    </row>
    <row r="86" spans="1:11" ht="15.75" thickBot="1" x14ac:dyDescent="0.3">
      <c r="A86" s="2" t="s">
        <v>5</v>
      </c>
      <c r="B86" s="2" t="s">
        <v>7</v>
      </c>
      <c r="C86" s="2">
        <v>1.0888139999999999</v>
      </c>
      <c r="D86" s="2">
        <v>1.0864199999999999</v>
      </c>
      <c r="E86" s="2">
        <v>-22.06</v>
      </c>
      <c r="F86" s="3">
        <v>42865</v>
      </c>
      <c r="G86" s="3">
        <v>42867</v>
      </c>
      <c r="H86" s="2">
        <f>E86+H85</f>
        <v>810.2199999999998</v>
      </c>
      <c r="I86" s="4">
        <f t="shared" si="3"/>
        <v>1003.7999999999997</v>
      </c>
      <c r="J86" s="5">
        <f t="shared" si="4"/>
        <v>0.19284718071328943</v>
      </c>
      <c r="K86" s="6">
        <f t="shared" si="5"/>
        <v>-193.57999999999993</v>
      </c>
    </row>
    <row r="87" spans="1:11" ht="15.75" thickBot="1" x14ac:dyDescent="0.3">
      <c r="A87" s="2" t="s">
        <v>5</v>
      </c>
      <c r="B87" s="2" t="s">
        <v>7</v>
      </c>
      <c r="C87" s="2">
        <v>1.0867910000000001</v>
      </c>
      <c r="D87" s="2">
        <v>1.0864199999999999</v>
      </c>
      <c r="E87" s="2">
        <v>-3.42</v>
      </c>
      <c r="F87" s="3">
        <v>42866</v>
      </c>
      <c r="G87" s="3">
        <v>42867</v>
      </c>
      <c r="H87" s="2">
        <f>E87+H86</f>
        <v>806.79999999999984</v>
      </c>
      <c r="I87" s="4">
        <f t="shared" si="3"/>
        <v>1003.7999999999997</v>
      </c>
      <c r="J87" s="5">
        <f t="shared" si="4"/>
        <v>0.19625423391113761</v>
      </c>
      <c r="K87" s="6">
        <f t="shared" si="5"/>
        <v>-196.99999999999989</v>
      </c>
    </row>
    <row r="88" spans="1:11" ht="15.75" thickBot="1" x14ac:dyDescent="0.3">
      <c r="A88" s="2" t="s">
        <v>5</v>
      </c>
      <c r="B88" s="2" t="s">
        <v>7</v>
      </c>
      <c r="C88" s="2">
        <v>1.086716</v>
      </c>
      <c r="D88" s="2">
        <v>1.11541</v>
      </c>
      <c r="E88" s="2">
        <v>256.98</v>
      </c>
      <c r="F88" s="3">
        <v>42867</v>
      </c>
      <c r="G88" s="3">
        <v>42873</v>
      </c>
      <c r="H88" s="2">
        <f>E88+H87</f>
        <v>1063.7799999999997</v>
      </c>
      <c r="I88" s="4">
        <f t="shared" si="3"/>
        <v>1063.7799999999997</v>
      </c>
      <c r="J88" s="5" t="str">
        <f t="shared" si="4"/>
        <v/>
      </c>
      <c r="K88" s="6">
        <f t="shared" si="5"/>
        <v>-196.99999999999989</v>
      </c>
    </row>
    <row r="89" spans="1:11" ht="15.75" thickBot="1" x14ac:dyDescent="0.3">
      <c r="A89" s="2" t="s">
        <v>5</v>
      </c>
      <c r="B89" s="2" t="s">
        <v>7</v>
      </c>
      <c r="C89" s="2">
        <v>1.0930249999999999</v>
      </c>
      <c r="D89" s="2">
        <v>1.11541</v>
      </c>
      <c r="E89" s="2">
        <v>200.48</v>
      </c>
      <c r="F89" s="3">
        <v>42870</v>
      </c>
      <c r="G89" s="3">
        <v>42873</v>
      </c>
      <c r="H89" s="2">
        <f>E89+H88</f>
        <v>1264.2599999999998</v>
      </c>
      <c r="I89" s="4">
        <f t="shared" si="3"/>
        <v>1264.2599999999998</v>
      </c>
      <c r="J89" s="5" t="str">
        <f t="shared" si="4"/>
        <v/>
      </c>
      <c r="K89" s="6">
        <f t="shared" si="5"/>
        <v>-196.99999999999989</v>
      </c>
    </row>
    <row r="90" spans="1:11" ht="15.75" thickBot="1" x14ac:dyDescent="0.3">
      <c r="A90" s="2" t="s">
        <v>5</v>
      </c>
      <c r="B90" s="2" t="s">
        <v>6</v>
      </c>
      <c r="C90" s="2">
        <v>1.098122</v>
      </c>
      <c r="D90" s="2">
        <v>1.1154500000000001</v>
      </c>
      <c r="E90" s="2">
        <v>-155.51</v>
      </c>
      <c r="F90" s="3">
        <v>42871</v>
      </c>
      <c r="G90" s="3">
        <v>42873</v>
      </c>
      <c r="H90" s="2">
        <f>E90+H89</f>
        <v>1108.7499999999998</v>
      </c>
      <c r="I90" s="4">
        <f t="shared" si="3"/>
        <v>1264.2599999999998</v>
      </c>
      <c r="J90" s="5">
        <f t="shared" si="4"/>
        <v>0.12300476167876861</v>
      </c>
      <c r="K90" s="6">
        <f t="shared" si="5"/>
        <v>-155.51</v>
      </c>
    </row>
    <row r="91" spans="1:11" ht="15.75" thickBot="1" x14ac:dyDescent="0.3">
      <c r="A91" s="2" t="s">
        <v>5</v>
      </c>
      <c r="B91" s="2" t="s">
        <v>6</v>
      </c>
      <c r="C91" s="2">
        <v>1.109429</v>
      </c>
      <c r="D91" s="2">
        <v>1.1154500000000001</v>
      </c>
      <c r="E91" s="2">
        <v>-54.03</v>
      </c>
      <c r="F91" s="3">
        <v>42872</v>
      </c>
      <c r="G91" s="3">
        <v>42873</v>
      </c>
      <c r="H91" s="2">
        <f>E91+H90</f>
        <v>1054.7199999999998</v>
      </c>
      <c r="I91" s="4">
        <f t="shared" si="3"/>
        <v>1264.2599999999998</v>
      </c>
      <c r="J91" s="5">
        <f t="shared" si="4"/>
        <v>0.1657412241152928</v>
      </c>
      <c r="K91" s="6">
        <f t="shared" si="5"/>
        <v>-209.53999999999996</v>
      </c>
    </row>
    <row r="92" spans="1:11" ht="15.75" thickBot="1" x14ac:dyDescent="0.3">
      <c r="A92" s="2" t="s">
        <v>5</v>
      </c>
      <c r="B92" s="2" t="s">
        <v>6</v>
      </c>
      <c r="C92" s="2">
        <v>1.115542</v>
      </c>
      <c r="D92" s="2">
        <v>1.11792</v>
      </c>
      <c r="E92" s="2">
        <v>-21.29</v>
      </c>
      <c r="F92" s="3">
        <v>42873</v>
      </c>
      <c r="G92" s="3">
        <v>42879</v>
      </c>
      <c r="H92" s="2">
        <f>E92+H91</f>
        <v>1033.4299999999998</v>
      </c>
      <c r="I92" s="4">
        <f t="shared" si="3"/>
        <v>1264.2599999999998</v>
      </c>
      <c r="J92" s="5">
        <f t="shared" si="4"/>
        <v>0.18258111464413962</v>
      </c>
      <c r="K92" s="6">
        <f t="shared" si="5"/>
        <v>-230.82999999999993</v>
      </c>
    </row>
    <row r="93" spans="1:11" ht="15.75" thickBot="1" x14ac:dyDescent="0.3">
      <c r="A93" s="2" t="s">
        <v>5</v>
      </c>
      <c r="B93" s="2" t="s">
        <v>7</v>
      </c>
      <c r="C93" s="2">
        <v>1.111173</v>
      </c>
      <c r="D93" s="2">
        <v>1.11788</v>
      </c>
      <c r="E93" s="2">
        <v>59.94</v>
      </c>
      <c r="F93" s="3">
        <v>42874</v>
      </c>
      <c r="G93" s="3">
        <v>42879</v>
      </c>
      <c r="H93" s="2">
        <f>E93+H92</f>
        <v>1093.3699999999999</v>
      </c>
      <c r="I93" s="4">
        <f t="shared" si="3"/>
        <v>1264.2599999999998</v>
      </c>
      <c r="J93" s="5" t="str">
        <f t="shared" si="4"/>
        <v/>
      </c>
      <c r="K93" s="6">
        <f t="shared" si="5"/>
        <v>-170.88999999999987</v>
      </c>
    </row>
    <row r="94" spans="1:11" ht="15.75" thickBot="1" x14ac:dyDescent="0.3">
      <c r="A94" s="2" t="s">
        <v>5</v>
      </c>
      <c r="B94" s="2" t="s">
        <v>7</v>
      </c>
      <c r="C94" s="2">
        <v>1.1204320000000001</v>
      </c>
      <c r="D94" s="2">
        <v>1.11788</v>
      </c>
      <c r="E94" s="2">
        <v>-22.85</v>
      </c>
      <c r="F94" s="3">
        <v>42877</v>
      </c>
      <c r="G94" s="3">
        <v>42879</v>
      </c>
      <c r="H94" s="2">
        <f>E94+H93</f>
        <v>1070.52</v>
      </c>
      <c r="I94" s="4">
        <f t="shared" si="3"/>
        <v>1264.2599999999998</v>
      </c>
      <c r="J94" s="5">
        <f t="shared" si="4"/>
        <v>0.15324379478904637</v>
      </c>
      <c r="K94" s="6">
        <f t="shared" si="5"/>
        <v>-193.73999999999978</v>
      </c>
    </row>
    <row r="95" spans="1:11" ht="15.75" thickBot="1" x14ac:dyDescent="0.3">
      <c r="A95" s="2" t="s">
        <v>5</v>
      </c>
      <c r="B95" s="2" t="s">
        <v>6</v>
      </c>
      <c r="C95" s="2">
        <v>1.1237630000000001</v>
      </c>
      <c r="D95" s="2">
        <v>1.11792</v>
      </c>
      <c r="E95" s="2">
        <v>52.21</v>
      </c>
      <c r="F95" s="3">
        <v>42878</v>
      </c>
      <c r="G95" s="3">
        <v>42879</v>
      </c>
      <c r="H95" s="2">
        <f>E95+H94</f>
        <v>1122.73</v>
      </c>
      <c r="I95" s="4">
        <f t="shared" si="3"/>
        <v>1264.2599999999998</v>
      </c>
      <c r="J95" s="5" t="str">
        <f t="shared" si="4"/>
        <v/>
      </c>
      <c r="K95" s="6">
        <f t="shared" si="5"/>
        <v>-141.52999999999975</v>
      </c>
    </row>
    <row r="96" spans="1:11" ht="15.75" thickBot="1" x14ac:dyDescent="0.3">
      <c r="A96" s="2" t="s">
        <v>5</v>
      </c>
      <c r="B96" s="2" t="s">
        <v>7</v>
      </c>
      <c r="C96" s="2">
        <v>1.118125</v>
      </c>
      <c r="D96" s="2">
        <v>1.11799</v>
      </c>
      <c r="E96" s="2">
        <v>-1.21</v>
      </c>
      <c r="F96" s="3">
        <v>42879</v>
      </c>
      <c r="G96" s="3">
        <v>42883</v>
      </c>
      <c r="H96" s="2">
        <f>E96+H95</f>
        <v>1121.52</v>
      </c>
      <c r="I96" s="4">
        <f t="shared" si="3"/>
        <v>1264.2599999999998</v>
      </c>
      <c r="J96" s="5">
        <f t="shared" si="4"/>
        <v>0.11290399126761885</v>
      </c>
      <c r="K96" s="6">
        <f t="shared" si="5"/>
        <v>-142.73999999999978</v>
      </c>
    </row>
    <row r="97" spans="1:11" ht="15.75" thickBot="1" x14ac:dyDescent="0.3">
      <c r="A97" s="2" t="s">
        <v>5</v>
      </c>
      <c r="B97" s="2" t="s">
        <v>6</v>
      </c>
      <c r="C97" s="2">
        <v>1.1231059999999999</v>
      </c>
      <c r="D97" s="2">
        <v>1.1184099999999999</v>
      </c>
      <c r="E97" s="2">
        <v>41.95</v>
      </c>
      <c r="F97" s="3">
        <v>42880</v>
      </c>
      <c r="G97" s="3">
        <v>42883</v>
      </c>
      <c r="H97" s="2">
        <f>E97+H96</f>
        <v>1163.47</v>
      </c>
      <c r="I97" s="4">
        <f t="shared" si="3"/>
        <v>1264.2599999999998</v>
      </c>
      <c r="J97" s="5" t="str">
        <f t="shared" si="4"/>
        <v/>
      </c>
      <c r="K97" s="6">
        <f t="shared" si="5"/>
        <v>-100.78999999999974</v>
      </c>
    </row>
    <row r="98" spans="1:11" ht="15.75" thickBot="1" x14ac:dyDescent="0.3">
      <c r="A98" s="2" t="s">
        <v>5</v>
      </c>
      <c r="B98" s="2" t="s">
        <v>7</v>
      </c>
      <c r="C98" s="2">
        <v>1.1210709999999999</v>
      </c>
      <c r="D98" s="2">
        <v>1.11799</v>
      </c>
      <c r="E98" s="2">
        <v>-27.59</v>
      </c>
      <c r="F98" s="3">
        <v>42881</v>
      </c>
      <c r="G98" s="3">
        <v>42883</v>
      </c>
      <c r="H98" s="2">
        <f>E98+H97</f>
        <v>1135.8800000000001</v>
      </c>
      <c r="I98" s="4">
        <f t="shared" si="3"/>
        <v>1264.2599999999998</v>
      </c>
      <c r="J98" s="5">
        <f t="shared" si="4"/>
        <v>0.10154556815844817</v>
      </c>
      <c r="K98" s="6">
        <f t="shared" si="5"/>
        <v>-128.37999999999965</v>
      </c>
    </row>
    <row r="99" spans="1:11" ht="15.75" thickBot="1" x14ac:dyDescent="0.3">
      <c r="A99" s="2" t="s">
        <v>5</v>
      </c>
      <c r="B99" s="2" t="s">
        <v>7</v>
      </c>
      <c r="C99" s="2">
        <v>1.117907</v>
      </c>
      <c r="D99" s="2">
        <v>1.12825</v>
      </c>
      <c r="E99" s="2">
        <v>91.56</v>
      </c>
      <c r="F99" s="3">
        <v>42884</v>
      </c>
      <c r="G99" s="3">
        <v>42889</v>
      </c>
      <c r="H99" s="2">
        <f>E99+H98</f>
        <v>1227.44</v>
      </c>
      <c r="I99" s="4">
        <f t="shared" si="3"/>
        <v>1264.2599999999998</v>
      </c>
      <c r="J99" s="5" t="str">
        <f t="shared" si="4"/>
        <v/>
      </c>
      <c r="K99" s="6">
        <f t="shared" si="5"/>
        <v>-36.819999999999709</v>
      </c>
    </row>
    <row r="100" spans="1:11" ht="15.75" thickBot="1" x14ac:dyDescent="0.3">
      <c r="A100" s="2" t="s">
        <v>5</v>
      </c>
      <c r="B100" s="2" t="s">
        <v>7</v>
      </c>
      <c r="C100" s="2">
        <v>1.1131660000000001</v>
      </c>
      <c r="D100" s="2">
        <v>1.12825</v>
      </c>
      <c r="E100" s="2">
        <v>133.53</v>
      </c>
      <c r="F100" s="3">
        <v>42885</v>
      </c>
      <c r="G100" s="3">
        <v>42889</v>
      </c>
      <c r="H100" s="2">
        <f>E100+H99</f>
        <v>1360.97</v>
      </c>
      <c r="I100" s="4">
        <f t="shared" si="3"/>
        <v>1360.97</v>
      </c>
      <c r="J100" s="5" t="str">
        <f t="shared" si="4"/>
        <v/>
      </c>
      <c r="K100" s="6">
        <f t="shared" si="5"/>
        <v>-36.819999999999709</v>
      </c>
    </row>
    <row r="101" spans="1:11" ht="15.75" thickBot="1" x14ac:dyDescent="0.3">
      <c r="A101" s="2" t="s">
        <v>5</v>
      </c>
      <c r="B101" s="2" t="s">
        <v>6</v>
      </c>
      <c r="C101" s="2">
        <v>1.117445</v>
      </c>
      <c r="D101" s="2">
        <v>1.1285099999999999</v>
      </c>
      <c r="E101" s="2">
        <v>-98.17</v>
      </c>
      <c r="F101" s="3">
        <v>42886</v>
      </c>
      <c r="G101" s="3">
        <v>42889</v>
      </c>
      <c r="H101" s="2">
        <f>E101+H100</f>
        <v>1262.8</v>
      </c>
      <c r="I101" s="4">
        <f t="shared" si="3"/>
        <v>1360.97</v>
      </c>
      <c r="J101" s="5">
        <f t="shared" si="4"/>
        <v>7.2132376172876711E-2</v>
      </c>
      <c r="K101" s="6">
        <f t="shared" si="5"/>
        <v>-98.170000000000073</v>
      </c>
    </row>
    <row r="102" spans="1:11" ht="15.75" thickBot="1" x14ac:dyDescent="0.3">
      <c r="A102" s="2" t="s">
        <v>5</v>
      </c>
      <c r="B102" s="2" t="s">
        <v>6</v>
      </c>
      <c r="C102" s="2">
        <v>1.123966</v>
      </c>
      <c r="D102" s="2">
        <v>1.1285099999999999</v>
      </c>
      <c r="E102" s="2">
        <v>-40.32</v>
      </c>
      <c r="F102" s="3">
        <v>42887</v>
      </c>
      <c r="G102" s="3">
        <v>42889</v>
      </c>
      <c r="H102" s="2">
        <f>E102+H101</f>
        <v>1222.48</v>
      </c>
      <c r="I102" s="4">
        <f t="shared" si="3"/>
        <v>1360.97</v>
      </c>
      <c r="J102" s="5">
        <f t="shared" si="4"/>
        <v>0.10175830473853209</v>
      </c>
      <c r="K102" s="6">
        <f t="shared" si="5"/>
        <v>-138.49</v>
      </c>
    </row>
    <row r="103" spans="1:11" ht="15.75" thickBot="1" x14ac:dyDescent="0.3">
      <c r="A103" s="2" t="s">
        <v>5</v>
      </c>
      <c r="B103" s="2" t="s">
        <v>7</v>
      </c>
      <c r="C103" s="2">
        <v>1.121351</v>
      </c>
      <c r="D103" s="2">
        <v>1.12825</v>
      </c>
      <c r="E103" s="2">
        <v>61.07</v>
      </c>
      <c r="F103" s="3">
        <v>42888</v>
      </c>
      <c r="G103" s="3">
        <v>42889</v>
      </c>
      <c r="H103" s="2">
        <f>E103+H102</f>
        <v>1283.55</v>
      </c>
      <c r="I103" s="4">
        <f t="shared" si="3"/>
        <v>1360.97</v>
      </c>
      <c r="J103" s="5" t="str">
        <f t="shared" si="4"/>
        <v/>
      </c>
      <c r="K103" s="6">
        <f t="shared" si="5"/>
        <v>-77.420000000000073</v>
      </c>
    </row>
    <row r="104" spans="1:11" ht="15.75" thickBot="1" x14ac:dyDescent="0.3">
      <c r="A104" s="2" t="s">
        <v>5</v>
      </c>
      <c r="B104" s="2" t="s">
        <v>7</v>
      </c>
      <c r="C104" s="2">
        <v>1.1280159999999999</v>
      </c>
      <c r="D104" s="2">
        <v>1.11883</v>
      </c>
      <c r="E104" s="2">
        <v>-82.19</v>
      </c>
      <c r="F104" s="3">
        <v>42891</v>
      </c>
      <c r="G104" s="3">
        <v>42895</v>
      </c>
      <c r="H104" s="2">
        <f>E104+H103</f>
        <v>1201.3599999999999</v>
      </c>
      <c r="I104" s="4">
        <f t="shared" si="3"/>
        <v>1360.97</v>
      </c>
      <c r="J104" s="5">
        <f t="shared" si="4"/>
        <v>0.11727664827292306</v>
      </c>
      <c r="K104" s="6">
        <f t="shared" si="5"/>
        <v>-159.61000000000013</v>
      </c>
    </row>
    <row r="105" spans="1:11" ht="15.75" thickBot="1" x14ac:dyDescent="0.3">
      <c r="A105" s="2" t="s">
        <v>5</v>
      </c>
      <c r="B105" s="2" t="s">
        <v>7</v>
      </c>
      <c r="C105" s="2">
        <v>1.1259650000000001</v>
      </c>
      <c r="D105" s="2">
        <v>1.11883</v>
      </c>
      <c r="E105" s="2">
        <v>-63.84</v>
      </c>
      <c r="F105" s="3">
        <v>42892</v>
      </c>
      <c r="G105" s="3">
        <v>42895</v>
      </c>
      <c r="H105" s="2">
        <f>E105+H104</f>
        <v>1137.52</v>
      </c>
      <c r="I105" s="4">
        <f t="shared" si="3"/>
        <v>1360.97</v>
      </c>
      <c r="J105" s="5">
        <f t="shared" si="4"/>
        <v>0.16418436850187734</v>
      </c>
      <c r="K105" s="6">
        <f t="shared" si="5"/>
        <v>-223.45000000000005</v>
      </c>
    </row>
    <row r="106" spans="1:11" ht="15.75" thickBot="1" x14ac:dyDescent="0.3">
      <c r="A106" s="2" t="s">
        <v>5</v>
      </c>
      <c r="B106" s="2" t="s">
        <v>6</v>
      </c>
      <c r="C106" s="2">
        <v>1.1271519999999999</v>
      </c>
      <c r="D106" s="2">
        <v>1.1189</v>
      </c>
      <c r="E106" s="2">
        <v>73.680000000000007</v>
      </c>
      <c r="F106" s="3">
        <v>42893</v>
      </c>
      <c r="G106" s="3">
        <v>42895</v>
      </c>
      <c r="H106" s="2">
        <f>E106+H105</f>
        <v>1211.2</v>
      </c>
      <c r="I106" s="4">
        <f t="shared" si="3"/>
        <v>1360.97</v>
      </c>
      <c r="J106" s="5" t="str">
        <f t="shared" si="4"/>
        <v/>
      </c>
      <c r="K106" s="6">
        <f t="shared" si="5"/>
        <v>-149.76999999999998</v>
      </c>
    </row>
    <row r="107" spans="1:11" ht="15.75" thickBot="1" x14ac:dyDescent="0.3">
      <c r="A107" s="2" t="s">
        <v>5</v>
      </c>
      <c r="B107" s="2" t="s">
        <v>7</v>
      </c>
      <c r="C107" s="2">
        <v>1.1256409999999999</v>
      </c>
      <c r="D107" s="2">
        <v>1.11883</v>
      </c>
      <c r="E107" s="2">
        <v>-60.94</v>
      </c>
      <c r="F107" s="3">
        <v>42894</v>
      </c>
      <c r="G107" s="3">
        <v>42895</v>
      </c>
      <c r="H107" s="2">
        <f>E107+H106</f>
        <v>1150.26</v>
      </c>
      <c r="I107" s="4">
        <f t="shared" si="3"/>
        <v>1360.97</v>
      </c>
      <c r="J107" s="5">
        <f t="shared" si="4"/>
        <v>0.15482339801759037</v>
      </c>
      <c r="K107" s="6">
        <f t="shared" si="5"/>
        <v>-210.71000000000004</v>
      </c>
    </row>
    <row r="108" spans="1:11" ht="15.75" thickBot="1" x14ac:dyDescent="0.3">
      <c r="A108" s="2" t="s">
        <v>5</v>
      </c>
      <c r="B108" s="2" t="s">
        <v>7</v>
      </c>
      <c r="C108" s="2">
        <v>1.119146</v>
      </c>
      <c r="D108" s="2">
        <v>1.1212899999999999</v>
      </c>
      <c r="E108" s="2">
        <v>19.100000000000001</v>
      </c>
      <c r="F108" s="3">
        <v>42895</v>
      </c>
      <c r="G108" s="3">
        <v>42901</v>
      </c>
      <c r="H108" s="2">
        <f>E108+H107</f>
        <v>1169.3599999999999</v>
      </c>
      <c r="I108" s="4">
        <f t="shared" si="3"/>
        <v>1360.97</v>
      </c>
      <c r="J108" s="5" t="str">
        <f t="shared" si="4"/>
        <v/>
      </c>
      <c r="K108" s="6">
        <f t="shared" si="5"/>
        <v>-191.61000000000013</v>
      </c>
    </row>
    <row r="109" spans="1:11" ht="15.75" thickBot="1" x14ac:dyDescent="0.3">
      <c r="A109" s="2" t="s">
        <v>5</v>
      </c>
      <c r="B109" s="2" t="s">
        <v>6</v>
      </c>
      <c r="C109" s="2">
        <v>1.120325</v>
      </c>
      <c r="D109" s="2">
        <v>1.1213200000000001</v>
      </c>
      <c r="E109" s="2">
        <v>-8.8800000000000008</v>
      </c>
      <c r="F109" s="3">
        <v>42898</v>
      </c>
      <c r="G109" s="3">
        <v>42901</v>
      </c>
      <c r="H109" s="2">
        <f>E109+H108</f>
        <v>1160.4799999999998</v>
      </c>
      <c r="I109" s="4">
        <f t="shared" si="3"/>
        <v>1360.97</v>
      </c>
      <c r="J109" s="5">
        <f t="shared" si="4"/>
        <v>0.14731404806865711</v>
      </c>
      <c r="K109" s="6">
        <f t="shared" si="5"/>
        <v>-200.49000000000024</v>
      </c>
    </row>
    <row r="110" spans="1:11" ht="15.75" thickBot="1" x14ac:dyDescent="0.3">
      <c r="A110" s="2" t="s">
        <v>5</v>
      </c>
      <c r="B110" s="2" t="s">
        <v>7</v>
      </c>
      <c r="C110" s="2">
        <v>1.1199440000000001</v>
      </c>
      <c r="D110" s="2">
        <v>1.1212899999999999</v>
      </c>
      <c r="E110" s="2">
        <v>11.99</v>
      </c>
      <c r="F110" s="3">
        <v>42899</v>
      </c>
      <c r="G110" s="3">
        <v>42901</v>
      </c>
      <c r="H110" s="2">
        <f>E110+H109</f>
        <v>1172.4699999999998</v>
      </c>
      <c r="I110" s="4">
        <f t="shared" si="3"/>
        <v>1360.97</v>
      </c>
      <c r="J110" s="5" t="str">
        <f t="shared" si="4"/>
        <v/>
      </c>
      <c r="K110" s="6">
        <f t="shared" si="5"/>
        <v>-188.50000000000023</v>
      </c>
    </row>
    <row r="111" spans="1:11" ht="15.75" thickBot="1" x14ac:dyDescent="0.3">
      <c r="A111" s="2" t="s">
        <v>5</v>
      </c>
      <c r="B111" s="2" t="s">
        <v>6</v>
      </c>
      <c r="C111" s="2">
        <v>1.1210089999999999</v>
      </c>
      <c r="D111" s="2">
        <v>1.1213200000000001</v>
      </c>
      <c r="E111" s="2">
        <v>-2.78</v>
      </c>
      <c r="F111" s="3">
        <v>42900</v>
      </c>
      <c r="G111" s="3">
        <v>42901</v>
      </c>
      <c r="H111" s="2">
        <f>E111+H110</f>
        <v>1169.6899999999998</v>
      </c>
      <c r="I111" s="4">
        <f t="shared" si="3"/>
        <v>1360.97</v>
      </c>
      <c r="J111" s="5">
        <f t="shared" si="4"/>
        <v>0.14054681587397233</v>
      </c>
      <c r="K111" s="6">
        <f t="shared" si="5"/>
        <v>-191.2800000000002</v>
      </c>
    </row>
    <row r="112" spans="1:11" ht="15.75" thickBot="1" x14ac:dyDescent="0.3">
      <c r="A112" s="2" t="s">
        <v>5</v>
      </c>
      <c r="B112" s="2" t="s">
        <v>6</v>
      </c>
      <c r="C112" s="2">
        <v>1.1214219999999999</v>
      </c>
      <c r="D112" s="2">
        <v>1.1136600000000001</v>
      </c>
      <c r="E112" s="2">
        <v>69.63</v>
      </c>
      <c r="F112" s="3">
        <v>42901</v>
      </c>
      <c r="G112" s="3">
        <v>42907</v>
      </c>
      <c r="H112" s="2">
        <f>E112+H111</f>
        <v>1239.3199999999997</v>
      </c>
      <c r="I112" s="4">
        <f t="shared" si="3"/>
        <v>1360.97</v>
      </c>
      <c r="J112" s="5" t="str">
        <f t="shared" si="4"/>
        <v/>
      </c>
      <c r="K112" s="6">
        <f t="shared" si="5"/>
        <v>-121.65000000000032</v>
      </c>
    </row>
    <row r="113" spans="1:11" ht="15.75" thickBot="1" x14ac:dyDescent="0.3">
      <c r="A113" s="2" t="s">
        <v>5</v>
      </c>
      <c r="B113" s="2" t="s">
        <v>7</v>
      </c>
      <c r="C113" s="2">
        <v>1.1150329999999999</v>
      </c>
      <c r="D113" s="2">
        <v>1.1136299999999999</v>
      </c>
      <c r="E113" s="2">
        <v>-12.61</v>
      </c>
      <c r="F113" s="3">
        <v>42902</v>
      </c>
      <c r="G113" s="3">
        <v>42907</v>
      </c>
      <c r="H113" s="2">
        <f>E113+H112</f>
        <v>1226.7099999999998</v>
      </c>
      <c r="I113" s="4">
        <f t="shared" si="3"/>
        <v>1360.97</v>
      </c>
      <c r="J113" s="5">
        <f t="shared" si="4"/>
        <v>9.8650227411331781E-2</v>
      </c>
      <c r="K113" s="6">
        <f t="shared" si="5"/>
        <v>-134.26000000000022</v>
      </c>
    </row>
    <row r="114" spans="1:11" ht="15.75" thickBot="1" x14ac:dyDescent="0.3">
      <c r="A114" s="2" t="s">
        <v>5</v>
      </c>
      <c r="B114" s="2" t="s">
        <v>6</v>
      </c>
      <c r="C114" s="2">
        <v>1.1204559999999999</v>
      </c>
      <c r="D114" s="2">
        <v>1.1136600000000001</v>
      </c>
      <c r="E114" s="2">
        <v>60.96</v>
      </c>
      <c r="F114" s="3">
        <v>42905</v>
      </c>
      <c r="G114" s="3">
        <v>42907</v>
      </c>
      <c r="H114" s="2">
        <f>E114+H113</f>
        <v>1287.6699999999998</v>
      </c>
      <c r="I114" s="4">
        <f t="shared" si="3"/>
        <v>1360.97</v>
      </c>
      <c r="J114" s="5" t="str">
        <f t="shared" si="4"/>
        <v/>
      </c>
      <c r="K114" s="6">
        <f t="shared" si="5"/>
        <v>-73.300000000000182</v>
      </c>
    </row>
    <row r="115" spans="1:11" ht="15.75" thickBot="1" x14ac:dyDescent="0.3">
      <c r="A115" s="2" t="s">
        <v>5</v>
      </c>
      <c r="B115" s="2" t="s">
        <v>7</v>
      </c>
      <c r="C115" s="2">
        <v>1.114511</v>
      </c>
      <c r="D115" s="2">
        <v>1.1136299999999999</v>
      </c>
      <c r="E115" s="2">
        <v>-7.92</v>
      </c>
      <c r="F115" s="3">
        <v>42906</v>
      </c>
      <c r="G115" s="3">
        <v>42907</v>
      </c>
      <c r="H115" s="2">
        <f>E115+H114</f>
        <v>1279.7499999999998</v>
      </c>
      <c r="I115" s="4">
        <f t="shared" si="3"/>
        <v>1360.97</v>
      </c>
      <c r="J115" s="5">
        <f t="shared" si="4"/>
        <v>5.9678023762463672E-2</v>
      </c>
      <c r="K115" s="6">
        <f t="shared" si="5"/>
        <v>-81.220000000000255</v>
      </c>
    </row>
    <row r="116" spans="1:11" ht="15.75" thickBot="1" x14ac:dyDescent="0.3">
      <c r="A116" s="2" t="s">
        <v>5</v>
      </c>
      <c r="B116" s="2" t="s">
        <v>6</v>
      </c>
      <c r="C116" s="2">
        <v>1.1168020000000001</v>
      </c>
      <c r="D116" s="2">
        <v>1.13371</v>
      </c>
      <c r="E116" s="2">
        <v>-149.29</v>
      </c>
      <c r="F116" s="3">
        <v>42908</v>
      </c>
      <c r="G116" s="3">
        <v>42914</v>
      </c>
      <c r="H116" s="2">
        <f>E116+H115</f>
        <v>1130.4599999999998</v>
      </c>
      <c r="I116" s="4">
        <f t="shared" si="3"/>
        <v>1360.97</v>
      </c>
      <c r="J116" s="5">
        <f t="shared" si="4"/>
        <v>0.16937184508108205</v>
      </c>
      <c r="K116" s="6">
        <f t="shared" si="5"/>
        <v>-230.51000000000022</v>
      </c>
    </row>
    <row r="117" spans="1:11" ht="15.75" thickBot="1" x14ac:dyDescent="0.3">
      <c r="A117" s="2" t="s">
        <v>5</v>
      </c>
      <c r="B117" s="2" t="s">
        <v>7</v>
      </c>
      <c r="C117" s="2">
        <v>1.115113</v>
      </c>
      <c r="D117" s="2">
        <v>1.1336900000000001</v>
      </c>
      <c r="E117" s="2">
        <v>163.69999999999999</v>
      </c>
      <c r="F117" s="3">
        <v>42909</v>
      </c>
      <c r="G117" s="3">
        <v>42914</v>
      </c>
      <c r="H117" s="2">
        <f>E117+H116</f>
        <v>1294.1599999999999</v>
      </c>
      <c r="I117" s="4">
        <f t="shared" si="3"/>
        <v>1360.97</v>
      </c>
      <c r="J117" s="5" t="str">
        <f t="shared" si="4"/>
        <v/>
      </c>
      <c r="K117" s="6">
        <f t="shared" si="5"/>
        <v>-66.810000000000173</v>
      </c>
    </row>
    <row r="118" spans="1:11" ht="15.75" thickBot="1" x14ac:dyDescent="0.3">
      <c r="A118" s="2" t="s">
        <v>5</v>
      </c>
      <c r="B118" s="2" t="s">
        <v>6</v>
      </c>
      <c r="C118" s="2">
        <v>1.120036</v>
      </c>
      <c r="D118" s="2">
        <v>1.13371</v>
      </c>
      <c r="E118" s="2">
        <v>-120.74</v>
      </c>
      <c r="F118" s="3">
        <v>42912</v>
      </c>
      <c r="G118" s="3">
        <v>42914</v>
      </c>
      <c r="H118" s="2">
        <f>E118+H117</f>
        <v>1173.4199999999998</v>
      </c>
      <c r="I118" s="4">
        <f t="shared" si="3"/>
        <v>1360.97</v>
      </c>
      <c r="J118" s="5">
        <f t="shared" si="4"/>
        <v>0.13780612357362776</v>
      </c>
      <c r="K118" s="6">
        <f t="shared" si="5"/>
        <v>-187.55000000000018</v>
      </c>
    </row>
    <row r="119" spans="1:11" ht="15.75" thickBot="1" x14ac:dyDescent="0.3">
      <c r="A119" s="2" t="s">
        <v>5</v>
      </c>
      <c r="B119" s="2" t="s">
        <v>7</v>
      </c>
      <c r="C119" s="2">
        <v>1.1183609999999999</v>
      </c>
      <c r="D119" s="2">
        <v>1.1336900000000001</v>
      </c>
      <c r="E119" s="2">
        <v>135.08000000000001</v>
      </c>
      <c r="F119" s="3">
        <v>42913</v>
      </c>
      <c r="G119" s="3">
        <v>42914</v>
      </c>
      <c r="H119" s="2">
        <f>E119+H118</f>
        <v>1308.4999999999998</v>
      </c>
      <c r="I119" s="4">
        <f t="shared" si="3"/>
        <v>1360.97</v>
      </c>
      <c r="J119" s="5" t="str">
        <f t="shared" si="4"/>
        <v/>
      </c>
      <c r="K119" s="6">
        <f t="shared" si="5"/>
        <v>-52.470000000000255</v>
      </c>
    </row>
    <row r="120" spans="1:11" ht="15.75" thickBot="1" x14ac:dyDescent="0.3">
      <c r="A120" s="2" t="s">
        <v>5</v>
      </c>
      <c r="B120" s="2" t="s">
        <v>6</v>
      </c>
      <c r="C120" s="2">
        <v>1.1338550000000001</v>
      </c>
      <c r="D120" s="2">
        <v>1.14272</v>
      </c>
      <c r="E120" s="2">
        <v>-77.67</v>
      </c>
      <c r="F120" s="3">
        <v>42914</v>
      </c>
      <c r="G120" s="3">
        <v>42918</v>
      </c>
      <c r="H120" s="2">
        <f>E120+H119</f>
        <v>1230.8299999999997</v>
      </c>
      <c r="I120" s="4">
        <f t="shared" si="3"/>
        <v>1360.97</v>
      </c>
      <c r="J120" s="5">
        <f t="shared" si="4"/>
        <v>9.5622974790039672E-2</v>
      </c>
      <c r="K120" s="6">
        <f t="shared" si="5"/>
        <v>-130.14000000000033</v>
      </c>
    </row>
    <row r="121" spans="1:11" ht="15.75" thickBot="1" x14ac:dyDescent="0.3">
      <c r="A121" s="2" t="s">
        <v>5</v>
      </c>
      <c r="B121" s="2" t="s">
        <v>6</v>
      </c>
      <c r="C121" s="2">
        <v>1.137886</v>
      </c>
      <c r="D121" s="2">
        <v>1.14272</v>
      </c>
      <c r="E121" s="2">
        <v>-42.35</v>
      </c>
      <c r="F121" s="3">
        <v>42915</v>
      </c>
      <c r="G121" s="3">
        <v>42918</v>
      </c>
      <c r="H121" s="2">
        <f>E121+H120</f>
        <v>1188.4799999999998</v>
      </c>
      <c r="I121" s="4">
        <f t="shared" si="3"/>
        <v>1360.97</v>
      </c>
      <c r="J121" s="5">
        <f t="shared" si="4"/>
        <v>0.12674048656472969</v>
      </c>
      <c r="K121" s="6">
        <f t="shared" si="5"/>
        <v>-172.49000000000024</v>
      </c>
    </row>
    <row r="122" spans="1:11" ht="15.75" thickBot="1" x14ac:dyDescent="0.3">
      <c r="A122" s="2" t="s">
        <v>5</v>
      </c>
      <c r="B122" s="2" t="s">
        <v>6</v>
      </c>
      <c r="C122" s="2">
        <v>1.1439729999999999</v>
      </c>
      <c r="D122" s="2">
        <v>1.14272</v>
      </c>
      <c r="E122" s="2">
        <v>10.95</v>
      </c>
      <c r="F122" s="3">
        <v>42916</v>
      </c>
      <c r="G122" s="3">
        <v>42918</v>
      </c>
      <c r="H122" s="2">
        <f>E122+H121</f>
        <v>1199.4299999999998</v>
      </c>
      <c r="I122" s="4">
        <f t="shared" si="3"/>
        <v>1360.97</v>
      </c>
      <c r="J122" s="5" t="str">
        <f t="shared" si="4"/>
        <v/>
      </c>
      <c r="K122" s="6">
        <f t="shared" si="5"/>
        <v>-161.54000000000019</v>
      </c>
    </row>
    <row r="123" spans="1:11" ht="15.75" thickBot="1" x14ac:dyDescent="0.3">
      <c r="A123" s="2" t="s">
        <v>5</v>
      </c>
      <c r="B123" s="2" t="s">
        <v>7</v>
      </c>
      <c r="C123" s="2">
        <v>1.142606</v>
      </c>
      <c r="D123" s="2">
        <v>1.14212</v>
      </c>
      <c r="E123" s="2">
        <v>-4.26</v>
      </c>
      <c r="F123" s="3">
        <v>42919</v>
      </c>
      <c r="G123" s="3">
        <v>42923</v>
      </c>
      <c r="H123" s="2">
        <f>E123+H122</f>
        <v>1195.1699999999998</v>
      </c>
      <c r="I123" s="4">
        <f t="shared" si="3"/>
        <v>1360.97</v>
      </c>
      <c r="J123" s="5">
        <f t="shared" si="4"/>
        <v>0.12182487490539851</v>
      </c>
      <c r="K123" s="6">
        <f t="shared" si="5"/>
        <v>-165.80000000000018</v>
      </c>
    </row>
    <row r="124" spans="1:11" ht="15.75" thickBot="1" x14ac:dyDescent="0.3">
      <c r="A124" s="2" t="s">
        <v>5</v>
      </c>
      <c r="B124" s="2" t="s">
        <v>7</v>
      </c>
      <c r="C124" s="2">
        <v>1.137475</v>
      </c>
      <c r="D124" s="2">
        <v>1.14212</v>
      </c>
      <c r="E124" s="2">
        <v>40.630000000000003</v>
      </c>
      <c r="F124" s="3">
        <v>42920</v>
      </c>
      <c r="G124" s="3">
        <v>42923</v>
      </c>
      <c r="H124" s="2">
        <f>E124+H123</f>
        <v>1235.8</v>
      </c>
      <c r="I124" s="4">
        <f t="shared" si="3"/>
        <v>1360.97</v>
      </c>
      <c r="J124" s="5" t="str">
        <f t="shared" si="4"/>
        <v/>
      </c>
      <c r="K124" s="6">
        <f t="shared" si="5"/>
        <v>-125.17000000000007</v>
      </c>
    </row>
    <row r="125" spans="1:11" ht="15.75" thickBot="1" x14ac:dyDescent="0.3">
      <c r="A125" s="2" t="s">
        <v>5</v>
      </c>
      <c r="B125" s="2" t="s">
        <v>7</v>
      </c>
      <c r="C125" s="2">
        <v>1.136134</v>
      </c>
      <c r="D125" s="2">
        <v>1.14212</v>
      </c>
      <c r="E125" s="2">
        <v>52.36</v>
      </c>
      <c r="F125" s="3">
        <v>42921</v>
      </c>
      <c r="G125" s="3">
        <v>42923</v>
      </c>
      <c r="H125" s="2">
        <f>E125+H124</f>
        <v>1288.1599999999999</v>
      </c>
      <c r="I125" s="4">
        <f t="shared" si="3"/>
        <v>1360.97</v>
      </c>
      <c r="J125" s="5" t="str">
        <f t="shared" si="4"/>
        <v/>
      </c>
      <c r="K125" s="6">
        <f t="shared" si="5"/>
        <v>-72.810000000000173</v>
      </c>
    </row>
    <row r="126" spans="1:11" ht="15.75" thickBot="1" x14ac:dyDescent="0.3">
      <c r="A126" s="2" t="s">
        <v>5</v>
      </c>
      <c r="B126" s="2" t="s">
        <v>7</v>
      </c>
      <c r="C126" s="2">
        <v>1.1346909999999999</v>
      </c>
      <c r="D126" s="2">
        <v>1.14212</v>
      </c>
      <c r="E126" s="2">
        <v>64.98</v>
      </c>
      <c r="F126" s="3">
        <v>42922</v>
      </c>
      <c r="G126" s="3">
        <v>42923</v>
      </c>
      <c r="H126" s="2">
        <f>E126+H125</f>
        <v>1353.1399999999999</v>
      </c>
      <c r="I126" s="4">
        <f t="shared" si="3"/>
        <v>1360.97</v>
      </c>
      <c r="J126" s="5" t="str">
        <f t="shared" si="4"/>
        <v/>
      </c>
      <c r="K126" s="6">
        <f t="shared" si="5"/>
        <v>-7.8300000000001546</v>
      </c>
    </row>
    <row r="127" spans="1:11" ht="15.75" thickBot="1" x14ac:dyDescent="0.3">
      <c r="A127" s="2" t="s">
        <v>5</v>
      </c>
      <c r="B127" s="2" t="s">
        <v>6</v>
      </c>
      <c r="C127" s="2">
        <v>1.1423509999999999</v>
      </c>
      <c r="D127" s="2">
        <v>1.1404700000000001</v>
      </c>
      <c r="E127" s="2">
        <v>16.48</v>
      </c>
      <c r="F127" s="3">
        <v>42923</v>
      </c>
      <c r="G127" s="3">
        <v>42930</v>
      </c>
      <c r="H127" s="2">
        <f>E127+H126</f>
        <v>1369.62</v>
      </c>
      <c r="I127" s="4">
        <f t="shared" si="3"/>
        <v>1369.62</v>
      </c>
      <c r="J127" s="5" t="str">
        <f t="shared" si="4"/>
        <v/>
      </c>
      <c r="K127" s="6">
        <f t="shared" si="5"/>
        <v>-7.8300000000001546</v>
      </c>
    </row>
    <row r="128" spans="1:11" ht="15.75" thickBot="1" x14ac:dyDescent="0.3">
      <c r="A128" s="2" t="s">
        <v>5</v>
      </c>
      <c r="B128" s="2" t="s">
        <v>7</v>
      </c>
      <c r="C128" s="2">
        <v>1.1398550000000001</v>
      </c>
      <c r="D128" s="2">
        <v>1.14045</v>
      </c>
      <c r="E128" s="2">
        <v>5.21</v>
      </c>
      <c r="F128" s="3">
        <v>42927</v>
      </c>
      <c r="G128" s="3">
        <v>42930</v>
      </c>
      <c r="H128" s="2">
        <f>E128+H127</f>
        <v>1374.83</v>
      </c>
      <c r="I128" s="4">
        <f t="shared" si="3"/>
        <v>1374.83</v>
      </c>
      <c r="J128" s="5" t="str">
        <f t="shared" si="4"/>
        <v/>
      </c>
      <c r="K128" s="6">
        <f t="shared" si="5"/>
        <v>-7.8300000000001546</v>
      </c>
    </row>
    <row r="129" spans="1:11" ht="15.75" thickBot="1" x14ac:dyDescent="0.3">
      <c r="A129" s="2" t="s">
        <v>5</v>
      </c>
      <c r="B129" s="2" t="s">
        <v>6</v>
      </c>
      <c r="C129" s="2">
        <v>1.1475120000000001</v>
      </c>
      <c r="D129" s="2">
        <v>1.1404700000000001</v>
      </c>
      <c r="E129" s="2">
        <v>61.68</v>
      </c>
      <c r="F129" s="3">
        <v>42928</v>
      </c>
      <c r="G129" s="3">
        <v>42930</v>
      </c>
      <c r="H129" s="2">
        <f>E129+H128</f>
        <v>1436.51</v>
      </c>
      <c r="I129" s="4">
        <f t="shared" si="3"/>
        <v>1436.51</v>
      </c>
      <c r="J129" s="5" t="str">
        <f t="shared" si="4"/>
        <v/>
      </c>
      <c r="K129" s="6">
        <f t="shared" si="5"/>
        <v>-7.8300000000001546</v>
      </c>
    </row>
    <row r="130" spans="1:11" ht="15.75" thickBot="1" x14ac:dyDescent="0.3">
      <c r="A130" s="2" t="s">
        <v>5</v>
      </c>
      <c r="B130" s="2" t="s">
        <v>7</v>
      </c>
      <c r="C130" s="2">
        <v>1.141921</v>
      </c>
      <c r="D130" s="2">
        <v>1.14045</v>
      </c>
      <c r="E130" s="2">
        <v>-12.91</v>
      </c>
      <c r="F130" s="3">
        <v>42929</v>
      </c>
      <c r="G130" s="3">
        <v>42930</v>
      </c>
      <c r="H130" s="2">
        <f>E130+H129</f>
        <v>1423.6</v>
      </c>
      <c r="I130" s="4">
        <f t="shared" si="3"/>
        <v>1436.51</v>
      </c>
      <c r="J130" s="5">
        <f t="shared" si="4"/>
        <v>8.9870589136170631E-3</v>
      </c>
      <c r="K130" s="6">
        <f t="shared" si="5"/>
        <v>-12.910000000000082</v>
      </c>
    </row>
    <row r="131" spans="1:11" ht="15.75" thickBot="1" x14ac:dyDescent="0.3">
      <c r="A131" s="2" t="s">
        <v>5</v>
      </c>
      <c r="B131" s="2" t="s">
        <v>7</v>
      </c>
      <c r="C131" s="2">
        <v>1.1407160000000001</v>
      </c>
      <c r="D131" s="2">
        <v>1.1528700000000001</v>
      </c>
      <c r="E131" s="2">
        <v>105.32</v>
      </c>
      <c r="F131" s="3">
        <v>42930</v>
      </c>
      <c r="G131" s="3">
        <v>42936</v>
      </c>
      <c r="H131" s="2">
        <f>E131+H130</f>
        <v>1528.9199999999998</v>
      </c>
      <c r="I131" s="4">
        <f t="shared" si="3"/>
        <v>1528.9199999999998</v>
      </c>
      <c r="J131" s="5" t="str">
        <f t="shared" si="4"/>
        <v/>
      </c>
      <c r="K131" s="6">
        <f t="shared" si="5"/>
        <v>-12.910000000000082</v>
      </c>
    </row>
    <row r="132" spans="1:11" ht="15.75" thickBot="1" x14ac:dyDescent="0.3">
      <c r="A132" s="2" t="s">
        <v>5</v>
      </c>
      <c r="B132" s="2" t="s">
        <v>6</v>
      </c>
      <c r="C132" s="2">
        <v>1.1475649999999999</v>
      </c>
      <c r="D132" s="2">
        <v>1.15289</v>
      </c>
      <c r="E132" s="2">
        <v>-46.24</v>
      </c>
      <c r="F132" s="3">
        <v>42933</v>
      </c>
      <c r="G132" s="3">
        <v>42936</v>
      </c>
      <c r="H132" s="2">
        <f>E132+H131</f>
        <v>1482.6799999999998</v>
      </c>
      <c r="I132" s="4">
        <f t="shared" si="3"/>
        <v>1528.9199999999998</v>
      </c>
      <c r="J132" s="5">
        <f t="shared" si="4"/>
        <v>3.0243570625016369E-2</v>
      </c>
      <c r="K132" s="6">
        <f t="shared" si="5"/>
        <v>-46.240000000000009</v>
      </c>
    </row>
    <row r="133" spans="1:11" ht="15.75" thickBot="1" x14ac:dyDescent="0.3">
      <c r="A133" s="2" t="s">
        <v>5</v>
      </c>
      <c r="B133" s="2" t="s">
        <v>7</v>
      </c>
      <c r="C133" s="2">
        <v>1.147494</v>
      </c>
      <c r="D133" s="2">
        <v>1.1528700000000001</v>
      </c>
      <c r="E133" s="2">
        <v>46.58</v>
      </c>
      <c r="F133" s="3">
        <v>42934</v>
      </c>
      <c r="G133" s="3">
        <v>42936</v>
      </c>
      <c r="H133" s="2">
        <f>E133+H132</f>
        <v>1529.2599999999998</v>
      </c>
      <c r="I133" s="4">
        <f t="shared" si="3"/>
        <v>1529.2599999999998</v>
      </c>
      <c r="J133" s="5" t="str">
        <f t="shared" si="4"/>
        <v/>
      </c>
      <c r="K133" s="6">
        <f t="shared" si="5"/>
        <v>-46.240000000000009</v>
      </c>
    </row>
    <row r="134" spans="1:11" ht="15.75" thickBot="1" x14ac:dyDescent="0.3">
      <c r="A134" s="2" t="s">
        <v>5</v>
      </c>
      <c r="B134" s="2" t="s">
        <v>6</v>
      </c>
      <c r="C134" s="2">
        <v>1.154879</v>
      </c>
      <c r="D134" s="2">
        <v>1.15289</v>
      </c>
      <c r="E134" s="2">
        <v>17.239999999999998</v>
      </c>
      <c r="F134" s="3">
        <v>42935</v>
      </c>
      <c r="G134" s="3">
        <v>42936</v>
      </c>
      <c r="H134" s="2">
        <f>E134+H133</f>
        <v>1546.4999999999998</v>
      </c>
      <c r="I134" s="4">
        <f t="shared" si="3"/>
        <v>1546.4999999999998</v>
      </c>
      <c r="J134" s="5" t="str">
        <f t="shared" si="4"/>
        <v/>
      </c>
      <c r="K134" s="6">
        <f t="shared" si="5"/>
        <v>-46.240000000000009</v>
      </c>
    </row>
    <row r="135" spans="1:11" ht="15.75" thickBot="1" x14ac:dyDescent="0.3">
      <c r="A135" s="2" t="s">
        <v>5</v>
      </c>
      <c r="B135" s="2" t="s">
        <v>7</v>
      </c>
      <c r="C135" s="2">
        <v>1.1531769999999999</v>
      </c>
      <c r="D135" s="2">
        <v>1.17316</v>
      </c>
      <c r="E135" s="2">
        <v>170.16</v>
      </c>
      <c r="F135" s="3">
        <v>42936</v>
      </c>
      <c r="G135" s="3">
        <v>42943</v>
      </c>
      <c r="H135" s="2">
        <f>E135+H134</f>
        <v>1716.6599999999999</v>
      </c>
      <c r="I135" s="4">
        <f t="shared" si="3"/>
        <v>1716.6599999999999</v>
      </c>
      <c r="J135" s="5" t="str">
        <f t="shared" si="4"/>
        <v/>
      </c>
      <c r="K135" s="6">
        <f t="shared" si="5"/>
        <v>-46.240000000000009</v>
      </c>
    </row>
    <row r="136" spans="1:11" ht="15.75" thickBot="1" x14ac:dyDescent="0.3">
      <c r="A136" s="2" t="s">
        <v>5</v>
      </c>
      <c r="B136" s="2" t="s">
        <v>6</v>
      </c>
      <c r="C136" s="2">
        <v>1.163028</v>
      </c>
      <c r="D136" s="2">
        <v>1.17317</v>
      </c>
      <c r="E136" s="2">
        <v>-86.54</v>
      </c>
      <c r="F136" s="3">
        <v>42937</v>
      </c>
      <c r="G136" s="3">
        <v>42943</v>
      </c>
      <c r="H136" s="2">
        <f>E136+H135</f>
        <v>1630.12</v>
      </c>
      <c r="I136" s="4">
        <f t="shared" si="3"/>
        <v>1716.6599999999999</v>
      </c>
      <c r="J136" s="5">
        <f t="shared" si="4"/>
        <v>5.0411846259597159E-2</v>
      </c>
      <c r="K136" s="6">
        <f t="shared" si="5"/>
        <v>-86.539999999999964</v>
      </c>
    </row>
    <row r="137" spans="1:11" ht="15.75" thickBot="1" x14ac:dyDescent="0.3">
      <c r="A137" s="2" t="s">
        <v>5</v>
      </c>
      <c r="B137" s="2" t="s">
        <v>7</v>
      </c>
      <c r="C137" s="2">
        <v>1.1640440000000001</v>
      </c>
      <c r="D137" s="2">
        <v>1.17316</v>
      </c>
      <c r="E137" s="2">
        <v>77.63</v>
      </c>
      <c r="F137" s="3">
        <v>42941</v>
      </c>
      <c r="G137" s="3">
        <v>42943</v>
      </c>
      <c r="H137" s="2">
        <f>E137+H136</f>
        <v>1707.75</v>
      </c>
      <c r="I137" s="4">
        <f t="shared" si="3"/>
        <v>1716.6599999999999</v>
      </c>
      <c r="J137" s="5" t="str">
        <f t="shared" si="4"/>
        <v/>
      </c>
      <c r="K137" s="6">
        <f t="shared" si="5"/>
        <v>-8.9099999999998545</v>
      </c>
    </row>
    <row r="138" spans="1:11" ht="15.75" thickBot="1" x14ac:dyDescent="0.3">
      <c r="A138" s="2" t="s">
        <v>5</v>
      </c>
      <c r="B138" s="2" t="s">
        <v>6</v>
      </c>
      <c r="C138" s="2">
        <v>1.173292</v>
      </c>
      <c r="D138" s="2">
        <v>1.1811100000000001</v>
      </c>
      <c r="E138" s="2">
        <v>-66.260000000000005</v>
      </c>
      <c r="F138" s="3">
        <v>42943</v>
      </c>
      <c r="G138" s="3">
        <v>42949</v>
      </c>
      <c r="H138" s="2">
        <f>E138+H137</f>
        <v>1641.49</v>
      </c>
      <c r="I138" s="4">
        <f t="shared" si="3"/>
        <v>1716.6599999999999</v>
      </c>
      <c r="J138" s="5">
        <f t="shared" si="4"/>
        <v>4.3788519567066198E-2</v>
      </c>
      <c r="K138" s="6">
        <f t="shared" si="5"/>
        <v>-75.169999999999845</v>
      </c>
    </row>
    <row r="139" spans="1:11" ht="15.75" thickBot="1" x14ac:dyDescent="0.3">
      <c r="A139" s="2" t="s">
        <v>5</v>
      </c>
      <c r="B139" s="2" t="s">
        <v>7</v>
      </c>
      <c r="C139" s="2">
        <v>1.169133</v>
      </c>
      <c r="D139" s="2">
        <v>1.18109</v>
      </c>
      <c r="E139" s="2">
        <v>101.13</v>
      </c>
      <c r="F139" s="3">
        <v>42944</v>
      </c>
      <c r="G139" s="3">
        <v>42949</v>
      </c>
      <c r="H139" s="2">
        <f>E139+H138</f>
        <v>1742.62</v>
      </c>
      <c r="I139" s="4">
        <f t="shared" si="3"/>
        <v>1742.62</v>
      </c>
      <c r="J139" s="5" t="str">
        <f t="shared" si="4"/>
        <v/>
      </c>
      <c r="K139" s="6">
        <f t="shared" si="5"/>
        <v>-75.169999999999845</v>
      </c>
    </row>
    <row r="140" spans="1:11" ht="15.75" thickBot="1" x14ac:dyDescent="0.3">
      <c r="A140" s="2" t="s">
        <v>5</v>
      </c>
      <c r="B140" s="2" t="s">
        <v>7</v>
      </c>
      <c r="C140" s="2">
        <v>1.1748019999999999</v>
      </c>
      <c r="D140" s="2">
        <v>1.18109</v>
      </c>
      <c r="E140" s="2">
        <v>53.18</v>
      </c>
      <c r="F140" s="3">
        <v>42947</v>
      </c>
      <c r="G140" s="3">
        <v>42949</v>
      </c>
      <c r="H140" s="2">
        <f>E140+H139</f>
        <v>1795.8</v>
      </c>
      <c r="I140" s="4">
        <f t="shared" si="3"/>
        <v>1795.8</v>
      </c>
      <c r="J140" s="5" t="str">
        <f t="shared" si="4"/>
        <v/>
      </c>
      <c r="K140" s="6">
        <f t="shared" si="5"/>
        <v>-75.169999999999845</v>
      </c>
    </row>
    <row r="141" spans="1:11" ht="15.75" thickBot="1" x14ac:dyDescent="0.3">
      <c r="A141" s="2" t="s">
        <v>5</v>
      </c>
      <c r="B141" s="2" t="s">
        <v>6</v>
      </c>
      <c r="C141" s="2">
        <v>1.182113</v>
      </c>
      <c r="D141" s="2">
        <v>1.1811100000000001</v>
      </c>
      <c r="E141" s="2">
        <v>8.48</v>
      </c>
      <c r="F141" s="3">
        <v>42948</v>
      </c>
      <c r="G141" s="3">
        <v>42949</v>
      </c>
      <c r="H141" s="2">
        <f>E141+H140</f>
        <v>1804.28</v>
      </c>
      <c r="I141" s="4">
        <f t="shared" si="3"/>
        <v>1804.28</v>
      </c>
      <c r="J141" s="5" t="str">
        <f t="shared" si="4"/>
        <v/>
      </c>
      <c r="K141" s="6">
        <f t="shared" si="5"/>
        <v>-75.169999999999845</v>
      </c>
    </row>
    <row r="142" spans="1:11" ht="15.75" thickBot="1" x14ac:dyDescent="0.3">
      <c r="A142" s="2" t="s">
        <v>5</v>
      </c>
      <c r="B142" s="2" t="s">
        <v>7</v>
      </c>
      <c r="C142" s="2">
        <v>1.1813149999999999</v>
      </c>
      <c r="D142" s="2">
        <v>1.1773</v>
      </c>
      <c r="E142" s="2">
        <v>-34.14</v>
      </c>
      <c r="F142" s="3">
        <v>42949</v>
      </c>
      <c r="G142" s="3">
        <v>42953</v>
      </c>
      <c r="H142" s="2">
        <f>E142+H141</f>
        <v>1770.1399999999999</v>
      </c>
      <c r="I142" s="4">
        <f t="shared" ref="I142:I205" si="6">MAX(H142,I141)</f>
        <v>1804.28</v>
      </c>
      <c r="J142" s="5">
        <f t="shared" ref="J142:J205" si="7">IF(H142 &lt; H141, 1-H142/I142,"")</f>
        <v>1.8921675128029003E-2</v>
      </c>
      <c r="K142" s="6">
        <f t="shared" ref="K142:K205" si="8">IF(I142=H142,K141,H142-I142)</f>
        <v>-34.1400000000001</v>
      </c>
    </row>
    <row r="143" spans="1:11" ht="15.75" thickBot="1" x14ac:dyDescent="0.3">
      <c r="A143" s="2" t="s">
        <v>5</v>
      </c>
      <c r="B143" s="2" t="s">
        <v>6</v>
      </c>
      <c r="C143" s="2">
        <v>1.185206</v>
      </c>
      <c r="D143" s="2">
        <v>1.17736</v>
      </c>
      <c r="E143" s="2">
        <v>66.569999999999993</v>
      </c>
      <c r="F143" s="3">
        <v>42950</v>
      </c>
      <c r="G143" s="3">
        <v>42953</v>
      </c>
      <c r="H143" s="2">
        <f>E143+H142</f>
        <v>1836.7099999999998</v>
      </c>
      <c r="I143" s="4">
        <f t="shared" si="6"/>
        <v>1836.7099999999998</v>
      </c>
      <c r="J143" s="5" t="str">
        <f t="shared" si="7"/>
        <v/>
      </c>
      <c r="K143" s="6">
        <f t="shared" si="8"/>
        <v>-34.1400000000001</v>
      </c>
    </row>
    <row r="144" spans="1:11" ht="15.75" thickBot="1" x14ac:dyDescent="0.3">
      <c r="A144" s="2" t="s">
        <v>5</v>
      </c>
      <c r="B144" s="2" t="s">
        <v>6</v>
      </c>
      <c r="C144" s="2">
        <v>1.188253</v>
      </c>
      <c r="D144" s="2">
        <v>1.17736</v>
      </c>
      <c r="E144" s="2">
        <v>92.43</v>
      </c>
      <c r="F144" s="3">
        <v>42951</v>
      </c>
      <c r="G144" s="3">
        <v>42953</v>
      </c>
      <c r="H144" s="2">
        <f>E144+H143</f>
        <v>1929.1399999999999</v>
      </c>
      <c r="I144" s="4">
        <f t="shared" si="6"/>
        <v>1929.1399999999999</v>
      </c>
      <c r="J144" s="5" t="str">
        <f t="shared" si="7"/>
        <v/>
      </c>
      <c r="K144" s="6">
        <f t="shared" si="8"/>
        <v>-34.1400000000001</v>
      </c>
    </row>
    <row r="145" spans="1:11" ht="15.75" thickBot="1" x14ac:dyDescent="0.3">
      <c r="A145" s="2" t="s">
        <v>5</v>
      </c>
      <c r="B145" s="2" t="s">
        <v>6</v>
      </c>
      <c r="C145" s="2">
        <v>1.180148</v>
      </c>
      <c r="D145" s="2">
        <v>1.18224</v>
      </c>
      <c r="E145" s="2">
        <v>-17.72</v>
      </c>
      <c r="F145" s="3">
        <v>42955</v>
      </c>
      <c r="G145" s="3">
        <v>42960</v>
      </c>
      <c r="H145" s="2">
        <f>E145+H144</f>
        <v>1911.4199999999998</v>
      </c>
      <c r="I145" s="4">
        <f t="shared" si="6"/>
        <v>1929.1399999999999</v>
      </c>
      <c r="J145" s="5">
        <f t="shared" si="7"/>
        <v>9.1854401443129952E-3</v>
      </c>
      <c r="K145" s="6">
        <f t="shared" si="8"/>
        <v>-17.720000000000027</v>
      </c>
    </row>
    <row r="146" spans="1:11" ht="15.75" thickBot="1" x14ac:dyDescent="0.3">
      <c r="A146" s="2" t="s">
        <v>5</v>
      </c>
      <c r="B146" s="2" t="s">
        <v>7</v>
      </c>
      <c r="C146" s="2">
        <v>1.1756549999999999</v>
      </c>
      <c r="D146" s="2">
        <v>1.1819900000000001</v>
      </c>
      <c r="E146" s="2">
        <v>53.53</v>
      </c>
      <c r="F146" s="3">
        <v>42956</v>
      </c>
      <c r="G146" s="3">
        <v>42960</v>
      </c>
      <c r="H146" s="2">
        <f>E146+H145</f>
        <v>1964.9499999999998</v>
      </c>
      <c r="I146" s="4">
        <f t="shared" si="6"/>
        <v>1964.9499999999998</v>
      </c>
      <c r="J146" s="5" t="str">
        <f t="shared" si="7"/>
        <v/>
      </c>
      <c r="K146" s="6">
        <f t="shared" si="8"/>
        <v>-17.720000000000027</v>
      </c>
    </row>
    <row r="147" spans="1:11" ht="15.75" thickBot="1" x14ac:dyDescent="0.3">
      <c r="A147" s="2" t="s">
        <v>5</v>
      </c>
      <c r="B147" s="2" t="s">
        <v>6</v>
      </c>
      <c r="C147" s="2">
        <v>1.1763760000000001</v>
      </c>
      <c r="D147" s="2">
        <v>1.18224</v>
      </c>
      <c r="E147" s="2">
        <v>-49.66</v>
      </c>
      <c r="F147" s="3">
        <v>42957</v>
      </c>
      <c r="G147" s="3">
        <v>42960</v>
      </c>
      <c r="H147" s="2">
        <f>E147+H146</f>
        <v>1915.2899999999997</v>
      </c>
      <c r="I147" s="4">
        <f t="shared" si="6"/>
        <v>1964.9499999999998</v>
      </c>
      <c r="J147" s="5">
        <f t="shared" si="7"/>
        <v>2.5272907707575287E-2</v>
      </c>
      <c r="K147" s="6">
        <f t="shared" si="8"/>
        <v>-49.660000000000082</v>
      </c>
    </row>
    <row r="148" spans="1:11" ht="15.75" thickBot="1" x14ac:dyDescent="0.3">
      <c r="A148" s="2" t="s">
        <v>5</v>
      </c>
      <c r="B148" s="2" t="s">
        <v>6</v>
      </c>
      <c r="C148" s="2">
        <v>1.177033</v>
      </c>
      <c r="D148" s="2">
        <v>1.18224</v>
      </c>
      <c r="E148" s="2">
        <v>-44.1</v>
      </c>
      <c r="F148" s="3">
        <v>42958</v>
      </c>
      <c r="G148" s="3">
        <v>42960</v>
      </c>
      <c r="H148" s="2">
        <f>E148+H147</f>
        <v>1871.1899999999998</v>
      </c>
      <c r="I148" s="4">
        <f t="shared" si="6"/>
        <v>1964.9499999999998</v>
      </c>
      <c r="J148" s="5">
        <f t="shared" si="7"/>
        <v>4.7716226876001966E-2</v>
      </c>
      <c r="K148" s="6">
        <f t="shared" si="8"/>
        <v>-93.759999999999991</v>
      </c>
    </row>
    <row r="149" spans="1:11" ht="15.75" thickBot="1" x14ac:dyDescent="0.3">
      <c r="A149" s="2" t="s">
        <v>5</v>
      </c>
      <c r="B149" s="2" t="s">
        <v>7</v>
      </c>
      <c r="C149" s="2">
        <v>1.1778360000000001</v>
      </c>
      <c r="D149" s="2">
        <v>1.17591</v>
      </c>
      <c r="E149" s="2">
        <v>-16.399999999999999</v>
      </c>
      <c r="F149" s="3">
        <v>42962</v>
      </c>
      <c r="G149" s="3">
        <v>42967</v>
      </c>
      <c r="H149" s="2">
        <f>E149+H148</f>
        <v>1854.7899999999997</v>
      </c>
      <c r="I149" s="4">
        <f t="shared" si="6"/>
        <v>1964.9499999999998</v>
      </c>
      <c r="J149" s="5">
        <f t="shared" si="7"/>
        <v>5.6062495228886289E-2</v>
      </c>
      <c r="K149" s="6">
        <f t="shared" si="8"/>
        <v>-110.16000000000008</v>
      </c>
    </row>
    <row r="150" spans="1:11" ht="15.75" thickBot="1" x14ac:dyDescent="0.3">
      <c r="A150" s="2" t="s">
        <v>5</v>
      </c>
      <c r="B150" s="2" t="s">
        <v>7</v>
      </c>
      <c r="C150" s="2">
        <v>1.1742649999999999</v>
      </c>
      <c r="D150" s="2">
        <v>1.17591</v>
      </c>
      <c r="E150" s="2">
        <v>13.97</v>
      </c>
      <c r="F150" s="3">
        <v>42963</v>
      </c>
      <c r="G150" s="3">
        <v>42967</v>
      </c>
      <c r="H150" s="2">
        <f>E150+H149</f>
        <v>1868.7599999999998</v>
      </c>
      <c r="I150" s="4">
        <f t="shared" si="6"/>
        <v>1964.9499999999998</v>
      </c>
      <c r="J150" s="5" t="str">
        <f t="shared" si="7"/>
        <v/>
      </c>
      <c r="K150" s="6">
        <f t="shared" si="8"/>
        <v>-96.190000000000055</v>
      </c>
    </row>
    <row r="151" spans="1:11" ht="15.75" thickBot="1" x14ac:dyDescent="0.3">
      <c r="A151" s="2" t="s">
        <v>5</v>
      </c>
      <c r="B151" s="2" t="s">
        <v>6</v>
      </c>
      <c r="C151" s="2">
        <v>1.1774359999999999</v>
      </c>
      <c r="D151" s="2">
        <v>1.17622</v>
      </c>
      <c r="E151" s="2">
        <v>10.33</v>
      </c>
      <c r="F151" s="3">
        <v>42964</v>
      </c>
      <c r="G151" s="3">
        <v>42967</v>
      </c>
      <c r="H151" s="2">
        <f>E151+H150</f>
        <v>1879.0899999999997</v>
      </c>
      <c r="I151" s="4">
        <f t="shared" si="6"/>
        <v>1964.9499999999998</v>
      </c>
      <c r="J151" s="5" t="str">
        <f t="shared" si="7"/>
        <v/>
      </c>
      <c r="K151" s="6">
        <f t="shared" si="8"/>
        <v>-85.860000000000127</v>
      </c>
    </row>
    <row r="152" spans="1:11" ht="15.75" thickBot="1" x14ac:dyDescent="0.3">
      <c r="A152" s="2" t="s">
        <v>5</v>
      </c>
      <c r="B152" s="2" t="s">
        <v>7</v>
      </c>
      <c r="C152" s="2">
        <v>1.171651</v>
      </c>
      <c r="D152" s="2">
        <v>1.17591</v>
      </c>
      <c r="E152" s="2">
        <v>36.17</v>
      </c>
      <c r="F152" s="3">
        <v>42965</v>
      </c>
      <c r="G152" s="3">
        <v>42967</v>
      </c>
      <c r="H152" s="2">
        <f>E152+H151</f>
        <v>1915.2599999999998</v>
      </c>
      <c r="I152" s="4">
        <f t="shared" si="6"/>
        <v>1964.9499999999998</v>
      </c>
      <c r="J152" s="5" t="str">
        <f t="shared" si="7"/>
        <v/>
      </c>
      <c r="K152" s="6">
        <f t="shared" si="8"/>
        <v>-49.690000000000055</v>
      </c>
    </row>
    <row r="153" spans="1:11" ht="15.75" thickBot="1" x14ac:dyDescent="0.3">
      <c r="A153" s="2" t="s">
        <v>5</v>
      </c>
      <c r="B153" s="2" t="s">
        <v>7</v>
      </c>
      <c r="C153" s="2">
        <v>1.1759269999999999</v>
      </c>
      <c r="D153" s="2">
        <v>1.1921900000000001</v>
      </c>
      <c r="E153" s="2">
        <v>136.25</v>
      </c>
      <c r="F153" s="3">
        <v>42968</v>
      </c>
      <c r="G153" s="3">
        <v>42973</v>
      </c>
      <c r="H153" s="2">
        <f>E153+H152</f>
        <v>2051.5099999999998</v>
      </c>
      <c r="I153" s="4">
        <f t="shared" si="6"/>
        <v>2051.5099999999998</v>
      </c>
      <c r="J153" s="5" t="str">
        <f t="shared" si="7"/>
        <v/>
      </c>
      <c r="K153" s="6">
        <f t="shared" si="8"/>
        <v>-49.690000000000055</v>
      </c>
    </row>
    <row r="154" spans="1:11" ht="15.75" thickBot="1" x14ac:dyDescent="0.3">
      <c r="A154" s="2" t="s">
        <v>5</v>
      </c>
      <c r="B154" s="2" t="s">
        <v>6</v>
      </c>
      <c r="C154" s="2">
        <v>1.1813180000000001</v>
      </c>
      <c r="D154" s="2">
        <v>1.1923999999999999</v>
      </c>
      <c r="E154" s="2">
        <v>-93.05</v>
      </c>
      <c r="F154" s="3">
        <v>42969</v>
      </c>
      <c r="G154" s="3">
        <v>42973</v>
      </c>
      <c r="H154" s="2">
        <f>E154+H153</f>
        <v>1958.4599999999998</v>
      </c>
      <c r="I154" s="4">
        <f t="shared" si="6"/>
        <v>2051.5099999999998</v>
      </c>
      <c r="J154" s="5">
        <f t="shared" si="7"/>
        <v>4.5356834721741568E-2</v>
      </c>
      <c r="K154" s="6">
        <f t="shared" si="8"/>
        <v>-93.049999999999955</v>
      </c>
    </row>
    <row r="155" spans="1:11" ht="15.75" thickBot="1" x14ac:dyDescent="0.3">
      <c r="A155" s="2" t="s">
        <v>5</v>
      </c>
      <c r="B155" s="2" t="s">
        <v>7</v>
      </c>
      <c r="C155" s="2">
        <v>1.176385</v>
      </c>
      <c r="D155" s="2">
        <v>1.1921900000000001</v>
      </c>
      <c r="E155" s="2">
        <v>132.41999999999999</v>
      </c>
      <c r="F155" s="3">
        <v>42970</v>
      </c>
      <c r="G155" s="3">
        <v>42973</v>
      </c>
      <c r="H155" s="2">
        <f>E155+H154</f>
        <v>2090.8799999999997</v>
      </c>
      <c r="I155" s="4">
        <f t="shared" si="6"/>
        <v>2090.8799999999997</v>
      </c>
      <c r="J155" s="5" t="str">
        <f t="shared" si="7"/>
        <v/>
      </c>
      <c r="K155" s="6">
        <f t="shared" si="8"/>
        <v>-93.049999999999955</v>
      </c>
    </row>
    <row r="156" spans="1:11" ht="15.75" thickBot="1" x14ac:dyDescent="0.3">
      <c r="A156" s="2" t="s">
        <v>5</v>
      </c>
      <c r="B156" s="2" t="s">
        <v>6</v>
      </c>
      <c r="C156" s="2">
        <v>1.181616</v>
      </c>
      <c r="D156" s="2">
        <v>1.1923999999999999</v>
      </c>
      <c r="E156" s="2">
        <v>-90.55</v>
      </c>
      <c r="F156" s="3">
        <v>42971</v>
      </c>
      <c r="G156" s="3">
        <v>42973</v>
      </c>
      <c r="H156" s="2">
        <f>E156+H155</f>
        <v>2000.3299999999997</v>
      </c>
      <c r="I156" s="4">
        <f t="shared" si="6"/>
        <v>2090.8799999999997</v>
      </c>
      <c r="J156" s="5">
        <f t="shared" si="7"/>
        <v>4.3307124273033404E-2</v>
      </c>
      <c r="K156" s="6">
        <f t="shared" si="8"/>
        <v>-90.549999999999955</v>
      </c>
    </row>
    <row r="157" spans="1:11" ht="15.75" thickBot="1" x14ac:dyDescent="0.3">
      <c r="A157" s="2" t="s">
        <v>5</v>
      </c>
      <c r="B157" s="2" t="s">
        <v>7</v>
      </c>
      <c r="C157" s="2">
        <v>1.1798310000000001</v>
      </c>
      <c r="D157" s="2">
        <v>1.1921900000000001</v>
      </c>
      <c r="E157" s="2">
        <v>103.54</v>
      </c>
      <c r="F157" s="3">
        <v>42972</v>
      </c>
      <c r="G157" s="3">
        <v>42973</v>
      </c>
      <c r="H157" s="2">
        <f>E157+H156</f>
        <v>2103.87</v>
      </c>
      <c r="I157" s="4">
        <f t="shared" si="6"/>
        <v>2103.87</v>
      </c>
      <c r="J157" s="5" t="str">
        <f t="shared" si="7"/>
        <v/>
      </c>
      <c r="K157" s="6">
        <f t="shared" si="8"/>
        <v>-90.549999999999955</v>
      </c>
    </row>
    <row r="158" spans="1:11" ht="15.75" thickBot="1" x14ac:dyDescent="0.3">
      <c r="A158" s="2" t="s">
        <v>5</v>
      </c>
      <c r="B158" s="2" t="s">
        <v>6</v>
      </c>
      <c r="C158" s="2">
        <v>1.195308</v>
      </c>
      <c r="D158" s="2">
        <v>1.19095</v>
      </c>
      <c r="E158" s="2">
        <v>36.56</v>
      </c>
      <c r="F158" s="3">
        <v>42975</v>
      </c>
      <c r="G158" s="3">
        <v>42979</v>
      </c>
      <c r="H158" s="2">
        <f>E158+H157</f>
        <v>2140.4299999999998</v>
      </c>
      <c r="I158" s="4">
        <f t="shared" si="6"/>
        <v>2140.4299999999998</v>
      </c>
      <c r="J158" s="5" t="str">
        <f t="shared" si="7"/>
        <v/>
      </c>
      <c r="K158" s="6">
        <f t="shared" si="8"/>
        <v>-90.549999999999955</v>
      </c>
    </row>
    <row r="159" spans="1:11" ht="15.75" thickBot="1" x14ac:dyDescent="0.3">
      <c r="A159" s="2" t="s">
        <v>5</v>
      </c>
      <c r="B159" s="2" t="s">
        <v>7</v>
      </c>
      <c r="C159" s="2">
        <v>1.1891210000000001</v>
      </c>
      <c r="D159" s="2">
        <v>1.19092</v>
      </c>
      <c r="E159" s="2">
        <v>15.09</v>
      </c>
      <c r="F159" s="3">
        <v>42978</v>
      </c>
      <c r="G159" s="3">
        <v>42979</v>
      </c>
      <c r="H159" s="2">
        <f>E159+H158</f>
        <v>2155.52</v>
      </c>
      <c r="I159" s="4">
        <f t="shared" si="6"/>
        <v>2155.52</v>
      </c>
      <c r="J159" s="5" t="str">
        <f t="shared" si="7"/>
        <v/>
      </c>
      <c r="K159" s="6">
        <f t="shared" si="8"/>
        <v>-90.549999999999955</v>
      </c>
    </row>
    <row r="160" spans="1:11" ht="15.75" thickBot="1" x14ac:dyDescent="0.3">
      <c r="A160" s="2" t="s">
        <v>5</v>
      </c>
      <c r="B160" s="2" t="s">
        <v>6</v>
      </c>
      <c r="C160" s="2">
        <v>1.1911179999999999</v>
      </c>
      <c r="D160" s="2">
        <v>1.19268</v>
      </c>
      <c r="E160" s="2">
        <v>-13.11</v>
      </c>
      <c r="F160" s="3">
        <v>42979</v>
      </c>
      <c r="G160" s="3">
        <v>42985</v>
      </c>
      <c r="H160" s="2">
        <f>E160+H159</f>
        <v>2142.41</v>
      </c>
      <c r="I160" s="4">
        <f t="shared" si="6"/>
        <v>2155.52</v>
      </c>
      <c r="J160" s="5">
        <f t="shared" si="7"/>
        <v>6.0820590855107382E-3</v>
      </c>
      <c r="K160" s="6">
        <f t="shared" si="8"/>
        <v>-13.110000000000127</v>
      </c>
    </row>
    <row r="161" spans="1:11" ht="15.75" thickBot="1" x14ac:dyDescent="0.3">
      <c r="A161" s="2" t="s">
        <v>5</v>
      </c>
      <c r="B161" s="2" t="s">
        <v>6</v>
      </c>
      <c r="C161" s="2">
        <v>1.188345</v>
      </c>
      <c r="D161" s="2">
        <v>1.19268</v>
      </c>
      <c r="E161" s="2">
        <v>-36.380000000000003</v>
      </c>
      <c r="F161" s="3">
        <v>42982</v>
      </c>
      <c r="G161" s="3">
        <v>42985</v>
      </c>
      <c r="H161" s="2">
        <f>E161+H160</f>
        <v>2106.0299999999997</v>
      </c>
      <c r="I161" s="4">
        <f t="shared" si="6"/>
        <v>2155.52</v>
      </c>
      <c r="J161" s="5">
        <f t="shared" si="7"/>
        <v>2.2959657066508377E-2</v>
      </c>
      <c r="K161" s="6">
        <f t="shared" si="8"/>
        <v>-49.490000000000236</v>
      </c>
    </row>
    <row r="162" spans="1:11" ht="15.75" thickBot="1" x14ac:dyDescent="0.3">
      <c r="A162" s="2" t="s">
        <v>5</v>
      </c>
      <c r="B162" s="2" t="s">
        <v>6</v>
      </c>
      <c r="C162" s="2">
        <v>1.1894119999999999</v>
      </c>
      <c r="D162" s="2">
        <v>1.19268</v>
      </c>
      <c r="E162" s="2">
        <v>-27.43</v>
      </c>
      <c r="F162" s="3">
        <v>42983</v>
      </c>
      <c r="G162" s="3">
        <v>42985</v>
      </c>
      <c r="H162" s="2">
        <f>E162+H161</f>
        <v>2078.6</v>
      </c>
      <c r="I162" s="4">
        <f t="shared" si="6"/>
        <v>2155.52</v>
      </c>
      <c r="J162" s="5">
        <f t="shared" si="7"/>
        <v>3.5685124703087934E-2</v>
      </c>
      <c r="K162" s="6">
        <f t="shared" si="8"/>
        <v>-76.920000000000073</v>
      </c>
    </row>
    <row r="163" spans="1:11" ht="15.75" thickBot="1" x14ac:dyDescent="0.3">
      <c r="A163" s="2" t="s">
        <v>5</v>
      </c>
      <c r="B163" s="2" t="s">
        <v>6</v>
      </c>
      <c r="C163" s="2">
        <v>1.1924589999999999</v>
      </c>
      <c r="D163" s="2">
        <v>1.19268</v>
      </c>
      <c r="E163" s="2">
        <v>-1.85</v>
      </c>
      <c r="F163" s="3">
        <v>42984</v>
      </c>
      <c r="G163" s="3">
        <v>42985</v>
      </c>
      <c r="H163" s="2">
        <f>E163+H162</f>
        <v>2076.75</v>
      </c>
      <c r="I163" s="4">
        <f t="shared" si="6"/>
        <v>2155.52</v>
      </c>
      <c r="J163" s="5">
        <f t="shared" si="7"/>
        <v>3.6543386282660295E-2</v>
      </c>
      <c r="K163" s="6">
        <f t="shared" si="8"/>
        <v>-78.769999999999982</v>
      </c>
    </row>
    <row r="164" spans="1:11" ht="15.75" thickBot="1" x14ac:dyDescent="0.3">
      <c r="A164" s="2" t="s">
        <v>5</v>
      </c>
      <c r="B164" s="2" t="s">
        <v>6</v>
      </c>
      <c r="C164" s="2">
        <v>1.2029780000000001</v>
      </c>
      <c r="D164" s="2">
        <v>1.1888099999999999</v>
      </c>
      <c r="E164" s="2">
        <v>119.06</v>
      </c>
      <c r="F164" s="3">
        <v>42986</v>
      </c>
      <c r="G164" s="3">
        <v>42992</v>
      </c>
      <c r="H164" s="2">
        <f>E164+H163</f>
        <v>2195.81</v>
      </c>
      <c r="I164" s="4">
        <f t="shared" si="6"/>
        <v>2195.81</v>
      </c>
      <c r="J164" s="5" t="str">
        <f t="shared" si="7"/>
        <v/>
      </c>
      <c r="K164" s="6">
        <f t="shared" si="8"/>
        <v>-78.769999999999982</v>
      </c>
    </row>
    <row r="165" spans="1:11" ht="15.75" thickBot="1" x14ac:dyDescent="0.3">
      <c r="A165" s="2" t="s">
        <v>5</v>
      </c>
      <c r="B165" s="2" t="s">
        <v>7</v>
      </c>
      <c r="C165" s="2">
        <v>1.201935</v>
      </c>
      <c r="D165" s="2">
        <v>1.18879</v>
      </c>
      <c r="E165" s="2">
        <v>-110.69</v>
      </c>
      <c r="F165" s="3">
        <v>42989</v>
      </c>
      <c r="G165" s="3">
        <v>42992</v>
      </c>
      <c r="H165" s="2">
        <f>E165+H164</f>
        <v>2085.12</v>
      </c>
      <c r="I165" s="4">
        <f t="shared" si="6"/>
        <v>2195.81</v>
      </c>
      <c r="J165" s="5">
        <f t="shared" si="7"/>
        <v>5.0409643821642147E-2</v>
      </c>
      <c r="K165" s="6">
        <f t="shared" si="8"/>
        <v>-110.69000000000005</v>
      </c>
    </row>
    <row r="166" spans="1:11" ht="15.75" thickBot="1" x14ac:dyDescent="0.3">
      <c r="A166" s="2" t="s">
        <v>5</v>
      </c>
      <c r="B166" s="2" t="s">
        <v>7</v>
      </c>
      <c r="C166" s="2">
        <v>1.1959740000000001</v>
      </c>
      <c r="D166" s="2">
        <v>1.18879</v>
      </c>
      <c r="E166" s="2">
        <v>-60.49</v>
      </c>
      <c r="F166" s="3">
        <v>42990</v>
      </c>
      <c r="G166" s="3">
        <v>42992</v>
      </c>
      <c r="H166" s="2">
        <f>E166+H165</f>
        <v>2024.6299999999999</v>
      </c>
      <c r="I166" s="4">
        <f t="shared" si="6"/>
        <v>2195.81</v>
      </c>
      <c r="J166" s="5">
        <f t="shared" si="7"/>
        <v>7.7957564634462906E-2</v>
      </c>
      <c r="K166" s="6">
        <f t="shared" si="8"/>
        <v>-171.18000000000006</v>
      </c>
    </row>
    <row r="167" spans="1:11" ht="15.75" thickBot="1" x14ac:dyDescent="0.3">
      <c r="A167" s="2" t="s">
        <v>5</v>
      </c>
      <c r="B167" s="2" t="s">
        <v>6</v>
      </c>
      <c r="C167" s="2">
        <v>1.197209</v>
      </c>
      <c r="D167" s="2">
        <v>1.1888099999999999</v>
      </c>
      <c r="E167" s="2">
        <v>70.58</v>
      </c>
      <c r="F167" s="3">
        <v>42991</v>
      </c>
      <c r="G167" s="3">
        <v>42992</v>
      </c>
      <c r="H167" s="2">
        <f>E167+H166</f>
        <v>2095.21</v>
      </c>
      <c r="I167" s="4">
        <f t="shared" si="6"/>
        <v>2195.81</v>
      </c>
      <c r="J167" s="5" t="str">
        <f t="shared" si="7"/>
        <v/>
      </c>
      <c r="K167" s="6">
        <f t="shared" si="8"/>
        <v>-100.59999999999991</v>
      </c>
    </row>
    <row r="168" spans="1:11" ht="15.75" thickBot="1" x14ac:dyDescent="0.3">
      <c r="A168" s="2" t="s">
        <v>5</v>
      </c>
      <c r="B168" s="2" t="s">
        <v>7</v>
      </c>
      <c r="C168" s="2">
        <v>1.188974</v>
      </c>
      <c r="D168" s="2">
        <v>1.1992499999999999</v>
      </c>
      <c r="E168" s="2">
        <v>85.6</v>
      </c>
      <c r="F168" s="3">
        <v>42992</v>
      </c>
      <c r="G168" s="3">
        <v>42998</v>
      </c>
      <c r="H168" s="2">
        <f>E168+H167</f>
        <v>2180.81</v>
      </c>
      <c r="I168" s="4">
        <f t="shared" si="6"/>
        <v>2195.81</v>
      </c>
      <c r="J168" s="5" t="str">
        <f t="shared" si="7"/>
        <v/>
      </c>
      <c r="K168" s="6">
        <f t="shared" si="8"/>
        <v>-15</v>
      </c>
    </row>
    <row r="169" spans="1:11" ht="15.75" thickBot="1" x14ac:dyDescent="0.3">
      <c r="A169" s="2" t="s">
        <v>5</v>
      </c>
      <c r="B169" s="2" t="s">
        <v>6</v>
      </c>
      <c r="C169" s="2">
        <v>1.192199</v>
      </c>
      <c r="D169" s="2">
        <v>1.1992799999999999</v>
      </c>
      <c r="E169" s="2">
        <v>-59.1</v>
      </c>
      <c r="F169" s="3">
        <v>42993</v>
      </c>
      <c r="G169" s="3">
        <v>42998</v>
      </c>
      <c r="H169" s="2">
        <f>E169+H168</f>
        <v>2121.71</v>
      </c>
      <c r="I169" s="4">
        <f t="shared" si="6"/>
        <v>2195.81</v>
      </c>
      <c r="J169" s="5">
        <f t="shared" si="7"/>
        <v>3.3746089142503211E-2</v>
      </c>
      <c r="K169" s="6">
        <f t="shared" si="8"/>
        <v>-74.099999999999909</v>
      </c>
    </row>
    <row r="170" spans="1:11" ht="15.75" thickBot="1" x14ac:dyDescent="0.3">
      <c r="A170" s="2" t="s">
        <v>5</v>
      </c>
      <c r="B170" s="2" t="s">
        <v>7</v>
      </c>
      <c r="C170" s="2">
        <v>1.1938820000000001</v>
      </c>
      <c r="D170" s="2">
        <v>1.1992499999999999</v>
      </c>
      <c r="E170" s="2">
        <v>44.72</v>
      </c>
      <c r="F170" s="3">
        <v>42996</v>
      </c>
      <c r="G170" s="3">
        <v>42998</v>
      </c>
      <c r="H170" s="2">
        <f>E170+H169</f>
        <v>2166.4299999999998</v>
      </c>
      <c r="I170" s="4">
        <f t="shared" si="6"/>
        <v>2195.81</v>
      </c>
      <c r="J170" s="5" t="str">
        <f t="shared" si="7"/>
        <v/>
      </c>
      <c r="K170" s="6">
        <f t="shared" si="8"/>
        <v>-29.380000000000109</v>
      </c>
    </row>
    <row r="171" spans="1:11" ht="15.75" thickBot="1" x14ac:dyDescent="0.3">
      <c r="A171" s="2" t="s">
        <v>5</v>
      </c>
      <c r="B171" s="2" t="s">
        <v>6</v>
      </c>
      <c r="C171" s="2">
        <v>1.1960329999999999</v>
      </c>
      <c r="D171" s="2">
        <v>1.1992799999999999</v>
      </c>
      <c r="E171" s="2">
        <v>-27.1</v>
      </c>
      <c r="F171" s="3">
        <v>42997</v>
      </c>
      <c r="G171" s="3">
        <v>42998</v>
      </c>
      <c r="H171" s="2">
        <f>E171+H170</f>
        <v>2139.33</v>
      </c>
      <c r="I171" s="4">
        <f t="shared" si="6"/>
        <v>2195.81</v>
      </c>
      <c r="J171" s="5">
        <f t="shared" si="7"/>
        <v>2.5721715448968729E-2</v>
      </c>
      <c r="K171" s="6">
        <f t="shared" si="8"/>
        <v>-56.480000000000018</v>
      </c>
    </row>
    <row r="172" spans="1:11" ht="15.75" thickBot="1" x14ac:dyDescent="0.3">
      <c r="A172" s="2" t="s">
        <v>5</v>
      </c>
      <c r="B172" s="2" t="s">
        <v>6</v>
      </c>
      <c r="C172" s="2">
        <v>1.1994149999999999</v>
      </c>
      <c r="D172" s="2">
        <v>1.19476</v>
      </c>
      <c r="E172" s="2">
        <v>38.92</v>
      </c>
      <c r="F172" s="3">
        <v>42998</v>
      </c>
      <c r="G172" s="3">
        <v>43002</v>
      </c>
      <c r="H172" s="2">
        <f>E172+H171</f>
        <v>2178.25</v>
      </c>
      <c r="I172" s="4">
        <f t="shared" si="6"/>
        <v>2195.81</v>
      </c>
      <c r="J172" s="5" t="str">
        <f t="shared" si="7"/>
        <v/>
      </c>
      <c r="K172" s="6">
        <f t="shared" si="8"/>
        <v>-17.559999999999945</v>
      </c>
    </row>
    <row r="173" spans="1:11" ht="15.75" thickBot="1" x14ac:dyDescent="0.3">
      <c r="A173" s="2" t="s">
        <v>5</v>
      </c>
      <c r="B173" s="2" t="s">
        <v>7</v>
      </c>
      <c r="C173" s="2">
        <v>1.1875420000000001</v>
      </c>
      <c r="D173" s="2">
        <v>1.1946600000000001</v>
      </c>
      <c r="E173" s="2">
        <v>59.52</v>
      </c>
      <c r="F173" s="3">
        <v>42999</v>
      </c>
      <c r="G173" s="3">
        <v>43002</v>
      </c>
      <c r="H173" s="2">
        <f>E173+H172</f>
        <v>2237.77</v>
      </c>
      <c r="I173" s="4">
        <f t="shared" si="6"/>
        <v>2237.77</v>
      </c>
      <c r="J173" s="5" t="str">
        <f t="shared" si="7"/>
        <v/>
      </c>
      <c r="K173" s="6">
        <f t="shared" si="8"/>
        <v>-17.559999999999945</v>
      </c>
    </row>
    <row r="174" spans="1:11" ht="15.75" thickBot="1" x14ac:dyDescent="0.3">
      <c r="A174" s="2" t="s">
        <v>5</v>
      </c>
      <c r="B174" s="2" t="s">
        <v>6</v>
      </c>
      <c r="C174" s="2">
        <v>1.1945030000000001</v>
      </c>
      <c r="D174" s="2">
        <v>1.19476</v>
      </c>
      <c r="E174" s="2">
        <v>-2.15</v>
      </c>
      <c r="F174" s="3">
        <v>43000</v>
      </c>
      <c r="G174" s="3">
        <v>43002</v>
      </c>
      <c r="H174" s="2">
        <f>E174+H173</f>
        <v>2235.62</v>
      </c>
      <c r="I174" s="4">
        <f t="shared" si="6"/>
        <v>2237.77</v>
      </c>
      <c r="J174" s="5">
        <f t="shared" si="7"/>
        <v>9.607779173016473E-4</v>
      </c>
      <c r="K174" s="6">
        <f t="shared" si="8"/>
        <v>-2.1500000000000909</v>
      </c>
    </row>
    <row r="175" spans="1:11" ht="15.75" thickBot="1" x14ac:dyDescent="0.3">
      <c r="A175" s="2" t="s">
        <v>5</v>
      </c>
      <c r="B175" s="2" t="s">
        <v>7</v>
      </c>
      <c r="C175" s="2">
        <v>1.192987</v>
      </c>
      <c r="D175" s="2">
        <v>1.18137</v>
      </c>
      <c r="E175" s="2">
        <v>-98.43</v>
      </c>
      <c r="F175" s="3">
        <v>43003</v>
      </c>
      <c r="G175" s="3">
        <v>43008</v>
      </c>
      <c r="H175" s="2">
        <f>E175+H174</f>
        <v>2137.19</v>
      </c>
      <c r="I175" s="4">
        <f t="shared" si="6"/>
        <v>2237.77</v>
      </c>
      <c r="J175" s="5">
        <f t="shared" si="7"/>
        <v>4.4946531591718464E-2</v>
      </c>
      <c r="K175" s="6">
        <f t="shared" si="8"/>
        <v>-100.57999999999993</v>
      </c>
    </row>
    <row r="176" spans="1:11" ht="15.75" thickBot="1" x14ac:dyDescent="0.3">
      <c r="A176" s="2" t="s">
        <v>5</v>
      </c>
      <c r="B176" s="2" t="s">
        <v>7</v>
      </c>
      <c r="C176" s="2">
        <v>1.1858359999999999</v>
      </c>
      <c r="D176" s="2">
        <v>1.18137</v>
      </c>
      <c r="E176" s="2">
        <v>-37.840000000000003</v>
      </c>
      <c r="F176" s="3">
        <v>43004</v>
      </c>
      <c r="G176" s="3">
        <v>43008</v>
      </c>
      <c r="H176" s="2">
        <f>E176+H175</f>
        <v>2099.35</v>
      </c>
      <c r="I176" s="4">
        <f t="shared" si="6"/>
        <v>2237.77</v>
      </c>
      <c r="J176" s="5">
        <f t="shared" si="7"/>
        <v>6.1856222936226724E-2</v>
      </c>
      <c r="K176" s="6">
        <f t="shared" si="8"/>
        <v>-138.42000000000007</v>
      </c>
    </row>
    <row r="177" spans="1:11" ht="15.75" thickBot="1" x14ac:dyDescent="0.3">
      <c r="A177" s="2" t="s">
        <v>5</v>
      </c>
      <c r="B177" s="2" t="s">
        <v>7</v>
      </c>
      <c r="C177" s="2">
        <v>1.178625</v>
      </c>
      <c r="D177" s="2">
        <v>1.18137</v>
      </c>
      <c r="E177" s="2">
        <v>23.21</v>
      </c>
      <c r="F177" s="3">
        <v>43005</v>
      </c>
      <c r="G177" s="3">
        <v>43008</v>
      </c>
      <c r="H177" s="2">
        <f>E177+H176</f>
        <v>2122.56</v>
      </c>
      <c r="I177" s="4">
        <f t="shared" si="6"/>
        <v>2237.77</v>
      </c>
      <c r="J177" s="5" t="str">
        <f t="shared" si="7"/>
        <v/>
      </c>
      <c r="K177" s="6">
        <f t="shared" si="8"/>
        <v>-115.21000000000004</v>
      </c>
    </row>
    <row r="178" spans="1:11" ht="15.75" thickBot="1" x14ac:dyDescent="0.3">
      <c r="A178" s="2" t="s">
        <v>5</v>
      </c>
      <c r="B178" s="2" t="s">
        <v>7</v>
      </c>
      <c r="C178" s="2">
        <v>1.175082</v>
      </c>
      <c r="D178" s="2">
        <v>1.18137</v>
      </c>
      <c r="E178" s="2">
        <v>53.16</v>
      </c>
      <c r="F178" s="3">
        <v>43006</v>
      </c>
      <c r="G178" s="3">
        <v>43008</v>
      </c>
      <c r="H178" s="2">
        <f>E178+H177</f>
        <v>2175.7199999999998</v>
      </c>
      <c r="I178" s="4">
        <f t="shared" si="6"/>
        <v>2237.77</v>
      </c>
      <c r="J178" s="5" t="str">
        <f t="shared" si="7"/>
        <v/>
      </c>
      <c r="K178" s="6">
        <f t="shared" si="8"/>
        <v>-62.050000000000182</v>
      </c>
    </row>
    <row r="179" spans="1:11" ht="15.75" thickBot="1" x14ac:dyDescent="0.3">
      <c r="A179" s="2" t="s">
        <v>5</v>
      </c>
      <c r="B179" s="2" t="s">
        <v>6</v>
      </c>
      <c r="C179" s="2">
        <v>1.178153</v>
      </c>
      <c r="D179" s="2">
        <v>1.1816500000000001</v>
      </c>
      <c r="E179" s="2">
        <v>-29.63</v>
      </c>
      <c r="F179" s="3">
        <v>43007</v>
      </c>
      <c r="G179" s="3">
        <v>43008</v>
      </c>
      <c r="H179" s="2">
        <f>E179+H178</f>
        <v>2146.0899999999997</v>
      </c>
      <c r="I179" s="4">
        <f t="shared" si="6"/>
        <v>2237.77</v>
      </c>
      <c r="J179" s="5">
        <f t="shared" si="7"/>
        <v>4.096935788753997E-2</v>
      </c>
      <c r="K179" s="6">
        <f t="shared" si="8"/>
        <v>-91.680000000000291</v>
      </c>
    </row>
    <row r="180" spans="1:11" ht="15.75" thickBot="1" x14ac:dyDescent="0.3">
      <c r="A180" s="2" t="s">
        <v>5</v>
      </c>
      <c r="B180" s="2" t="s">
        <v>7</v>
      </c>
      <c r="C180" s="2">
        <v>1.1734260000000001</v>
      </c>
      <c r="D180" s="2">
        <v>1.17299</v>
      </c>
      <c r="E180" s="2">
        <v>-3.72</v>
      </c>
      <c r="F180" s="3">
        <v>43011</v>
      </c>
      <c r="G180" s="3">
        <v>43015</v>
      </c>
      <c r="H180" s="2">
        <f>E180+H179</f>
        <v>2142.37</v>
      </c>
      <c r="I180" s="4">
        <f t="shared" si="6"/>
        <v>2237.77</v>
      </c>
      <c r="J180" s="5">
        <f t="shared" si="7"/>
        <v>4.2631727121196561E-2</v>
      </c>
      <c r="K180" s="6">
        <f t="shared" si="8"/>
        <v>-95.400000000000091</v>
      </c>
    </row>
    <row r="181" spans="1:11" ht="15.75" thickBot="1" x14ac:dyDescent="0.3">
      <c r="A181" s="2" t="s">
        <v>5</v>
      </c>
      <c r="B181" s="2" t="s">
        <v>6</v>
      </c>
      <c r="C181" s="2">
        <v>1.1749350000000001</v>
      </c>
      <c r="D181" s="2">
        <v>1.17336</v>
      </c>
      <c r="E181" s="2">
        <v>13.41</v>
      </c>
      <c r="F181" s="3">
        <v>43012</v>
      </c>
      <c r="G181" s="3">
        <v>43015</v>
      </c>
      <c r="H181" s="2">
        <f>E181+H180</f>
        <v>2155.7799999999997</v>
      </c>
      <c r="I181" s="4">
        <f t="shared" si="6"/>
        <v>2237.77</v>
      </c>
      <c r="J181" s="5" t="str">
        <f t="shared" si="7"/>
        <v/>
      </c>
      <c r="K181" s="6">
        <f t="shared" si="8"/>
        <v>-81.990000000000236</v>
      </c>
    </row>
    <row r="182" spans="1:11" ht="15.75" thickBot="1" x14ac:dyDescent="0.3">
      <c r="A182" s="2" t="s">
        <v>5</v>
      </c>
      <c r="B182" s="2" t="s">
        <v>6</v>
      </c>
      <c r="C182" s="2">
        <v>1.175726</v>
      </c>
      <c r="D182" s="2">
        <v>1.17336</v>
      </c>
      <c r="E182" s="2">
        <v>20.14</v>
      </c>
      <c r="F182" s="3">
        <v>43013</v>
      </c>
      <c r="G182" s="3">
        <v>43015</v>
      </c>
      <c r="H182" s="2">
        <f>E182+H181</f>
        <v>2175.9199999999996</v>
      </c>
      <c r="I182" s="4">
        <f t="shared" si="6"/>
        <v>2237.77</v>
      </c>
      <c r="J182" s="5" t="str">
        <f t="shared" si="7"/>
        <v/>
      </c>
      <c r="K182" s="6">
        <f t="shared" si="8"/>
        <v>-61.850000000000364</v>
      </c>
    </row>
    <row r="183" spans="1:11" ht="15.75" thickBot="1" x14ac:dyDescent="0.3">
      <c r="A183" s="2" t="s">
        <v>5</v>
      </c>
      <c r="B183" s="2" t="s">
        <v>7</v>
      </c>
      <c r="C183" s="2">
        <v>1.171451</v>
      </c>
      <c r="D183" s="2">
        <v>1.17299</v>
      </c>
      <c r="E183" s="2">
        <v>13.1</v>
      </c>
      <c r="F183" s="3">
        <v>43014</v>
      </c>
      <c r="G183" s="3">
        <v>43015</v>
      </c>
      <c r="H183" s="2">
        <f>E183+H182</f>
        <v>2189.0199999999995</v>
      </c>
      <c r="I183" s="4">
        <f t="shared" si="6"/>
        <v>2237.77</v>
      </c>
      <c r="J183" s="5" t="str">
        <f t="shared" si="7"/>
        <v/>
      </c>
      <c r="K183" s="6">
        <f t="shared" si="8"/>
        <v>-48.750000000000455</v>
      </c>
    </row>
    <row r="184" spans="1:11" ht="15.75" thickBot="1" x14ac:dyDescent="0.3">
      <c r="A184" s="2" t="s">
        <v>5</v>
      </c>
      <c r="B184" s="2" t="s">
        <v>6</v>
      </c>
      <c r="C184" s="2">
        <v>1.1744380000000001</v>
      </c>
      <c r="D184" s="2">
        <v>1.1831400000000001</v>
      </c>
      <c r="E184" s="2">
        <v>-73.63</v>
      </c>
      <c r="F184" s="3">
        <v>43017</v>
      </c>
      <c r="G184" s="3">
        <v>43021</v>
      </c>
      <c r="H184" s="2">
        <f>E184+H183</f>
        <v>2115.3899999999994</v>
      </c>
      <c r="I184" s="4">
        <f t="shared" si="6"/>
        <v>2237.77</v>
      </c>
      <c r="J184" s="5">
        <f t="shared" si="7"/>
        <v>5.4688372799707063E-2</v>
      </c>
      <c r="K184" s="6">
        <f t="shared" si="8"/>
        <v>-122.38000000000056</v>
      </c>
    </row>
    <row r="185" spans="1:11" ht="15.75" thickBot="1" x14ac:dyDescent="0.3">
      <c r="A185" s="2" t="s">
        <v>5</v>
      </c>
      <c r="B185" s="2" t="s">
        <v>6</v>
      </c>
      <c r="C185" s="2">
        <v>1.1814720000000001</v>
      </c>
      <c r="D185" s="2">
        <v>1.1831400000000001</v>
      </c>
      <c r="E185" s="2">
        <v>-14.11</v>
      </c>
      <c r="F185" s="3">
        <v>43019</v>
      </c>
      <c r="G185" s="3">
        <v>43021</v>
      </c>
      <c r="H185" s="2">
        <f>E185+H184</f>
        <v>2101.2799999999993</v>
      </c>
      <c r="I185" s="4">
        <f t="shared" si="6"/>
        <v>2237.77</v>
      </c>
      <c r="J185" s="5">
        <f t="shared" si="7"/>
        <v>6.0993757177905117E-2</v>
      </c>
      <c r="K185" s="6">
        <f t="shared" si="8"/>
        <v>-136.49000000000069</v>
      </c>
    </row>
    <row r="186" spans="1:11" ht="15.75" thickBot="1" x14ac:dyDescent="0.3">
      <c r="A186" s="2" t="s">
        <v>5</v>
      </c>
      <c r="B186" s="2" t="s">
        <v>6</v>
      </c>
      <c r="C186" s="2">
        <v>1.1864429999999999</v>
      </c>
      <c r="D186" s="2">
        <v>1.1831400000000001</v>
      </c>
      <c r="E186" s="2">
        <v>27.89</v>
      </c>
      <c r="F186" s="3">
        <v>43020</v>
      </c>
      <c r="G186" s="3">
        <v>43021</v>
      </c>
      <c r="H186" s="2">
        <f>E186+H185</f>
        <v>2129.1699999999992</v>
      </c>
      <c r="I186" s="4">
        <f t="shared" si="6"/>
        <v>2237.77</v>
      </c>
      <c r="J186" s="5" t="str">
        <f t="shared" si="7"/>
        <v/>
      </c>
      <c r="K186" s="6">
        <f t="shared" si="8"/>
        <v>-108.60000000000082</v>
      </c>
    </row>
    <row r="187" spans="1:11" ht="15.75" thickBot="1" x14ac:dyDescent="0.3">
      <c r="A187" s="2" t="s">
        <v>5</v>
      </c>
      <c r="B187" s="2" t="s">
        <v>7</v>
      </c>
      <c r="C187" s="2">
        <v>1.183386</v>
      </c>
      <c r="D187" s="2">
        <v>1.1794199999999999</v>
      </c>
      <c r="E187" s="2">
        <v>-33.659999999999997</v>
      </c>
      <c r="F187" s="3">
        <v>43021</v>
      </c>
      <c r="G187" s="3">
        <v>43027</v>
      </c>
      <c r="H187" s="2">
        <f>E187+H186</f>
        <v>2095.5099999999993</v>
      </c>
      <c r="I187" s="4">
        <f t="shared" si="6"/>
        <v>2237.77</v>
      </c>
      <c r="J187" s="5">
        <f t="shared" si="7"/>
        <v>6.3572216983872609E-2</v>
      </c>
      <c r="K187" s="6">
        <f t="shared" si="8"/>
        <v>-142.26000000000067</v>
      </c>
    </row>
    <row r="188" spans="1:11" ht="15.75" thickBot="1" x14ac:dyDescent="0.3">
      <c r="A188" s="2" t="s">
        <v>5</v>
      </c>
      <c r="B188" s="2" t="s">
        <v>7</v>
      </c>
      <c r="C188" s="2">
        <v>1.1816949999999999</v>
      </c>
      <c r="D188" s="2">
        <v>1.1794199999999999</v>
      </c>
      <c r="E188" s="2">
        <v>-19.309999999999999</v>
      </c>
      <c r="F188" s="3">
        <v>43024</v>
      </c>
      <c r="G188" s="3">
        <v>43027</v>
      </c>
      <c r="H188" s="2">
        <f>E188+H187</f>
        <v>2076.1999999999994</v>
      </c>
      <c r="I188" s="4">
        <f t="shared" si="6"/>
        <v>2237.77</v>
      </c>
      <c r="J188" s="5">
        <f t="shared" si="7"/>
        <v>7.220134330159067E-2</v>
      </c>
      <c r="K188" s="6">
        <f t="shared" si="8"/>
        <v>-161.57000000000062</v>
      </c>
    </row>
    <row r="189" spans="1:11" ht="15.75" thickBot="1" x14ac:dyDescent="0.3">
      <c r="A189" s="2" t="s">
        <v>5</v>
      </c>
      <c r="B189" s="2" t="s">
        <v>7</v>
      </c>
      <c r="C189" s="2">
        <v>1.1796439999999999</v>
      </c>
      <c r="D189" s="2">
        <v>1.1794199999999999</v>
      </c>
      <c r="E189" s="2">
        <v>-1.9</v>
      </c>
      <c r="F189" s="3">
        <v>43025</v>
      </c>
      <c r="G189" s="3">
        <v>43027</v>
      </c>
      <c r="H189" s="2">
        <f>E189+H188</f>
        <v>2074.2999999999993</v>
      </c>
      <c r="I189" s="4">
        <f t="shared" si="6"/>
        <v>2237.77</v>
      </c>
      <c r="J189" s="5">
        <f t="shared" si="7"/>
        <v>7.3050402856415397E-2</v>
      </c>
      <c r="K189" s="6">
        <f t="shared" si="8"/>
        <v>-163.47000000000071</v>
      </c>
    </row>
    <row r="190" spans="1:11" ht="15.75" thickBot="1" x14ac:dyDescent="0.3">
      <c r="A190" s="2" t="s">
        <v>5</v>
      </c>
      <c r="B190" s="2" t="s">
        <v>7</v>
      </c>
      <c r="C190" s="2">
        <v>1.1772830000000001</v>
      </c>
      <c r="D190" s="2">
        <v>1.1794199999999999</v>
      </c>
      <c r="E190" s="2">
        <v>18.100000000000001</v>
      </c>
      <c r="F190" s="3">
        <v>43026</v>
      </c>
      <c r="G190" s="3">
        <v>43027</v>
      </c>
      <c r="H190" s="2">
        <f>E190+H189</f>
        <v>2092.3999999999992</v>
      </c>
      <c r="I190" s="4">
        <f t="shared" si="6"/>
        <v>2237.77</v>
      </c>
      <c r="J190" s="5" t="str">
        <f t="shared" si="7"/>
        <v/>
      </c>
      <c r="K190" s="6">
        <f t="shared" si="8"/>
        <v>-145.3700000000008</v>
      </c>
    </row>
    <row r="191" spans="1:11" ht="15.75" thickBot="1" x14ac:dyDescent="0.3">
      <c r="A191" s="2" t="s">
        <v>5</v>
      </c>
      <c r="B191" s="2" t="s">
        <v>6</v>
      </c>
      <c r="C191" s="2">
        <v>1.1795519999999999</v>
      </c>
      <c r="D191" s="2">
        <v>1.1760299999999999</v>
      </c>
      <c r="E191" s="2">
        <v>29.92</v>
      </c>
      <c r="F191" s="3">
        <v>43027</v>
      </c>
      <c r="G191" s="3">
        <v>43033</v>
      </c>
      <c r="H191" s="2">
        <f>E191+H190</f>
        <v>2122.3199999999993</v>
      </c>
      <c r="I191" s="4">
        <f t="shared" si="6"/>
        <v>2237.77</v>
      </c>
      <c r="J191" s="5" t="str">
        <f t="shared" si="7"/>
        <v/>
      </c>
      <c r="K191" s="6">
        <f t="shared" si="8"/>
        <v>-115.45000000000073</v>
      </c>
    </row>
    <row r="192" spans="1:11" ht="15.75" thickBot="1" x14ac:dyDescent="0.3">
      <c r="A192" s="2" t="s">
        <v>5</v>
      </c>
      <c r="B192" s="2" t="s">
        <v>6</v>
      </c>
      <c r="C192" s="2">
        <v>1.184939</v>
      </c>
      <c r="D192" s="2">
        <v>1.1760299999999999</v>
      </c>
      <c r="E192" s="2">
        <v>75.680000000000007</v>
      </c>
      <c r="F192" s="3">
        <v>43028</v>
      </c>
      <c r="G192" s="3">
        <v>43033</v>
      </c>
      <c r="H192" s="2">
        <f>E192+H191</f>
        <v>2197.9999999999991</v>
      </c>
      <c r="I192" s="4">
        <f t="shared" si="6"/>
        <v>2237.77</v>
      </c>
      <c r="J192" s="5" t="str">
        <f t="shared" si="7"/>
        <v/>
      </c>
      <c r="K192" s="6">
        <f t="shared" si="8"/>
        <v>-39.770000000000891</v>
      </c>
    </row>
    <row r="193" spans="1:11" ht="15.75" thickBot="1" x14ac:dyDescent="0.3">
      <c r="A193" s="2" t="s">
        <v>5</v>
      </c>
      <c r="B193" s="2" t="s">
        <v>7</v>
      </c>
      <c r="C193" s="2">
        <v>1.175562</v>
      </c>
      <c r="D193" s="2">
        <v>1.1759999999999999</v>
      </c>
      <c r="E193" s="2">
        <v>3.72</v>
      </c>
      <c r="F193" s="3">
        <v>43031</v>
      </c>
      <c r="G193" s="3">
        <v>43033</v>
      </c>
      <c r="H193" s="2">
        <f>E193+H192</f>
        <v>2201.7199999999989</v>
      </c>
      <c r="I193" s="4">
        <f t="shared" si="6"/>
        <v>2237.77</v>
      </c>
      <c r="J193" s="5" t="str">
        <f t="shared" si="7"/>
        <v/>
      </c>
      <c r="K193" s="6">
        <f t="shared" si="8"/>
        <v>-36.050000000001091</v>
      </c>
    </row>
    <row r="194" spans="1:11" ht="15.75" thickBot="1" x14ac:dyDescent="0.3">
      <c r="A194" s="2" t="s">
        <v>5</v>
      </c>
      <c r="B194" s="2" t="s">
        <v>6</v>
      </c>
      <c r="C194" s="2">
        <v>1.1761649999999999</v>
      </c>
      <c r="D194" s="2">
        <v>1.1610799999999999</v>
      </c>
      <c r="E194" s="2">
        <v>129.79</v>
      </c>
      <c r="F194" s="3">
        <v>43033</v>
      </c>
      <c r="G194" s="3">
        <v>43037</v>
      </c>
      <c r="H194" s="2">
        <f>E194+H193</f>
        <v>2331.5099999999989</v>
      </c>
      <c r="I194" s="4">
        <f t="shared" si="6"/>
        <v>2331.5099999999989</v>
      </c>
      <c r="J194" s="5" t="str">
        <f t="shared" si="7"/>
        <v/>
      </c>
      <c r="K194" s="6">
        <f t="shared" si="8"/>
        <v>-36.050000000001091</v>
      </c>
    </row>
    <row r="195" spans="1:11" ht="15.75" thickBot="1" x14ac:dyDescent="0.3">
      <c r="A195" s="2" t="s">
        <v>5</v>
      </c>
      <c r="B195" s="2" t="s">
        <v>6</v>
      </c>
      <c r="C195" s="2">
        <v>1.182016</v>
      </c>
      <c r="D195" s="2">
        <v>1.1610799999999999</v>
      </c>
      <c r="E195" s="2">
        <v>180.13</v>
      </c>
      <c r="F195" s="3">
        <v>43034</v>
      </c>
      <c r="G195" s="3">
        <v>43037</v>
      </c>
      <c r="H195" s="2">
        <f>E195+H194</f>
        <v>2511.639999999999</v>
      </c>
      <c r="I195" s="4">
        <f t="shared" si="6"/>
        <v>2511.639999999999</v>
      </c>
      <c r="J195" s="5" t="str">
        <f t="shared" si="7"/>
        <v/>
      </c>
      <c r="K195" s="6">
        <f t="shared" si="8"/>
        <v>-36.050000000001091</v>
      </c>
    </row>
    <row r="196" spans="1:11" ht="15.75" thickBot="1" x14ac:dyDescent="0.3">
      <c r="A196" s="2" t="s">
        <v>5</v>
      </c>
      <c r="B196" s="2" t="s">
        <v>7</v>
      </c>
      <c r="C196" s="2">
        <v>1.1638409999999999</v>
      </c>
      <c r="D196" s="2">
        <v>1.16083</v>
      </c>
      <c r="E196" s="2">
        <v>-25.96</v>
      </c>
      <c r="F196" s="3">
        <v>43035</v>
      </c>
      <c r="G196" s="3">
        <v>43037</v>
      </c>
      <c r="H196" s="2">
        <f>E196+H195</f>
        <v>2485.6799999999989</v>
      </c>
      <c r="I196" s="4">
        <f t="shared" si="6"/>
        <v>2511.639999999999</v>
      </c>
      <c r="J196" s="5">
        <f t="shared" si="7"/>
        <v>1.033587616059628E-2</v>
      </c>
      <c r="K196" s="6">
        <f t="shared" si="8"/>
        <v>-25.960000000000036</v>
      </c>
    </row>
    <row r="197" spans="1:11" ht="15.75" thickBot="1" x14ac:dyDescent="0.3">
      <c r="A197" s="2" t="s">
        <v>5</v>
      </c>
      <c r="B197" s="2" t="s">
        <v>6</v>
      </c>
      <c r="C197" s="2">
        <v>1.1653180000000001</v>
      </c>
      <c r="D197" s="2">
        <v>1.16103</v>
      </c>
      <c r="E197" s="2">
        <v>36.9</v>
      </c>
      <c r="F197" s="3">
        <v>43039</v>
      </c>
      <c r="G197" s="3">
        <v>43044</v>
      </c>
      <c r="H197" s="2">
        <f>E197+H196</f>
        <v>2522.579999999999</v>
      </c>
      <c r="I197" s="4">
        <f t="shared" si="6"/>
        <v>2522.579999999999</v>
      </c>
      <c r="J197" s="5" t="str">
        <f t="shared" si="7"/>
        <v/>
      </c>
      <c r="K197" s="6">
        <f t="shared" si="8"/>
        <v>-25.960000000000036</v>
      </c>
    </row>
    <row r="198" spans="1:11" ht="15.75" thickBot="1" x14ac:dyDescent="0.3">
      <c r="A198" s="2" t="s">
        <v>5</v>
      </c>
      <c r="B198" s="2" t="s">
        <v>7</v>
      </c>
      <c r="C198" s="2">
        <v>1.1629320000000001</v>
      </c>
      <c r="D198" s="2">
        <v>1.1606000000000001</v>
      </c>
      <c r="E198" s="2">
        <v>-20.11</v>
      </c>
      <c r="F198" s="3">
        <v>43041</v>
      </c>
      <c r="G198" s="3">
        <v>43044</v>
      </c>
      <c r="H198" s="2">
        <f>E198+H197</f>
        <v>2502.4699999999989</v>
      </c>
      <c r="I198" s="4">
        <f t="shared" si="6"/>
        <v>2522.579999999999</v>
      </c>
      <c r="J198" s="5">
        <f t="shared" si="7"/>
        <v>7.9719969237844746E-3</v>
      </c>
      <c r="K198" s="6">
        <f t="shared" si="8"/>
        <v>-20.110000000000127</v>
      </c>
    </row>
    <row r="199" spans="1:11" ht="15.75" thickBot="1" x14ac:dyDescent="0.3">
      <c r="A199" s="2" t="s">
        <v>5</v>
      </c>
      <c r="B199" s="2" t="s">
        <v>6</v>
      </c>
      <c r="C199" s="2">
        <v>1.1658930000000001</v>
      </c>
      <c r="D199" s="2">
        <v>1.16103</v>
      </c>
      <c r="E199" s="2">
        <v>41.84</v>
      </c>
      <c r="F199" s="3">
        <v>43042</v>
      </c>
      <c r="G199" s="3">
        <v>43044</v>
      </c>
      <c r="H199" s="2">
        <f>E199+H198</f>
        <v>2544.309999999999</v>
      </c>
      <c r="I199" s="4">
        <f t="shared" si="6"/>
        <v>2544.309999999999</v>
      </c>
      <c r="J199" s="5" t="str">
        <f t="shared" si="7"/>
        <v/>
      </c>
      <c r="K199" s="6">
        <f t="shared" si="8"/>
        <v>-20.110000000000127</v>
      </c>
    </row>
    <row r="200" spans="1:11" ht="15.75" thickBot="1" x14ac:dyDescent="0.3">
      <c r="A200" s="2" t="s">
        <v>5</v>
      </c>
      <c r="B200" s="2" t="s">
        <v>6</v>
      </c>
      <c r="C200" s="2">
        <v>1.1617010000000001</v>
      </c>
      <c r="D200" s="2">
        <v>1.1666700000000001</v>
      </c>
      <c r="E200" s="2">
        <v>-42.64</v>
      </c>
      <c r="F200" s="3">
        <v>43045</v>
      </c>
      <c r="G200" s="3">
        <v>43050</v>
      </c>
      <c r="H200" s="2">
        <f>E200+H199</f>
        <v>2501.6699999999992</v>
      </c>
      <c r="I200" s="4">
        <f t="shared" si="6"/>
        <v>2544.309999999999</v>
      </c>
      <c r="J200" s="5">
        <f t="shared" si="7"/>
        <v>1.6758964119938158E-2</v>
      </c>
      <c r="K200" s="6">
        <f t="shared" si="8"/>
        <v>-42.639999999999873</v>
      </c>
    </row>
    <row r="201" spans="1:11" ht="15.75" thickBot="1" x14ac:dyDescent="0.3">
      <c r="A201" s="2" t="s">
        <v>5</v>
      </c>
      <c r="B201" s="2" t="s">
        <v>6</v>
      </c>
      <c r="C201" s="2">
        <v>1.1646529999999999</v>
      </c>
      <c r="D201" s="2">
        <v>1.1666700000000001</v>
      </c>
      <c r="E201" s="2">
        <v>-17.309999999999999</v>
      </c>
      <c r="F201" s="3">
        <v>43049</v>
      </c>
      <c r="G201" s="3">
        <v>43050</v>
      </c>
      <c r="H201" s="2">
        <f>E201+H200</f>
        <v>2484.3599999999992</v>
      </c>
      <c r="I201" s="4">
        <f t="shared" si="6"/>
        <v>2544.309999999999</v>
      </c>
      <c r="J201" s="5">
        <f t="shared" si="7"/>
        <v>2.3562380370316438E-2</v>
      </c>
      <c r="K201" s="6">
        <f t="shared" si="8"/>
        <v>-59.949999999999818</v>
      </c>
    </row>
    <row r="202" spans="1:11" ht="15.75" thickBot="1" x14ac:dyDescent="0.3">
      <c r="A202" s="2" t="s">
        <v>5</v>
      </c>
      <c r="B202" s="2" t="s">
        <v>7</v>
      </c>
      <c r="C202" s="2">
        <v>1.166366</v>
      </c>
      <c r="D202" s="2">
        <v>1.17781</v>
      </c>
      <c r="E202" s="2">
        <v>97.06</v>
      </c>
      <c r="F202" s="3">
        <v>43052</v>
      </c>
      <c r="G202" s="3">
        <v>43056</v>
      </c>
      <c r="H202" s="2">
        <f>E202+H201</f>
        <v>2581.4199999999992</v>
      </c>
      <c r="I202" s="4">
        <f t="shared" si="6"/>
        <v>2581.4199999999992</v>
      </c>
      <c r="J202" s="5" t="str">
        <f t="shared" si="7"/>
        <v/>
      </c>
      <c r="K202" s="6">
        <f t="shared" si="8"/>
        <v>-59.949999999999818</v>
      </c>
    </row>
    <row r="203" spans="1:11" ht="15.75" thickBot="1" x14ac:dyDescent="0.3">
      <c r="A203" s="2" t="s">
        <v>5</v>
      </c>
      <c r="B203" s="2" t="s">
        <v>6</v>
      </c>
      <c r="C203" s="2">
        <v>1.166625</v>
      </c>
      <c r="D203" s="2">
        <v>1.17784</v>
      </c>
      <c r="E203" s="2">
        <v>-95.31</v>
      </c>
      <c r="F203" s="3">
        <v>43053</v>
      </c>
      <c r="G203" s="3">
        <v>43056</v>
      </c>
      <c r="H203" s="2">
        <f>E203+H202</f>
        <v>2486.1099999999992</v>
      </c>
      <c r="I203" s="4">
        <f t="shared" si="6"/>
        <v>2581.4199999999992</v>
      </c>
      <c r="J203" s="5">
        <f t="shared" si="7"/>
        <v>3.6921539307822826E-2</v>
      </c>
      <c r="K203" s="6">
        <f t="shared" si="8"/>
        <v>-95.309999999999945</v>
      </c>
    </row>
    <row r="204" spans="1:11" ht="15.75" thickBot="1" x14ac:dyDescent="0.3">
      <c r="A204" s="2" t="s">
        <v>5</v>
      </c>
      <c r="B204" s="2" t="s">
        <v>6</v>
      </c>
      <c r="C204" s="2">
        <v>1.179192</v>
      </c>
      <c r="D204" s="2">
        <v>1.17784</v>
      </c>
      <c r="E204" s="2">
        <v>11.47</v>
      </c>
      <c r="F204" s="3">
        <v>43054</v>
      </c>
      <c r="G204" s="3">
        <v>43056</v>
      </c>
      <c r="H204" s="2">
        <f>E204+H203</f>
        <v>2497.579999999999</v>
      </c>
      <c r="I204" s="4">
        <f t="shared" si="6"/>
        <v>2581.4199999999992</v>
      </c>
      <c r="J204" s="5" t="str">
        <f t="shared" si="7"/>
        <v/>
      </c>
      <c r="K204" s="6">
        <f t="shared" si="8"/>
        <v>-83.840000000000146</v>
      </c>
    </row>
    <row r="205" spans="1:11" ht="15.75" thickBot="1" x14ac:dyDescent="0.3">
      <c r="A205" s="2" t="s">
        <v>5</v>
      </c>
      <c r="B205" s="2" t="s">
        <v>7</v>
      </c>
      <c r="C205" s="2">
        <v>1.1783410000000001</v>
      </c>
      <c r="D205" s="2">
        <v>1.17781</v>
      </c>
      <c r="E205" s="2">
        <v>-4.51</v>
      </c>
      <c r="F205" s="3">
        <v>43055</v>
      </c>
      <c r="G205" s="3">
        <v>43056</v>
      </c>
      <c r="H205" s="2">
        <f>E205+H204</f>
        <v>2493.0699999999988</v>
      </c>
      <c r="I205" s="4">
        <f t="shared" si="6"/>
        <v>2581.4199999999992</v>
      </c>
      <c r="J205" s="5">
        <f t="shared" si="7"/>
        <v>3.4225348839011294E-2</v>
      </c>
      <c r="K205" s="6">
        <f t="shared" si="8"/>
        <v>-88.350000000000364</v>
      </c>
    </row>
    <row r="206" spans="1:11" ht="15.75" thickBot="1" x14ac:dyDescent="0.3">
      <c r="A206" s="2" t="s">
        <v>5</v>
      </c>
      <c r="B206" s="2" t="s">
        <v>7</v>
      </c>
      <c r="C206" s="2">
        <v>1.178086</v>
      </c>
      <c r="D206" s="2">
        <v>1.18146</v>
      </c>
      <c r="E206" s="2">
        <v>28.53</v>
      </c>
      <c r="F206" s="3">
        <v>43056</v>
      </c>
      <c r="G206" s="3">
        <v>43062</v>
      </c>
      <c r="H206" s="2">
        <f>E206+H205</f>
        <v>2521.599999999999</v>
      </c>
      <c r="I206" s="4">
        <f t="shared" ref="I206:I269" si="9">MAX(H206,I205)</f>
        <v>2581.4199999999992</v>
      </c>
      <c r="J206" s="5" t="str">
        <f t="shared" ref="J206:J269" si="10">IF(H206 &lt; H205, 1-H206/I206,"")</f>
        <v/>
      </c>
      <c r="K206" s="6">
        <f t="shared" ref="K206:K269" si="11">IF(I206=H206,K205,H206-I206)</f>
        <v>-59.820000000000164</v>
      </c>
    </row>
    <row r="207" spans="1:11" ht="15.75" thickBot="1" x14ac:dyDescent="0.3">
      <c r="A207" s="2" t="s">
        <v>5</v>
      </c>
      <c r="B207" s="2" t="s">
        <v>7</v>
      </c>
      <c r="C207" s="2">
        <v>1.173665</v>
      </c>
      <c r="D207" s="2">
        <v>1.18146</v>
      </c>
      <c r="E207" s="2">
        <v>65.91</v>
      </c>
      <c r="F207" s="3">
        <v>43059</v>
      </c>
      <c r="G207" s="3">
        <v>43062</v>
      </c>
      <c r="H207" s="2">
        <f>E207+H206</f>
        <v>2587.5099999999989</v>
      </c>
      <c r="I207" s="4">
        <f t="shared" si="9"/>
        <v>2587.5099999999989</v>
      </c>
      <c r="J207" s="5" t="str">
        <f t="shared" si="10"/>
        <v/>
      </c>
      <c r="K207" s="6">
        <f t="shared" si="11"/>
        <v>-59.820000000000164</v>
      </c>
    </row>
    <row r="208" spans="1:11" ht="15.75" thickBot="1" x14ac:dyDescent="0.3">
      <c r="A208" s="2" t="s">
        <v>5</v>
      </c>
      <c r="B208" s="2" t="s">
        <v>6</v>
      </c>
      <c r="C208" s="2">
        <v>1.181592</v>
      </c>
      <c r="D208" s="2">
        <v>1.1849400000000001</v>
      </c>
      <c r="E208" s="2">
        <v>-28.28</v>
      </c>
      <c r="F208" s="3">
        <v>43062</v>
      </c>
      <c r="G208" s="3">
        <v>43068</v>
      </c>
      <c r="H208" s="2">
        <f>E208+H207</f>
        <v>2559.2299999999987</v>
      </c>
      <c r="I208" s="4">
        <f t="shared" si="9"/>
        <v>2587.5099999999989</v>
      </c>
      <c r="J208" s="5">
        <f t="shared" si="10"/>
        <v>1.0929426359704952E-2</v>
      </c>
      <c r="K208" s="6">
        <f t="shared" si="11"/>
        <v>-28.2800000000002</v>
      </c>
    </row>
    <row r="209" spans="1:11" ht="15.75" thickBot="1" x14ac:dyDescent="0.3">
      <c r="A209" s="2" t="s">
        <v>5</v>
      </c>
      <c r="B209" s="2" t="s">
        <v>6</v>
      </c>
      <c r="C209" s="2">
        <v>1.1851290000000001</v>
      </c>
      <c r="D209" s="2">
        <v>1.1849400000000001</v>
      </c>
      <c r="E209" s="2">
        <v>1.59</v>
      </c>
      <c r="F209" s="3">
        <v>43063</v>
      </c>
      <c r="G209" s="3">
        <v>43068</v>
      </c>
      <c r="H209" s="2">
        <f>E209+H208</f>
        <v>2560.8199999999988</v>
      </c>
      <c r="I209" s="4">
        <f t="shared" si="9"/>
        <v>2587.5099999999989</v>
      </c>
      <c r="J209" s="5" t="str">
        <f t="shared" si="10"/>
        <v/>
      </c>
      <c r="K209" s="6">
        <f t="shared" si="11"/>
        <v>-26.690000000000055</v>
      </c>
    </row>
    <row r="210" spans="1:11" ht="15.75" thickBot="1" x14ac:dyDescent="0.3">
      <c r="A210" s="2" t="s">
        <v>5</v>
      </c>
      <c r="B210" s="2" t="s">
        <v>7</v>
      </c>
      <c r="C210" s="2">
        <v>1.1928620000000001</v>
      </c>
      <c r="D210" s="2">
        <v>1.1849099999999999</v>
      </c>
      <c r="E210" s="2">
        <v>-67.180000000000007</v>
      </c>
      <c r="F210" s="3">
        <v>43066</v>
      </c>
      <c r="G210" s="3">
        <v>43068</v>
      </c>
      <c r="H210" s="2">
        <f>E210+H209</f>
        <v>2493.639999999999</v>
      </c>
      <c r="I210" s="4">
        <f t="shared" si="9"/>
        <v>2587.5099999999989</v>
      </c>
      <c r="J210" s="5">
        <f t="shared" si="10"/>
        <v>3.6278120664267943E-2</v>
      </c>
      <c r="K210" s="6">
        <f t="shared" si="11"/>
        <v>-93.869999999999891</v>
      </c>
    </row>
    <row r="211" spans="1:11" ht="15.75" thickBot="1" x14ac:dyDescent="0.3">
      <c r="A211" s="2" t="s">
        <v>5</v>
      </c>
      <c r="B211" s="2" t="s">
        <v>7</v>
      </c>
      <c r="C211" s="2">
        <v>1.1904809999999999</v>
      </c>
      <c r="D211" s="2">
        <v>1.1849099999999999</v>
      </c>
      <c r="E211" s="2">
        <v>-47.06</v>
      </c>
      <c r="F211" s="3">
        <v>43067</v>
      </c>
      <c r="G211" s="3">
        <v>43068</v>
      </c>
      <c r="H211" s="2">
        <f>E211+H210</f>
        <v>2446.579999999999</v>
      </c>
      <c r="I211" s="4">
        <f t="shared" si="9"/>
        <v>2587.5099999999989</v>
      </c>
      <c r="J211" s="5">
        <f t="shared" si="10"/>
        <v>5.4465489988444471E-2</v>
      </c>
      <c r="K211" s="6">
        <f t="shared" si="11"/>
        <v>-140.92999999999984</v>
      </c>
    </row>
    <row r="212" spans="1:11" ht="15.75" thickBot="1" x14ac:dyDescent="0.3">
      <c r="A212" s="2" t="s">
        <v>5</v>
      </c>
      <c r="B212" s="2" t="s">
        <v>7</v>
      </c>
      <c r="C212" s="2">
        <v>1.1851449999999999</v>
      </c>
      <c r="D212" s="2">
        <v>1.1894199999999999</v>
      </c>
      <c r="E212" s="2">
        <v>35.89</v>
      </c>
      <c r="F212" s="3">
        <v>43068</v>
      </c>
      <c r="G212" s="3">
        <v>43072</v>
      </c>
      <c r="H212" s="2">
        <f>E212+H211</f>
        <v>2482.4699999999989</v>
      </c>
      <c r="I212" s="4">
        <f t="shared" si="9"/>
        <v>2587.5099999999989</v>
      </c>
      <c r="J212" s="5" t="str">
        <f t="shared" si="10"/>
        <v/>
      </c>
      <c r="K212" s="6">
        <f t="shared" si="11"/>
        <v>-105.03999999999996</v>
      </c>
    </row>
    <row r="213" spans="1:11" ht="15.75" thickBot="1" x14ac:dyDescent="0.3">
      <c r="A213" s="2" t="s">
        <v>5</v>
      </c>
      <c r="B213" s="2" t="s">
        <v>6</v>
      </c>
      <c r="C213" s="2">
        <v>1.1898230000000001</v>
      </c>
      <c r="D213" s="2">
        <v>1.1900500000000001</v>
      </c>
      <c r="E213" s="2">
        <v>-1.91</v>
      </c>
      <c r="F213" s="3">
        <v>43070</v>
      </c>
      <c r="G213" s="3">
        <v>43072</v>
      </c>
      <c r="H213" s="2">
        <f>E213+H212</f>
        <v>2480.559999999999</v>
      </c>
      <c r="I213" s="4">
        <f t="shared" si="9"/>
        <v>2587.5099999999989</v>
      </c>
      <c r="J213" s="5">
        <f t="shared" si="10"/>
        <v>4.1333173591599603E-2</v>
      </c>
      <c r="K213" s="6">
        <f t="shared" si="11"/>
        <v>-106.94999999999982</v>
      </c>
    </row>
    <row r="214" spans="1:11" ht="15.75" thickBot="1" x14ac:dyDescent="0.3">
      <c r="A214" s="2" t="s">
        <v>5</v>
      </c>
      <c r="B214" s="2" t="s">
        <v>7</v>
      </c>
      <c r="C214" s="2">
        <v>1.1859459999999999</v>
      </c>
      <c r="D214" s="2">
        <v>1.1772499999999999</v>
      </c>
      <c r="E214" s="2">
        <v>-73.94</v>
      </c>
      <c r="F214" s="3">
        <v>43073</v>
      </c>
      <c r="G214" s="3">
        <v>43077</v>
      </c>
      <c r="H214" s="2">
        <f>E214+H213</f>
        <v>2406.619999999999</v>
      </c>
      <c r="I214" s="4">
        <f t="shared" si="9"/>
        <v>2587.5099999999989</v>
      </c>
      <c r="J214" s="5">
        <f t="shared" si="10"/>
        <v>6.9908908564604522E-2</v>
      </c>
      <c r="K214" s="6">
        <f t="shared" si="11"/>
        <v>-180.88999999999987</v>
      </c>
    </row>
    <row r="215" spans="1:11" ht="15.75" thickBot="1" x14ac:dyDescent="0.3">
      <c r="A215" s="2" t="s">
        <v>5</v>
      </c>
      <c r="B215" s="2" t="s">
        <v>6</v>
      </c>
      <c r="C215" s="2">
        <v>1.186925</v>
      </c>
      <c r="D215" s="2">
        <v>1.1772800000000001</v>
      </c>
      <c r="E215" s="2">
        <v>81.84</v>
      </c>
      <c r="F215" s="3">
        <v>43074</v>
      </c>
      <c r="G215" s="3">
        <v>43077</v>
      </c>
      <c r="H215" s="2">
        <f>E215+H214</f>
        <v>2488.4599999999991</v>
      </c>
      <c r="I215" s="4">
        <f t="shared" si="9"/>
        <v>2587.5099999999989</v>
      </c>
      <c r="J215" s="5" t="str">
        <f t="shared" si="10"/>
        <v/>
      </c>
      <c r="K215" s="6">
        <f t="shared" si="11"/>
        <v>-99.049999999999727</v>
      </c>
    </row>
    <row r="216" spans="1:11" ht="15.75" thickBot="1" x14ac:dyDescent="0.3">
      <c r="A216" s="2" t="s">
        <v>5</v>
      </c>
      <c r="B216" s="2" t="s">
        <v>7</v>
      </c>
      <c r="C216" s="2">
        <v>1.183244</v>
      </c>
      <c r="D216" s="2">
        <v>1.1772499999999999</v>
      </c>
      <c r="E216" s="2">
        <v>-50.97</v>
      </c>
      <c r="F216" s="3">
        <v>43075</v>
      </c>
      <c r="G216" s="3">
        <v>43077</v>
      </c>
      <c r="H216" s="2">
        <f>E216+H215</f>
        <v>2437.4899999999993</v>
      </c>
      <c r="I216" s="4">
        <f t="shared" si="9"/>
        <v>2587.5099999999989</v>
      </c>
      <c r="J216" s="5">
        <f t="shared" si="10"/>
        <v>5.7978519889778091E-2</v>
      </c>
      <c r="K216" s="6">
        <f t="shared" si="11"/>
        <v>-150.01999999999953</v>
      </c>
    </row>
    <row r="217" spans="1:11" ht="15.75" thickBot="1" x14ac:dyDescent="0.3">
      <c r="A217" s="2" t="s">
        <v>5</v>
      </c>
      <c r="B217" s="2" t="s">
        <v>7</v>
      </c>
      <c r="C217" s="2">
        <v>1.180471</v>
      </c>
      <c r="D217" s="2">
        <v>1.1772499999999999</v>
      </c>
      <c r="E217" s="2">
        <v>-27.39</v>
      </c>
      <c r="F217" s="3">
        <v>43076</v>
      </c>
      <c r="G217" s="3">
        <v>43077</v>
      </c>
      <c r="H217" s="2">
        <f>E217+H216</f>
        <v>2410.0999999999995</v>
      </c>
      <c r="I217" s="4">
        <f t="shared" si="9"/>
        <v>2587.5099999999989</v>
      </c>
      <c r="J217" s="5">
        <f t="shared" si="10"/>
        <v>6.8563986226140017E-2</v>
      </c>
      <c r="K217" s="6">
        <f t="shared" si="11"/>
        <v>-177.4099999999994</v>
      </c>
    </row>
    <row r="218" spans="1:11" ht="15.75" thickBot="1" x14ac:dyDescent="0.3">
      <c r="A218" s="2" t="s">
        <v>5</v>
      </c>
      <c r="B218" s="2" t="s">
        <v>7</v>
      </c>
      <c r="C218" s="2">
        <v>1.177567</v>
      </c>
      <c r="D218" s="2">
        <v>1.1774500000000001</v>
      </c>
      <c r="E218" s="2">
        <v>-0.99</v>
      </c>
      <c r="F218" s="3">
        <v>43077</v>
      </c>
      <c r="G218" s="3">
        <v>43084</v>
      </c>
      <c r="H218" s="2">
        <f>E218+H217</f>
        <v>2409.1099999999997</v>
      </c>
      <c r="I218" s="4">
        <f t="shared" si="9"/>
        <v>2587.5099999999989</v>
      </c>
      <c r="J218" s="5">
        <f t="shared" si="10"/>
        <v>6.8946593443116821E-2</v>
      </c>
      <c r="K218" s="6">
        <f t="shared" si="11"/>
        <v>-178.39999999999918</v>
      </c>
    </row>
    <row r="219" spans="1:11" ht="15.75" thickBot="1" x14ac:dyDescent="0.3">
      <c r="A219" s="2" t="s">
        <v>5</v>
      </c>
      <c r="B219" s="2" t="s">
        <v>6</v>
      </c>
      <c r="C219" s="2">
        <v>1.1777850000000001</v>
      </c>
      <c r="D219" s="2">
        <v>1.17747</v>
      </c>
      <c r="E219" s="2">
        <v>2.67</v>
      </c>
      <c r="F219" s="3">
        <v>43081</v>
      </c>
      <c r="G219" s="3">
        <v>43084</v>
      </c>
      <c r="H219" s="2">
        <f>E219+H218</f>
        <v>2411.7799999999997</v>
      </c>
      <c r="I219" s="4">
        <f t="shared" si="9"/>
        <v>2587.5099999999989</v>
      </c>
      <c r="J219" s="5" t="str">
        <f t="shared" si="10"/>
        <v/>
      </c>
      <c r="K219" s="6">
        <f t="shared" si="11"/>
        <v>-175.72999999999911</v>
      </c>
    </row>
    <row r="220" spans="1:11" ht="15.75" thickBot="1" x14ac:dyDescent="0.3">
      <c r="A220" s="2" t="s">
        <v>5</v>
      </c>
      <c r="B220" s="2" t="s">
        <v>7</v>
      </c>
      <c r="C220" s="2">
        <v>1.1744140000000001</v>
      </c>
      <c r="D220" s="2">
        <v>1.1774500000000001</v>
      </c>
      <c r="E220" s="2">
        <v>25.76</v>
      </c>
      <c r="F220" s="3">
        <v>43082</v>
      </c>
      <c r="G220" s="3">
        <v>43084</v>
      </c>
      <c r="H220" s="2">
        <f>E220+H219</f>
        <v>2437.54</v>
      </c>
      <c r="I220" s="4">
        <f t="shared" si="9"/>
        <v>2587.5099999999989</v>
      </c>
      <c r="J220" s="5" t="str">
        <f t="shared" si="10"/>
        <v/>
      </c>
      <c r="K220" s="6">
        <f t="shared" si="11"/>
        <v>-149.96999999999889</v>
      </c>
    </row>
    <row r="221" spans="1:11" ht="15.75" thickBot="1" x14ac:dyDescent="0.3">
      <c r="A221" s="2" t="s">
        <v>5</v>
      </c>
      <c r="B221" s="2" t="s">
        <v>6</v>
      </c>
      <c r="C221" s="2">
        <v>1.183643</v>
      </c>
      <c r="D221" s="2">
        <v>1.17747</v>
      </c>
      <c r="E221" s="2">
        <v>52.37</v>
      </c>
      <c r="F221" s="3">
        <v>43083</v>
      </c>
      <c r="G221" s="3">
        <v>43084</v>
      </c>
      <c r="H221" s="2">
        <f>E221+H220</f>
        <v>2489.91</v>
      </c>
      <c r="I221" s="4">
        <f t="shared" si="9"/>
        <v>2587.5099999999989</v>
      </c>
      <c r="J221" s="5" t="str">
        <f t="shared" si="10"/>
        <v/>
      </c>
      <c r="K221" s="6">
        <f t="shared" si="11"/>
        <v>-97.599999999999</v>
      </c>
    </row>
    <row r="222" spans="1:11" ht="15.75" thickBot="1" x14ac:dyDescent="0.3">
      <c r="A222" s="2" t="s">
        <v>5</v>
      </c>
      <c r="B222" s="2" t="s">
        <v>7</v>
      </c>
      <c r="C222" s="2">
        <v>1.177716</v>
      </c>
      <c r="D222" s="2">
        <v>1.1877599999999999</v>
      </c>
      <c r="E222" s="2">
        <v>84.48</v>
      </c>
      <c r="F222" s="3">
        <v>43084</v>
      </c>
      <c r="G222" s="3">
        <v>43090</v>
      </c>
      <c r="H222" s="2">
        <f>E222+H221</f>
        <v>2574.39</v>
      </c>
      <c r="I222" s="4">
        <f t="shared" si="9"/>
        <v>2587.5099999999989</v>
      </c>
      <c r="J222" s="5" t="str">
        <f t="shared" si="10"/>
        <v/>
      </c>
      <c r="K222" s="6">
        <f t="shared" si="11"/>
        <v>-13.119999999998981</v>
      </c>
    </row>
    <row r="223" spans="1:11" ht="15.75" thickBot="1" x14ac:dyDescent="0.3">
      <c r="A223" s="2" t="s">
        <v>5</v>
      </c>
      <c r="B223" s="2" t="s">
        <v>7</v>
      </c>
      <c r="C223" s="2">
        <v>1.174555</v>
      </c>
      <c r="D223" s="2">
        <v>1.1877599999999999</v>
      </c>
      <c r="E223" s="2">
        <v>111.06</v>
      </c>
      <c r="F223" s="3">
        <v>43087</v>
      </c>
      <c r="G223" s="3">
        <v>43090</v>
      </c>
      <c r="H223" s="2">
        <f>E223+H222</f>
        <v>2685.45</v>
      </c>
      <c r="I223" s="4">
        <f t="shared" si="9"/>
        <v>2685.45</v>
      </c>
      <c r="J223" s="5" t="str">
        <f t="shared" si="10"/>
        <v/>
      </c>
      <c r="K223" s="6">
        <f t="shared" si="11"/>
        <v>-13.119999999998981</v>
      </c>
    </row>
    <row r="224" spans="1:11" ht="15.75" thickBot="1" x14ac:dyDescent="0.3">
      <c r="A224" s="2" t="s">
        <v>5</v>
      </c>
      <c r="B224" s="2" t="s">
        <v>6</v>
      </c>
      <c r="C224" s="2">
        <v>1.1785019999999999</v>
      </c>
      <c r="D224" s="2">
        <v>1.1878</v>
      </c>
      <c r="E224" s="2">
        <v>-78.36</v>
      </c>
      <c r="F224" s="3">
        <v>43088</v>
      </c>
      <c r="G224" s="3">
        <v>43090</v>
      </c>
      <c r="H224" s="2">
        <f>E224+H223</f>
        <v>2607.0899999999997</v>
      </c>
      <c r="I224" s="4">
        <f t="shared" si="9"/>
        <v>2685.45</v>
      </c>
      <c r="J224" s="5">
        <f t="shared" si="10"/>
        <v>2.9179467128414238E-2</v>
      </c>
      <c r="K224" s="6">
        <f t="shared" si="11"/>
        <v>-78.360000000000127</v>
      </c>
    </row>
    <row r="225" spans="1:11" ht="15.75" thickBot="1" x14ac:dyDescent="0.3">
      <c r="A225" s="2" t="s">
        <v>5</v>
      </c>
      <c r="B225" s="2" t="s">
        <v>6</v>
      </c>
      <c r="C225" s="2">
        <v>1.183789</v>
      </c>
      <c r="D225" s="2">
        <v>1.1878</v>
      </c>
      <c r="E225" s="2">
        <v>-33.799999999999997</v>
      </c>
      <c r="F225" s="3">
        <v>43089</v>
      </c>
      <c r="G225" s="3">
        <v>43090</v>
      </c>
      <c r="H225" s="2">
        <f>E225+H224</f>
        <v>2573.2899999999995</v>
      </c>
      <c r="I225" s="4">
        <f t="shared" si="9"/>
        <v>2685.45</v>
      </c>
      <c r="J225" s="5">
        <f t="shared" si="10"/>
        <v>4.1765812061293373E-2</v>
      </c>
      <c r="K225" s="6">
        <f t="shared" si="11"/>
        <v>-112.16000000000031</v>
      </c>
    </row>
    <row r="226" spans="1:11" ht="15.75" thickBot="1" x14ac:dyDescent="0.3">
      <c r="A226" s="2" t="s">
        <v>5</v>
      </c>
      <c r="B226" s="2" t="s">
        <v>6</v>
      </c>
      <c r="C226" s="2">
        <v>1.1878919999999999</v>
      </c>
      <c r="D226" s="2">
        <v>1.1857500000000001</v>
      </c>
      <c r="E226" s="2">
        <v>18.05</v>
      </c>
      <c r="F226" s="3">
        <v>43090</v>
      </c>
      <c r="G226" s="3">
        <v>43096</v>
      </c>
      <c r="H226" s="2">
        <f>E226+H225</f>
        <v>2591.3399999999997</v>
      </c>
      <c r="I226" s="4">
        <f t="shared" si="9"/>
        <v>2685.45</v>
      </c>
      <c r="J226" s="5" t="str">
        <f t="shared" si="10"/>
        <v/>
      </c>
      <c r="K226" s="6">
        <f t="shared" si="11"/>
        <v>-94.110000000000127</v>
      </c>
    </row>
    <row r="227" spans="1:11" ht="15.75" thickBot="1" x14ac:dyDescent="0.3">
      <c r="A227" s="2" t="s">
        <v>5</v>
      </c>
      <c r="B227" s="2" t="s">
        <v>7</v>
      </c>
      <c r="C227" s="2">
        <v>1.1853530000000001</v>
      </c>
      <c r="D227" s="2">
        <v>1.18571</v>
      </c>
      <c r="E227" s="2">
        <v>3.01</v>
      </c>
      <c r="F227" s="3">
        <v>43091</v>
      </c>
      <c r="G227" s="3">
        <v>43096</v>
      </c>
      <c r="H227" s="2">
        <f>E227+H226</f>
        <v>2594.35</v>
      </c>
      <c r="I227" s="4">
        <f t="shared" si="9"/>
        <v>2685.45</v>
      </c>
      <c r="J227" s="5" t="str">
        <f t="shared" si="10"/>
        <v/>
      </c>
      <c r="K227" s="6">
        <f t="shared" si="11"/>
        <v>-91.099999999999909</v>
      </c>
    </row>
    <row r="228" spans="1:11" ht="15.75" thickBot="1" x14ac:dyDescent="0.3">
      <c r="A228" s="2" t="s">
        <v>5</v>
      </c>
      <c r="B228" s="2" t="s">
        <v>7</v>
      </c>
      <c r="C228" s="2">
        <v>1.186382</v>
      </c>
      <c r="D228" s="2">
        <v>1.18571</v>
      </c>
      <c r="E228" s="2">
        <v>-5.67</v>
      </c>
      <c r="F228" s="3">
        <v>43094</v>
      </c>
      <c r="G228" s="3">
        <v>43096</v>
      </c>
      <c r="H228" s="2">
        <f>E228+H227</f>
        <v>2588.6799999999998</v>
      </c>
      <c r="I228" s="4">
        <f t="shared" si="9"/>
        <v>2685.45</v>
      </c>
      <c r="J228" s="5">
        <f t="shared" si="10"/>
        <v>3.603492896907412E-2</v>
      </c>
      <c r="K228" s="6">
        <f t="shared" si="11"/>
        <v>-96.769999999999982</v>
      </c>
    </row>
    <row r="229" spans="1:11" ht="15.75" thickBot="1" x14ac:dyDescent="0.3">
      <c r="A229" s="2" t="s">
        <v>5</v>
      </c>
      <c r="B229" s="2" t="s">
        <v>6</v>
      </c>
      <c r="C229" s="2">
        <v>1.187133</v>
      </c>
      <c r="D229" s="2">
        <v>1.1857500000000001</v>
      </c>
      <c r="E229" s="2">
        <v>11.65</v>
      </c>
      <c r="F229" s="3">
        <v>43095</v>
      </c>
      <c r="G229" s="3">
        <v>43096</v>
      </c>
      <c r="H229" s="2">
        <f>E229+H228</f>
        <v>2600.33</v>
      </c>
      <c r="I229" s="4">
        <f t="shared" si="9"/>
        <v>2685.45</v>
      </c>
      <c r="J229" s="5" t="str">
        <f t="shared" si="10"/>
        <v/>
      </c>
      <c r="K229" s="6">
        <f t="shared" si="11"/>
        <v>-85.119999999999891</v>
      </c>
    </row>
    <row r="230" spans="1:11" ht="15.75" thickBot="1" x14ac:dyDescent="0.3">
      <c r="A230" s="2" t="s">
        <v>5</v>
      </c>
      <c r="B230" s="2" t="s">
        <v>7</v>
      </c>
      <c r="C230" s="2">
        <v>1.1859550000000001</v>
      </c>
      <c r="D230" s="2">
        <v>1.1998500000000001</v>
      </c>
      <c r="E230" s="2">
        <v>115.6</v>
      </c>
      <c r="F230" s="3">
        <v>43096</v>
      </c>
      <c r="G230" s="3">
        <v>43100</v>
      </c>
      <c r="H230" s="2">
        <f>E230+H229</f>
        <v>2715.93</v>
      </c>
      <c r="I230" s="4">
        <f t="shared" si="9"/>
        <v>2715.93</v>
      </c>
      <c r="J230" s="5" t="str">
        <f t="shared" si="10"/>
        <v/>
      </c>
      <c r="K230" s="6">
        <f t="shared" si="11"/>
        <v>-85.119999999999891</v>
      </c>
    </row>
    <row r="231" spans="1:11" ht="15.75" thickBot="1" x14ac:dyDescent="0.3">
      <c r="A231" s="2" t="s">
        <v>5</v>
      </c>
      <c r="B231" s="2" t="s">
        <v>6</v>
      </c>
      <c r="C231" s="2">
        <v>1.190086</v>
      </c>
      <c r="D231" s="2">
        <v>1.20075</v>
      </c>
      <c r="E231" s="2">
        <v>-88.97</v>
      </c>
      <c r="F231" s="3">
        <v>43097</v>
      </c>
      <c r="G231" s="3">
        <v>43100</v>
      </c>
      <c r="H231" s="2">
        <f>E231+H230</f>
        <v>2626.96</v>
      </c>
      <c r="I231" s="4">
        <f t="shared" si="9"/>
        <v>2715.93</v>
      </c>
      <c r="J231" s="5">
        <f t="shared" si="10"/>
        <v>3.275857625196521E-2</v>
      </c>
      <c r="K231" s="6">
        <f t="shared" si="11"/>
        <v>-88.9699999999998</v>
      </c>
    </row>
    <row r="232" spans="1:11" ht="15.75" thickBot="1" x14ac:dyDescent="0.3">
      <c r="A232" s="2" t="s">
        <v>5</v>
      </c>
      <c r="B232" s="2" t="s">
        <v>6</v>
      </c>
      <c r="C232" s="2">
        <v>1.193973</v>
      </c>
      <c r="D232" s="2">
        <v>1.20075</v>
      </c>
      <c r="E232" s="2">
        <v>-56.54</v>
      </c>
      <c r="F232" s="3">
        <v>43098</v>
      </c>
      <c r="G232" s="3">
        <v>43100</v>
      </c>
      <c r="H232" s="2">
        <f>E232+H231</f>
        <v>2570.42</v>
      </c>
      <c r="I232" s="4">
        <f t="shared" si="9"/>
        <v>2715.93</v>
      </c>
      <c r="J232" s="5">
        <f t="shared" si="10"/>
        <v>5.3576491293958139E-2</v>
      </c>
      <c r="K232" s="6">
        <f t="shared" si="11"/>
        <v>-145.50999999999976</v>
      </c>
    </row>
    <row r="233" spans="1:11" ht="15.75" thickBot="1" x14ac:dyDescent="0.3">
      <c r="A233" s="2" t="s">
        <v>5</v>
      </c>
      <c r="B233" s="2" t="s">
        <v>6</v>
      </c>
      <c r="C233" s="2">
        <v>1.2064699999999999</v>
      </c>
      <c r="D233" s="2">
        <v>1.1956100000000001</v>
      </c>
      <c r="E233" s="2">
        <v>90.74</v>
      </c>
      <c r="F233" s="3">
        <v>43103</v>
      </c>
      <c r="G233" s="3">
        <v>43111</v>
      </c>
      <c r="H233" s="2">
        <f>E233+H232</f>
        <v>2661.16</v>
      </c>
      <c r="I233" s="4">
        <f t="shared" si="9"/>
        <v>2715.93</v>
      </c>
      <c r="J233" s="5" t="str">
        <f t="shared" si="10"/>
        <v/>
      </c>
      <c r="K233" s="6">
        <f t="shared" si="11"/>
        <v>-54.769999999999982</v>
      </c>
    </row>
    <row r="234" spans="1:11" ht="15.75" thickBot="1" x14ac:dyDescent="0.3">
      <c r="A234" s="2" t="s">
        <v>5</v>
      </c>
      <c r="B234" s="2" t="s">
        <v>7</v>
      </c>
      <c r="C234" s="2">
        <v>1.2014069999999999</v>
      </c>
      <c r="D234" s="2">
        <v>1.1955800000000001</v>
      </c>
      <c r="E234" s="2">
        <v>-48.79</v>
      </c>
      <c r="F234" s="3">
        <v>43104</v>
      </c>
      <c r="G234" s="3">
        <v>43111</v>
      </c>
      <c r="H234" s="2">
        <f>E234+H233</f>
        <v>2612.37</v>
      </c>
      <c r="I234" s="4">
        <f t="shared" si="9"/>
        <v>2715.93</v>
      </c>
      <c r="J234" s="5">
        <f t="shared" si="10"/>
        <v>3.8130585103445247E-2</v>
      </c>
      <c r="K234" s="6">
        <f t="shared" si="11"/>
        <v>-103.55999999999995</v>
      </c>
    </row>
    <row r="235" spans="1:11" ht="15.75" thickBot="1" x14ac:dyDescent="0.3">
      <c r="A235" s="2" t="s">
        <v>5</v>
      </c>
      <c r="B235" s="2" t="s">
        <v>6</v>
      </c>
      <c r="C235" s="2">
        <v>1.2068380000000001</v>
      </c>
      <c r="D235" s="2">
        <v>1.1956100000000001</v>
      </c>
      <c r="E235" s="2">
        <v>93.82</v>
      </c>
      <c r="F235" s="3">
        <v>43105</v>
      </c>
      <c r="G235" s="3">
        <v>43111</v>
      </c>
      <c r="H235" s="2">
        <f>E235+H234</f>
        <v>2706.19</v>
      </c>
      <c r="I235" s="4">
        <f t="shared" si="9"/>
        <v>2715.93</v>
      </c>
      <c r="J235" s="5" t="str">
        <f t="shared" si="10"/>
        <v/>
      </c>
      <c r="K235" s="6">
        <f t="shared" si="11"/>
        <v>-9.7399999999997817</v>
      </c>
    </row>
    <row r="236" spans="1:11" ht="15.75" thickBot="1" x14ac:dyDescent="0.3">
      <c r="A236" s="2" t="s">
        <v>5</v>
      </c>
      <c r="B236" s="2" t="s">
        <v>7</v>
      </c>
      <c r="C236" s="2">
        <v>1.1971940000000001</v>
      </c>
      <c r="D236" s="2">
        <v>1.1955800000000001</v>
      </c>
      <c r="E236" s="2">
        <v>-13.51</v>
      </c>
      <c r="F236" s="3">
        <v>43109</v>
      </c>
      <c r="G236" s="3">
        <v>43111</v>
      </c>
      <c r="H236" s="2">
        <f>E236+H235</f>
        <v>2692.68</v>
      </c>
      <c r="I236" s="4">
        <f t="shared" si="9"/>
        <v>2715.93</v>
      </c>
      <c r="J236" s="5">
        <f t="shared" si="10"/>
        <v>8.5606035501651911E-3</v>
      </c>
      <c r="K236" s="6">
        <f t="shared" si="11"/>
        <v>-23.25</v>
      </c>
    </row>
    <row r="237" spans="1:11" ht="15.75" thickBot="1" x14ac:dyDescent="0.3">
      <c r="A237" s="2" t="s">
        <v>5</v>
      </c>
      <c r="B237" s="2" t="s">
        <v>7</v>
      </c>
      <c r="C237" s="2">
        <v>1.192993</v>
      </c>
      <c r="D237" s="2">
        <v>1.1955800000000001</v>
      </c>
      <c r="E237" s="2">
        <v>21.62</v>
      </c>
      <c r="F237" s="3">
        <v>43110</v>
      </c>
      <c r="G237" s="3">
        <v>43111</v>
      </c>
      <c r="H237" s="2">
        <f>E237+H236</f>
        <v>2714.2999999999997</v>
      </c>
      <c r="I237" s="4">
        <f t="shared" si="9"/>
        <v>2715.93</v>
      </c>
      <c r="J237" s="5" t="str">
        <f t="shared" si="10"/>
        <v/>
      </c>
      <c r="K237" s="6">
        <f t="shared" si="11"/>
        <v>-1.6300000000001091</v>
      </c>
    </row>
    <row r="238" spans="1:11" ht="15.75" thickBot="1" x14ac:dyDescent="0.3">
      <c r="A238" s="2" t="s">
        <v>5</v>
      </c>
      <c r="B238" s="2" t="s">
        <v>6</v>
      </c>
      <c r="C238" s="2">
        <v>1.195646</v>
      </c>
      <c r="D238" s="2">
        <v>1.2206699999999999</v>
      </c>
      <c r="E238" s="2">
        <v>-205.21</v>
      </c>
      <c r="F238" s="3">
        <v>43111</v>
      </c>
      <c r="G238" s="3">
        <v>43112.878460648149</v>
      </c>
      <c r="H238" s="2">
        <f>E238+H237</f>
        <v>2509.0899999999997</v>
      </c>
      <c r="I238" s="4">
        <f t="shared" si="9"/>
        <v>2715.93</v>
      </c>
      <c r="J238" s="5">
        <f t="shared" si="10"/>
        <v>7.6158074766286332E-2</v>
      </c>
      <c r="K238" s="6">
        <f t="shared" si="11"/>
        <v>-206.84000000000015</v>
      </c>
    </row>
    <row r="239" spans="1:11" ht="15.75" thickBot="1" x14ac:dyDescent="0.3">
      <c r="A239" s="2" t="s">
        <v>5</v>
      </c>
      <c r="B239" s="2" t="s">
        <v>6</v>
      </c>
      <c r="C239" s="2">
        <v>1.2043029999999999</v>
      </c>
      <c r="D239" s="2">
        <v>1.2293099999999999</v>
      </c>
      <c r="E239" s="2">
        <v>-203.63</v>
      </c>
      <c r="F239" s="3">
        <v>43112</v>
      </c>
      <c r="G239" s="3">
        <v>43115.439201388886</v>
      </c>
      <c r="H239" s="2">
        <f>E239+H238</f>
        <v>2305.4599999999996</v>
      </c>
      <c r="I239" s="4">
        <f t="shared" si="9"/>
        <v>2715.93</v>
      </c>
      <c r="J239" s="5">
        <f t="shared" si="10"/>
        <v>0.15113423394564673</v>
      </c>
      <c r="K239" s="6">
        <f t="shared" si="11"/>
        <v>-410.47000000000025</v>
      </c>
    </row>
    <row r="240" spans="1:11" ht="15.75" thickBot="1" x14ac:dyDescent="0.3">
      <c r="A240" s="2" t="s">
        <v>5</v>
      </c>
      <c r="B240" s="2" t="s">
        <v>7</v>
      </c>
      <c r="C240" s="2">
        <v>1.219312</v>
      </c>
      <c r="D240" s="2">
        <v>1.2270700000000001</v>
      </c>
      <c r="E240" s="2">
        <v>63.16</v>
      </c>
      <c r="F240" s="3">
        <v>43115</v>
      </c>
      <c r="G240" s="3">
        <v>43117</v>
      </c>
      <c r="H240" s="2">
        <f>E240+H239</f>
        <v>2368.6199999999994</v>
      </c>
      <c r="I240" s="4">
        <f t="shared" si="9"/>
        <v>2715.93</v>
      </c>
      <c r="J240" s="5" t="str">
        <f t="shared" si="10"/>
        <v/>
      </c>
      <c r="K240" s="6">
        <f t="shared" si="11"/>
        <v>-347.3100000000004</v>
      </c>
    </row>
    <row r="241" spans="1:11" ht="15.75" thickBot="1" x14ac:dyDescent="0.3">
      <c r="A241" s="2" t="s">
        <v>5</v>
      </c>
      <c r="B241" s="2" t="s">
        <v>6</v>
      </c>
      <c r="C241" s="2">
        <v>1.226683</v>
      </c>
      <c r="D241" s="2">
        <v>1.2271000000000001</v>
      </c>
      <c r="E241" s="2">
        <v>-3.4</v>
      </c>
      <c r="F241" s="3">
        <v>43116</v>
      </c>
      <c r="G241" s="3">
        <v>43117</v>
      </c>
      <c r="H241" s="2">
        <f>E241+H240</f>
        <v>2365.2199999999993</v>
      </c>
      <c r="I241" s="4">
        <f t="shared" si="9"/>
        <v>2715.93</v>
      </c>
      <c r="J241" s="5">
        <f t="shared" si="10"/>
        <v>0.12913072133670622</v>
      </c>
      <c r="K241" s="6">
        <f t="shared" si="11"/>
        <v>-350.71000000000049</v>
      </c>
    </row>
    <row r="242" spans="1:11" ht="15.75" thickBot="1" x14ac:dyDescent="0.3">
      <c r="A242" s="2" t="s">
        <v>5</v>
      </c>
      <c r="B242" s="2" t="s">
        <v>7</v>
      </c>
      <c r="C242" s="2">
        <v>1.218224</v>
      </c>
      <c r="D242" s="2">
        <v>1.2308600000000001</v>
      </c>
      <c r="E242" s="2">
        <v>102.55</v>
      </c>
      <c r="F242" s="3">
        <v>43118</v>
      </c>
      <c r="G242" s="3">
        <v>43124</v>
      </c>
      <c r="H242" s="2">
        <f>E242+H241</f>
        <v>2467.7699999999995</v>
      </c>
      <c r="I242" s="4">
        <f t="shared" si="9"/>
        <v>2715.93</v>
      </c>
      <c r="J242" s="5" t="str">
        <f t="shared" si="10"/>
        <v/>
      </c>
      <c r="K242" s="6">
        <f t="shared" si="11"/>
        <v>-248.16000000000031</v>
      </c>
    </row>
    <row r="243" spans="1:11" ht="15.75" thickBot="1" x14ac:dyDescent="0.3">
      <c r="A243" s="2" t="s">
        <v>5</v>
      </c>
      <c r="B243" s="2" t="s">
        <v>6</v>
      </c>
      <c r="C243" s="2">
        <v>1.2234989999999999</v>
      </c>
      <c r="D243" s="2">
        <v>1.23092</v>
      </c>
      <c r="E243" s="2">
        <v>-60.35</v>
      </c>
      <c r="F243" s="3">
        <v>43119</v>
      </c>
      <c r="G243" s="3">
        <v>43124</v>
      </c>
      <c r="H243" s="2">
        <f>E243+H242</f>
        <v>2407.4199999999996</v>
      </c>
      <c r="I243" s="4">
        <f t="shared" si="9"/>
        <v>2715.93</v>
      </c>
      <c r="J243" s="5">
        <f t="shared" si="10"/>
        <v>0.11359276564565368</v>
      </c>
      <c r="K243" s="6">
        <f t="shared" si="11"/>
        <v>-308.51000000000022</v>
      </c>
    </row>
    <row r="244" spans="1:11" ht="15.75" thickBot="1" x14ac:dyDescent="0.3">
      <c r="A244" s="2" t="s">
        <v>5</v>
      </c>
      <c r="B244" s="2" t="s">
        <v>6</v>
      </c>
      <c r="C244" s="2">
        <v>1.2256659999999999</v>
      </c>
      <c r="D244" s="2">
        <v>1.23092</v>
      </c>
      <c r="E244" s="2">
        <v>-42.73</v>
      </c>
      <c r="F244" s="3">
        <v>43122</v>
      </c>
      <c r="G244" s="3">
        <v>43124</v>
      </c>
      <c r="H244" s="2">
        <f>E244+H243</f>
        <v>2364.6899999999996</v>
      </c>
      <c r="I244" s="4">
        <f t="shared" si="9"/>
        <v>2715.93</v>
      </c>
      <c r="J244" s="5">
        <f t="shared" si="10"/>
        <v>0.1293258662778497</v>
      </c>
      <c r="K244" s="6">
        <f t="shared" si="11"/>
        <v>-351.24000000000024</v>
      </c>
    </row>
    <row r="245" spans="1:11" ht="15.75" thickBot="1" x14ac:dyDescent="0.3">
      <c r="A245" s="2" t="s">
        <v>5</v>
      </c>
      <c r="B245" s="2" t="s">
        <v>6</v>
      </c>
      <c r="C245" s="2">
        <v>1.231025</v>
      </c>
      <c r="D245" s="2">
        <v>1.24315</v>
      </c>
      <c r="E245" s="2">
        <v>-97.66</v>
      </c>
      <c r="F245" s="3">
        <v>43124</v>
      </c>
      <c r="G245" s="3">
        <v>43128</v>
      </c>
      <c r="H245" s="2">
        <f>E245+H244</f>
        <v>2267.0299999999997</v>
      </c>
      <c r="I245" s="4">
        <f t="shared" si="9"/>
        <v>2715.93</v>
      </c>
      <c r="J245" s="5">
        <f t="shared" si="10"/>
        <v>0.1652840831685648</v>
      </c>
      <c r="K245" s="6">
        <f t="shared" si="11"/>
        <v>-448.90000000000009</v>
      </c>
    </row>
    <row r="246" spans="1:11" ht="15.75" thickBot="1" x14ac:dyDescent="0.3">
      <c r="A246" s="2" t="s">
        <v>5</v>
      </c>
      <c r="B246" s="2" t="s">
        <v>6</v>
      </c>
      <c r="C246" s="2">
        <v>1.239296</v>
      </c>
      <c r="D246" s="2">
        <v>1.24315</v>
      </c>
      <c r="E246" s="2">
        <v>-31.04</v>
      </c>
      <c r="F246" s="3">
        <v>43125</v>
      </c>
      <c r="G246" s="3">
        <v>43128</v>
      </c>
      <c r="H246" s="2">
        <f>E246+H245</f>
        <v>2235.9899999999998</v>
      </c>
      <c r="I246" s="4">
        <f t="shared" si="9"/>
        <v>2715.93</v>
      </c>
      <c r="J246" s="5">
        <f t="shared" si="10"/>
        <v>0.17671294915553792</v>
      </c>
      <c r="K246" s="6">
        <f t="shared" si="11"/>
        <v>-479.94000000000005</v>
      </c>
    </row>
    <row r="247" spans="1:11" ht="15.75" thickBot="1" x14ac:dyDescent="0.3">
      <c r="A247" s="2" t="s">
        <v>5</v>
      </c>
      <c r="B247" s="2" t="s">
        <v>7</v>
      </c>
      <c r="C247" s="2">
        <v>1.239201</v>
      </c>
      <c r="D247" s="2">
        <v>1.2428300000000001</v>
      </c>
      <c r="E247" s="2">
        <v>29.16</v>
      </c>
      <c r="F247" s="3">
        <v>43126</v>
      </c>
      <c r="G247" s="3">
        <v>43128</v>
      </c>
      <c r="H247" s="2">
        <f>E247+H246</f>
        <v>2265.1499999999996</v>
      </c>
      <c r="I247" s="4">
        <f t="shared" si="9"/>
        <v>2715.93</v>
      </c>
      <c r="J247" s="5" t="str">
        <f t="shared" si="10"/>
        <v/>
      </c>
      <c r="K247" s="6">
        <f t="shared" si="11"/>
        <v>-450.7800000000002</v>
      </c>
    </row>
    <row r="248" spans="1:11" ht="15.75" thickBot="1" x14ac:dyDescent="0.3">
      <c r="A248" s="2" t="s">
        <v>5</v>
      </c>
      <c r="B248" s="2" t="s">
        <v>7</v>
      </c>
      <c r="C248" s="2">
        <v>1.238356</v>
      </c>
      <c r="D248" s="2">
        <v>1.24559</v>
      </c>
      <c r="E248" s="2">
        <v>58</v>
      </c>
      <c r="F248" s="3">
        <v>43130</v>
      </c>
      <c r="G248" s="3">
        <v>43135</v>
      </c>
      <c r="H248" s="2">
        <f>E248+H247</f>
        <v>2323.1499999999996</v>
      </c>
      <c r="I248" s="4">
        <f t="shared" si="9"/>
        <v>2715.93</v>
      </c>
      <c r="J248" s="5" t="str">
        <f t="shared" si="10"/>
        <v/>
      </c>
      <c r="K248" s="6">
        <f t="shared" si="11"/>
        <v>-392.7800000000002</v>
      </c>
    </row>
    <row r="249" spans="1:11" ht="15.75" thickBot="1" x14ac:dyDescent="0.3">
      <c r="A249" s="2" t="s">
        <v>5</v>
      </c>
      <c r="B249" s="2" t="s">
        <v>6</v>
      </c>
      <c r="C249" s="2">
        <v>1.2410049999999999</v>
      </c>
      <c r="D249" s="2">
        <v>1.2460800000000001</v>
      </c>
      <c r="E249" s="2">
        <v>-40.78</v>
      </c>
      <c r="F249" s="3">
        <v>43131</v>
      </c>
      <c r="G249" s="3">
        <v>43135</v>
      </c>
      <c r="H249" s="2">
        <f>E249+H248</f>
        <v>2282.3699999999994</v>
      </c>
      <c r="I249" s="4">
        <f t="shared" si="9"/>
        <v>2715.93</v>
      </c>
      <c r="J249" s="5">
        <f t="shared" si="10"/>
        <v>0.15963592581546671</v>
      </c>
      <c r="K249" s="6">
        <f t="shared" si="11"/>
        <v>-433.5600000000004</v>
      </c>
    </row>
    <row r="250" spans="1:11" ht="15.75" thickBot="1" x14ac:dyDescent="0.3">
      <c r="A250" s="2" t="s">
        <v>5</v>
      </c>
      <c r="B250" s="2" t="s">
        <v>6</v>
      </c>
      <c r="C250" s="2">
        <v>1.2510829999999999</v>
      </c>
      <c r="D250" s="2">
        <v>1.2460800000000001</v>
      </c>
      <c r="E250" s="2">
        <v>40.11</v>
      </c>
      <c r="F250" s="3">
        <v>43133</v>
      </c>
      <c r="G250" s="3">
        <v>43135</v>
      </c>
      <c r="H250" s="2">
        <f>E250+H249</f>
        <v>2322.4799999999996</v>
      </c>
      <c r="I250" s="4">
        <f t="shared" si="9"/>
        <v>2715.93</v>
      </c>
      <c r="J250" s="5" t="str">
        <f t="shared" si="10"/>
        <v/>
      </c>
      <c r="K250" s="6">
        <f t="shared" si="11"/>
        <v>-393.45000000000027</v>
      </c>
    </row>
    <row r="251" spans="1:11" ht="15.75" thickBot="1" x14ac:dyDescent="0.3">
      <c r="A251" s="2" t="s">
        <v>5</v>
      </c>
      <c r="B251" s="2" t="s">
        <v>7</v>
      </c>
      <c r="C251" s="2">
        <v>1.2449570000000001</v>
      </c>
      <c r="D251" s="2">
        <v>1.2251000000000001</v>
      </c>
      <c r="E251" s="2">
        <v>-162.25</v>
      </c>
      <c r="F251" s="3">
        <v>43136</v>
      </c>
      <c r="G251" s="3">
        <v>43141</v>
      </c>
      <c r="H251" s="2">
        <f>E251+H250</f>
        <v>2160.2299999999996</v>
      </c>
      <c r="I251" s="4">
        <f t="shared" si="9"/>
        <v>2715.93</v>
      </c>
      <c r="J251" s="5">
        <f t="shared" si="10"/>
        <v>0.20460762979900082</v>
      </c>
      <c r="K251" s="6">
        <f t="shared" si="11"/>
        <v>-555.70000000000027</v>
      </c>
    </row>
    <row r="252" spans="1:11" ht="15.75" thickBot="1" x14ac:dyDescent="0.3">
      <c r="A252" s="2" t="s">
        <v>5</v>
      </c>
      <c r="B252" s="2" t="s">
        <v>7</v>
      </c>
      <c r="C252" s="2">
        <v>1.236966</v>
      </c>
      <c r="D252" s="2">
        <v>1.2251000000000001</v>
      </c>
      <c r="E252" s="2">
        <v>-96.95</v>
      </c>
      <c r="F252" s="3">
        <v>43137</v>
      </c>
      <c r="G252" s="3">
        <v>43141</v>
      </c>
      <c r="H252" s="2">
        <f>E252+H251</f>
        <v>2063.2799999999997</v>
      </c>
      <c r="I252" s="4">
        <f t="shared" si="9"/>
        <v>2715.93</v>
      </c>
      <c r="J252" s="5">
        <f t="shared" si="10"/>
        <v>0.24030442610818403</v>
      </c>
      <c r="K252" s="6">
        <f t="shared" si="11"/>
        <v>-652.65000000000009</v>
      </c>
    </row>
    <row r="253" spans="1:11" ht="15.75" thickBot="1" x14ac:dyDescent="0.3">
      <c r="A253" s="2" t="s">
        <v>5</v>
      </c>
      <c r="B253" s="2" t="s">
        <v>6</v>
      </c>
      <c r="C253" s="2">
        <v>1.2381949999999999</v>
      </c>
      <c r="D253" s="2">
        <v>1.2253499999999999</v>
      </c>
      <c r="E253" s="2">
        <v>104.72</v>
      </c>
      <c r="F253" s="3">
        <v>43138</v>
      </c>
      <c r="G253" s="3">
        <v>43141</v>
      </c>
      <c r="H253" s="2">
        <f>E253+H252</f>
        <v>2167.9999999999995</v>
      </c>
      <c r="I253" s="4">
        <f t="shared" si="9"/>
        <v>2715.93</v>
      </c>
      <c r="J253" s="5" t="str">
        <f t="shared" si="10"/>
        <v/>
      </c>
      <c r="K253" s="6">
        <f t="shared" si="11"/>
        <v>-547.93000000000029</v>
      </c>
    </row>
    <row r="254" spans="1:11" ht="15.75" thickBot="1" x14ac:dyDescent="0.3">
      <c r="A254" s="2" t="s">
        <v>5</v>
      </c>
      <c r="B254" s="2" t="s">
        <v>7</v>
      </c>
      <c r="C254" s="2">
        <v>1.227112</v>
      </c>
      <c r="D254" s="2">
        <v>1.2251000000000001</v>
      </c>
      <c r="E254" s="2">
        <v>-16.440000000000001</v>
      </c>
      <c r="F254" s="3">
        <v>43139</v>
      </c>
      <c r="G254" s="3">
        <v>43141</v>
      </c>
      <c r="H254" s="2">
        <f>E254+H253</f>
        <v>2151.5599999999995</v>
      </c>
      <c r="I254" s="4">
        <f t="shared" si="9"/>
        <v>2715.93</v>
      </c>
      <c r="J254" s="5">
        <f t="shared" si="10"/>
        <v>0.20779990647770763</v>
      </c>
      <c r="K254" s="6">
        <f t="shared" si="11"/>
        <v>-564.37000000000035</v>
      </c>
    </row>
    <row r="255" spans="1:11" ht="15.75" thickBot="1" x14ac:dyDescent="0.3">
      <c r="A255" s="2" t="s">
        <v>5</v>
      </c>
      <c r="B255" s="2" t="s">
        <v>7</v>
      </c>
      <c r="C255" s="2">
        <v>1.226121</v>
      </c>
      <c r="D255" s="2">
        <v>1.2251000000000001</v>
      </c>
      <c r="E255" s="2">
        <v>-8.34</v>
      </c>
      <c r="F255" s="3">
        <v>43140</v>
      </c>
      <c r="G255" s="3">
        <v>43141</v>
      </c>
      <c r="H255" s="2">
        <f>E255+H254</f>
        <v>2143.2199999999993</v>
      </c>
      <c r="I255" s="4">
        <f t="shared" si="9"/>
        <v>2715.93</v>
      </c>
      <c r="J255" s="5">
        <f t="shared" si="10"/>
        <v>0.21087067781570235</v>
      </c>
      <c r="K255" s="6">
        <f t="shared" si="11"/>
        <v>-572.71000000000049</v>
      </c>
    </row>
    <row r="256" spans="1:11" ht="15.75" thickBot="1" x14ac:dyDescent="0.3">
      <c r="A256" s="2" t="s">
        <v>5</v>
      </c>
      <c r="B256" s="2" t="s">
        <v>6</v>
      </c>
      <c r="C256" s="2">
        <v>1.230205</v>
      </c>
      <c r="D256" s="2">
        <v>1.2550399999999999</v>
      </c>
      <c r="E256" s="2">
        <v>-198.08</v>
      </c>
      <c r="F256" s="3">
        <v>43144</v>
      </c>
      <c r="G256" s="3">
        <v>43147.203333333331</v>
      </c>
      <c r="H256" s="2">
        <f>E256+H255</f>
        <v>1945.1399999999994</v>
      </c>
      <c r="I256" s="4">
        <f t="shared" si="9"/>
        <v>2715.93</v>
      </c>
      <c r="J256" s="5">
        <f t="shared" si="10"/>
        <v>0.28380333808308777</v>
      </c>
      <c r="K256" s="6">
        <f t="shared" si="11"/>
        <v>-770.79000000000042</v>
      </c>
    </row>
    <row r="257" spans="1:11" ht="15.75" thickBot="1" x14ac:dyDescent="0.3">
      <c r="A257" s="2" t="s">
        <v>5</v>
      </c>
      <c r="B257" s="2" t="s">
        <v>6</v>
      </c>
      <c r="C257" s="2">
        <v>1.235525</v>
      </c>
      <c r="D257" s="2">
        <v>1.2412300000000001</v>
      </c>
      <c r="E257" s="2">
        <v>-46.04</v>
      </c>
      <c r="F257" s="3">
        <v>43145</v>
      </c>
      <c r="G257" s="3">
        <v>43148</v>
      </c>
      <c r="H257" s="2">
        <f>E257+H256</f>
        <v>1899.0999999999995</v>
      </c>
      <c r="I257" s="4">
        <f t="shared" si="9"/>
        <v>2715.93</v>
      </c>
      <c r="J257" s="5">
        <f t="shared" si="10"/>
        <v>0.30075517410242547</v>
      </c>
      <c r="K257" s="6">
        <f t="shared" si="11"/>
        <v>-816.83000000000038</v>
      </c>
    </row>
    <row r="258" spans="1:11" ht="15.75" thickBot="1" x14ac:dyDescent="0.3">
      <c r="A258" s="2" t="s">
        <v>5</v>
      </c>
      <c r="B258" s="2" t="s">
        <v>6</v>
      </c>
      <c r="C258" s="2">
        <v>1.2468760000000001</v>
      </c>
      <c r="D258" s="2">
        <v>1.2412300000000001</v>
      </c>
      <c r="E258" s="2">
        <v>45.44</v>
      </c>
      <c r="F258" s="3">
        <v>43146</v>
      </c>
      <c r="G258" s="3">
        <v>43148</v>
      </c>
      <c r="H258" s="2">
        <f>E258+H257</f>
        <v>1944.5399999999995</v>
      </c>
      <c r="I258" s="4">
        <f t="shared" si="9"/>
        <v>2715.93</v>
      </c>
      <c r="J258" s="5" t="str">
        <f t="shared" si="10"/>
        <v/>
      </c>
      <c r="K258" s="6">
        <f t="shared" si="11"/>
        <v>-771.39000000000033</v>
      </c>
    </row>
    <row r="259" spans="1:11" ht="15.75" thickBot="1" x14ac:dyDescent="0.3">
      <c r="A259" s="2" t="s">
        <v>5</v>
      </c>
      <c r="B259" s="2" t="s">
        <v>6</v>
      </c>
      <c r="C259" s="2">
        <v>1.2503029999999999</v>
      </c>
      <c r="D259" s="2">
        <v>1.2412300000000001</v>
      </c>
      <c r="E259" s="2">
        <v>73.02</v>
      </c>
      <c r="F259" s="3">
        <v>43147</v>
      </c>
      <c r="G259" s="3">
        <v>43148</v>
      </c>
      <c r="H259" s="2">
        <f>E259+H258</f>
        <v>2017.5599999999995</v>
      </c>
      <c r="I259" s="4">
        <f t="shared" si="9"/>
        <v>2715.93</v>
      </c>
      <c r="J259" s="5" t="str">
        <f t="shared" si="10"/>
        <v/>
      </c>
      <c r="K259" s="6">
        <f t="shared" si="11"/>
        <v>-698.37000000000035</v>
      </c>
    </row>
    <row r="260" spans="1:11" ht="15.75" thickBot="1" x14ac:dyDescent="0.3">
      <c r="A260" s="2" t="s">
        <v>5</v>
      </c>
      <c r="B260" s="2" t="s">
        <v>7</v>
      </c>
      <c r="C260" s="2">
        <v>1.2403059999999999</v>
      </c>
      <c r="D260" s="2">
        <v>1.2293700000000001</v>
      </c>
      <c r="E260" s="2">
        <v>-89.05</v>
      </c>
      <c r="F260" s="3">
        <v>43151</v>
      </c>
      <c r="G260" s="3">
        <v>43155</v>
      </c>
      <c r="H260" s="2">
        <f>E260+H259</f>
        <v>1928.5099999999995</v>
      </c>
      <c r="I260" s="4">
        <f t="shared" si="9"/>
        <v>2715.93</v>
      </c>
      <c r="J260" s="5">
        <f t="shared" si="10"/>
        <v>0.28992647085896928</v>
      </c>
      <c r="K260" s="6">
        <f t="shared" si="11"/>
        <v>-787.4200000000003</v>
      </c>
    </row>
    <row r="261" spans="1:11" ht="15.75" thickBot="1" x14ac:dyDescent="0.3">
      <c r="A261" s="2" t="s">
        <v>5</v>
      </c>
      <c r="B261" s="2" t="s">
        <v>7</v>
      </c>
      <c r="C261" s="2">
        <v>1.2337849999999999</v>
      </c>
      <c r="D261" s="2">
        <v>1.2293700000000001</v>
      </c>
      <c r="E261" s="2">
        <v>-35.950000000000003</v>
      </c>
      <c r="F261" s="3">
        <v>43152</v>
      </c>
      <c r="G261" s="3">
        <v>43155</v>
      </c>
      <c r="H261" s="2">
        <f>E261+H260</f>
        <v>1892.5599999999995</v>
      </c>
      <c r="I261" s="4">
        <f t="shared" si="9"/>
        <v>2715.93</v>
      </c>
      <c r="J261" s="5">
        <f t="shared" si="10"/>
        <v>0.30316318903653638</v>
      </c>
      <c r="K261" s="6">
        <f t="shared" si="11"/>
        <v>-823.37000000000035</v>
      </c>
    </row>
    <row r="262" spans="1:11" ht="15.75" thickBot="1" x14ac:dyDescent="0.3">
      <c r="A262" s="2" t="s">
        <v>5</v>
      </c>
      <c r="B262" s="2" t="s">
        <v>7</v>
      </c>
      <c r="C262" s="2">
        <v>1.2281519999999999</v>
      </c>
      <c r="D262" s="2">
        <v>1.2293700000000001</v>
      </c>
      <c r="E262" s="2">
        <v>9.89</v>
      </c>
      <c r="F262" s="3">
        <v>43153</v>
      </c>
      <c r="G262" s="3">
        <v>43155</v>
      </c>
      <c r="H262" s="2">
        <f>E262+H261</f>
        <v>1902.4499999999996</v>
      </c>
      <c r="I262" s="4">
        <f t="shared" si="9"/>
        <v>2715.93</v>
      </c>
      <c r="J262" s="5" t="str">
        <f t="shared" si="10"/>
        <v/>
      </c>
      <c r="K262" s="6">
        <f t="shared" si="11"/>
        <v>-813.48000000000025</v>
      </c>
    </row>
    <row r="263" spans="1:11" ht="15.75" thickBot="1" x14ac:dyDescent="0.3">
      <c r="A263" s="2" t="s">
        <v>5</v>
      </c>
      <c r="B263" s="2" t="s">
        <v>6</v>
      </c>
      <c r="C263" s="2">
        <v>1.232593</v>
      </c>
      <c r="D263" s="2">
        <v>1.2297499999999999</v>
      </c>
      <c r="E263" s="2">
        <v>23.1</v>
      </c>
      <c r="F263" s="3">
        <v>43154</v>
      </c>
      <c r="G263" s="3">
        <v>43155</v>
      </c>
      <c r="H263" s="2">
        <f>E263+H262</f>
        <v>1925.5499999999995</v>
      </c>
      <c r="I263" s="4">
        <f t="shared" si="9"/>
        <v>2715.93</v>
      </c>
      <c r="J263" s="5" t="str">
        <f t="shared" si="10"/>
        <v/>
      </c>
      <c r="K263" s="6">
        <f t="shared" si="11"/>
        <v>-790.38000000000034</v>
      </c>
    </row>
    <row r="264" spans="1:11" ht="15.75" thickBot="1" x14ac:dyDescent="0.3">
      <c r="A264" s="2" t="s">
        <v>5</v>
      </c>
      <c r="B264" s="2" t="s">
        <v>7</v>
      </c>
      <c r="C264" s="2">
        <v>1.2291160000000001</v>
      </c>
      <c r="D264" s="2">
        <v>1.2271000000000001</v>
      </c>
      <c r="E264" s="2">
        <v>-16.45</v>
      </c>
      <c r="F264" s="3">
        <v>43157</v>
      </c>
      <c r="G264" s="3">
        <v>43161</v>
      </c>
      <c r="H264" s="2">
        <f>E264+H263</f>
        <v>1909.0999999999995</v>
      </c>
      <c r="I264" s="4">
        <f t="shared" si="9"/>
        <v>2715.93</v>
      </c>
      <c r="J264" s="5">
        <f t="shared" si="10"/>
        <v>0.29707319408084909</v>
      </c>
      <c r="K264" s="6">
        <f t="shared" si="11"/>
        <v>-806.83000000000038</v>
      </c>
    </row>
    <row r="265" spans="1:11" ht="15.75" thickBot="1" x14ac:dyDescent="0.3">
      <c r="A265" s="2" t="s">
        <v>5</v>
      </c>
      <c r="B265" s="2" t="s">
        <v>6</v>
      </c>
      <c r="C265" s="2">
        <v>1.2316549999999999</v>
      </c>
      <c r="D265" s="2">
        <v>1.2271399999999999</v>
      </c>
      <c r="E265" s="2">
        <v>36.76</v>
      </c>
      <c r="F265" s="3">
        <v>43158</v>
      </c>
      <c r="G265" s="3">
        <v>43161</v>
      </c>
      <c r="H265" s="2">
        <f>E265+H264</f>
        <v>1945.8599999999994</v>
      </c>
      <c r="I265" s="4">
        <f t="shared" si="9"/>
        <v>2715.93</v>
      </c>
      <c r="J265" s="5" t="str">
        <f t="shared" si="10"/>
        <v/>
      </c>
      <c r="K265" s="6">
        <f t="shared" si="11"/>
        <v>-770.07000000000039</v>
      </c>
    </row>
    <row r="266" spans="1:11" ht="15.75" thickBot="1" x14ac:dyDescent="0.3">
      <c r="A266" s="2" t="s">
        <v>5</v>
      </c>
      <c r="B266" s="2" t="s">
        <v>7</v>
      </c>
      <c r="C266" s="2">
        <v>1.2227939999999999</v>
      </c>
      <c r="D266" s="2">
        <v>1.2271000000000001</v>
      </c>
      <c r="E266" s="2">
        <v>35.049999999999997</v>
      </c>
      <c r="F266" s="3">
        <v>43159</v>
      </c>
      <c r="G266" s="3">
        <v>43161</v>
      </c>
      <c r="H266" s="2">
        <f>E266+H265</f>
        <v>1980.9099999999994</v>
      </c>
      <c r="I266" s="4">
        <f t="shared" si="9"/>
        <v>2715.93</v>
      </c>
      <c r="J266" s="5" t="str">
        <f t="shared" si="10"/>
        <v/>
      </c>
      <c r="K266" s="6">
        <f t="shared" si="11"/>
        <v>-735.02000000000044</v>
      </c>
    </row>
    <row r="267" spans="1:11" ht="15.75" thickBot="1" x14ac:dyDescent="0.3">
      <c r="A267" s="2" t="s">
        <v>5</v>
      </c>
      <c r="B267" s="2" t="s">
        <v>7</v>
      </c>
      <c r="C267" s="2">
        <v>1.2192210000000001</v>
      </c>
      <c r="D267" s="2">
        <v>1.2271000000000001</v>
      </c>
      <c r="E267" s="2">
        <v>64.14</v>
      </c>
      <c r="F267" s="3">
        <v>43160</v>
      </c>
      <c r="G267" s="3">
        <v>43161</v>
      </c>
      <c r="H267" s="2">
        <f>E267+H266</f>
        <v>2045.0499999999995</v>
      </c>
      <c r="I267" s="4">
        <f t="shared" si="9"/>
        <v>2715.93</v>
      </c>
      <c r="J267" s="5" t="str">
        <f t="shared" si="10"/>
        <v/>
      </c>
      <c r="K267" s="6">
        <f t="shared" si="11"/>
        <v>-670.88000000000034</v>
      </c>
    </row>
    <row r="268" spans="1:11" ht="15.75" thickBot="1" x14ac:dyDescent="0.3">
      <c r="A268" s="2" t="s">
        <v>5</v>
      </c>
      <c r="B268" s="2" t="s">
        <v>6</v>
      </c>
      <c r="C268" s="2">
        <v>1.2273309999999999</v>
      </c>
      <c r="D268" s="2">
        <v>1.23071</v>
      </c>
      <c r="E268" s="2">
        <v>-27.48</v>
      </c>
      <c r="F268" s="3">
        <v>43161</v>
      </c>
      <c r="G268" s="3">
        <v>43168</v>
      </c>
      <c r="H268" s="2">
        <f>E268+H267</f>
        <v>2017.5699999999995</v>
      </c>
      <c r="I268" s="4">
        <f t="shared" si="9"/>
        <v>2715.93</v>
      </c>
      <c r="J268" s="5">
        <f t="shared" si="10"/>
        <v>0.25713475678680986</v>
      </c>
      <c r="K268" s="6">
        <f t="shared" si="11"/>
        <v>-698.36000000000035</v>
      </c>
    </row>
    <row r="269" spans="1:11" ht="15.75" thickBot="1" x14ac:dyDescent="0.3">
      <c r="A269" s="2" t="s">
        <v>5</v>
      </c>
      <c r="B269" s="2" t="s">
        <v>6</v>
      </c>
      <c r="C269" s="2">
        <v>1.2338150000000001</v>
      </c>
      <c r="D269" s="2">
        <v>1.23071</v>
      </c>
      <c r="E269" s="2">
        <v>25.2</v>
      </c>
      <c r="F269" s="3">
        <v>43165</v>
      </c>
      <c r="G269" s="3">
        <v>43168</v>
      </c>
      <c r="H269" s="2">
        <f>E269+H268</f>
        <v>2042.7699999999995</v>
      </c>
      <c r="I269" s="4">
        <f t="shared" si="9"/>
        <v>2715.93</v>
      </c>
      <c r="J269" s="5" t="str">
        <f t="shared" si="10"/>
        <v/>
      </c>
      <c r="K269" s="6">
        <f t="shared" si="11"/>
        <v>-673.16000000000031</v>
      </c>
    </row>
    <row r="270" spans="1:11" ht="15.75" thickBot="1" x14ac:dyDescent="0.3">
      <c r="A270" s="2" t="s">
        <v>5</v>
      </c>
      <c r="B270" s="2" t="s">
        <v>6</v>
      </c>
      <c r="C270" s="2">
        <v>1.241682</v>
      </c>
      <c r="D270" s="2">
        <v>1.23071</v>
      </c>
      <c r="E270" s="2">
        <v>89.06</v>
      </c>
      <c r="F270" s="3">
        <v>43166</v>
      </c>
      <c r="G270" s="3">
        <v>43168</v>
      </c>
      <c r="H270" s="2">
        <f>E270+H269</f>
        <v>2131.8299999999995</v>
      </c>
      <c r="I270" s="4">
        <f t="shared" ref="I270:I333" si="12">MAX(H270,I269)</f>
        <v>2715.93</v>
      </c>
      <c r="J270" s="5" t="str">
        <f t="shared" ref="J270:J333" si="13">IF(H270 &lt; H269, 1-H270/I270,"")</f>
        <v/>
      </c>
      <c r="K270" s="6">
        <f t="shared" ref="K270:K333" si="14">IF(I270=H270,K269,H270-I270)</f>
        <v>-584.10000000000036</v>
      </c>
    </row>
    <row r="271" spans="1:11" ht="15.75" thickBot="1" x14ac:dyDescent="0.3">
      <c r="A271" s="2" t="s">
        <v>5</v>
      </c>
      <c r="B271" s="2" t="s">
        <v>7</v>
      </c>
      <c r="C271" s="2">
        <v>1.2307920000000001</v>
      </c>
      <c r="D271" s="2">
        <v>1.23384</v>
      </c>
      <c r="E271" s="2">
        <v>24.68</v>
      </c>
      <c r="F271" s="3">
        <v>43168</v>
      </c>
      <c r="G271" s="3">
        <v>43172</v>
      </c>
      <c r="H271" s="2">
        <f>E271+H270</f>
        <v>2156.5099999999993</v>
      </c>
      <c r="I271" s="4">
        <f t="shared" si="12"/>
        <v>2715.93</v>
      </c>
      <c r="J271" s="5" t="str">
        <f t="shared" si="13"/>
        <v/>
      </c>
      <c r="K271" s="6">
        <f t="shared" si="14"/>
        <v>-559.42000000000053</v>
      </c>
    </row>
    <row r="272" spans="1:11" ht="15.75" thickBot="1" x14ac:dyDescent="0.3">
      <c r="A272" s="2" t="s">
        <v>5</v>
      </c>
      <c r="B272" s="2" t="s">
        <v>6</v>
      </c>
      <c r="C272" s="2">
        <v>1.2308730000000001</v>
      </c>
      <c r="D272" s="2">
        <v>1.2338899999999999</v>
      </c>
      <c r="E272" s="2">
        <v>-24.48</v>
      </c>
      <c r="F272" s="3">
        <v>43171</v>
      </c>
      <c r="G272" s="3">
        <v>43172</v>
      </c>
      <c r="H272" s="2">
        <f>E272+H271</f>
        <v>2132.0299999999993</v>
      </c>
      <c r="I272" s="4">
        <f t="shared" si="12"/>
        <v>2715.93</v>
      </c>
      <c r="J272" s="5">
        <f t="shared" si="13"/>
        <v>0.21499081345984639</v>
      </c>
      <c r="K272" s="6">
        <f t="shared" si="14"/>
        <v>-583.90000000000055</v>
      </c>
    </row>
    <row r="273" spans="1:11" ht="15.75" thickBot="1" x14ac:dyDescent="0.3">
      <c r="A273" s="2" t="s">
        <v>5</v>
      </c>
      <c r="B273" s="2" t="s">
        <v>6</v>
      </c>
      <c r="C273" s="2">
        <v>1.234038</v>
      </c>
      <c r="D273" s="2">
        <v>1.2290399999999999</v>
      </c>
      <c r="E273" s="2">
        <v>40.630000000000003</v>
      </c>
      <c r="F273" s="3">
        <v>43172</v>
      </c>
      <c r="G273" s="3">
        <v>43176</v>
      </c>
      <c r="H273" s="2">
        <f>E273+H272</f>
        <v>2172.6599999999994</v>
      </c>
      <c r="I273" s="4">
        <f t="shared" si="12"/>
        <v>2715.93</v>
      </c>
      <c r="J273" s="5" t="str">
        <f t="shared" si="13"/>
        <v/>
      </c>
      <c r="K273" s="6">
        <f t="shared" si="14"/>
        <v>-543.27000000000044</v>
      </c>
    </row>
    <row r="274" spans="1:11" ht="15.75" thickBot="1" x14ac:dyDescent="0.3">
      <c r="A274" s="2" t="s">
        <v>5</v>
      </c>
      <c r="B274" s="2" t="s">
        <v>6</v>
      </c>
      <c r="C274" s="2">
        <v>1.2394449999999999</v>
      </c>
      <c r="D274" s="2">
        <v>1.2290399999999999</v>
      </c>
      <c r="E274" s="2">
        <v>84.57</v>
      </c>
      <c r="F274" s="3">
        <v>43173</v>
      </c>
      <c r="G274" s="3">
        <v>43176</v>
      </c>
      <c r="H274" s="2">
        <f>E274+H273</f>
        <v>2257.2299999999996</v>
      </c>
      <c r="I274" s="4">
        <f t="shared" si="12"/>
        <v>2715.93</v>
      </c>
      <c r="J274" s="5" t="str">
        <f t="shared" si="13"/>
        <v/>
      </c>
      <c r="K274" s="6">
        <f t="shared" si="14"/>
        <v>-458.70000000000027</v>
      </c>
    </row>
    <row r="275" spans="1:11" ht="15.75" thickBot="1" x14ac:dyDescent="0.3">
      <c r="A275" s="2" t="s">
        <v>5</v>
      </c>
      <c r="B275" s="2" t="s">
        <v>7</v>
      </c>
      <c r="C275" s="2">
        <v>1.237592</v>
      </c>
      <c r="D275" s="2">
        <v>1.22889</v>
      </c>
      <c r="E275" s="2">
        <v>-70.88</v>
      </c>
      <c r="F275" s="3">
        <v>43174</v>
      </c>
      <c r="G275" s="3">
        <v>43176</v>
      </c>
      <c r="H275" s="2">
        <f>E275+H274</f>
        <v>2186.3499999999995</v>
      </c>
      <c r="I275" s="4">
        <f t="shared" si="12"/>
        <v>2715.93</v>
      </c>
      <c r="J275" s="5">
        <f t="shared" si="13"/>
        <v>0.19499029798264333</v>
      </c>
      <c r="K275" s="6">
        <f t="shared" si="14"/>
        <v>-529.58000000000038</v>
      </c>
    </row>
    <row r="276" spans="1:11" ht="15.75" thickBot="1" x14ac:dyDescent="0.3">
      <c r="A276" s="2" t="s">
        <v>5</v>
      </c>
      <c r="B276" s="2" t="s">
        <v>7</v>
      </c>
      <c r="C276" s="2">
        <v>1.230691</v>
      </c>
      <c r="D276" s="2">
        <v>1.22889</v>
      </c>
      <c r="E276" s="2">
        <v>-14.67</v>
      </c>
      <c r="F276" s="3">
        <v>43175</v>
      </c>
      <c r="G276" s="3">
        <v>43176</v>
      </c>
      <c r="H276" s="2">
        <f>E276+H275</f>
        <v>2171.6799999999994</v>
      </c>
      <c r="I276" s="4">
        <f t="shared" si="12"/>
        <v>2715.93</v>
      </c>
      <c r="J276" s="5">
        <f t="shared" si="13"/>
        <v>0.20039176267429593</v>
      </c>
      <c r="K276" s="6">
        <f t="shared" si="14"/>
        <v>-544.25000000000045</v>
      </c>
    </row>
    <row r="277" spans="1:11" ht="15.75" thickBot="1" x14ac:dyDescent="0.3">
      <c r="A277" s="2" t="s">
        <v>5</v>
      </c>
      <c r="B277" s="2" t="s">
        <v>7</v>
      </c>
      <c r="C277" s="2">
        <v>1.2283459999999999</v>
      </c>
      <c r="D277" s="2">
        <v>1.2323900000000001</v>
      </c>
      <c r="E277" s="2">
        <v>32.78</v>
      </c>
      <c r="F277" s="3">
        <v>43178</v>
      </c>
      <c r="G277" s="3">
        <v>43182</v>
      </c>
      <c r="H277" s="2">
        <f>E277+H276</f>
        <v>2204.4599999999996</v>
      </c>
      <c r="I277" s="4">
        <f t="shared" si="12"/>
        <v>2715.93</v>
      </c>
      <c r="J277" s="5" t="str">
        <f t="shared" si="13"/>
        <v/>
      </c>
      <c r="K277" s="6">
        <f t="shared" si="14"/>
        <v>-511.47000000000025</v>
      </c>
    </row>
    <row r="278" spans="1:11" ht="15.75" thickBot="1" x14ac:dyDescent="0.3">
      <c r="A278" s="2" t="s">
        <v>5</v>
      </c>
      <c r="B278" s="2" t="s">
        <v>6</v>
      </c>
      <c r="C278" s="2">
        <v>1.2338150000000001</v>
      </c>
      <c r="D278" s="2">
        <v>1.23244</v>
      </c>
      <c r="E278" s="2">
        <v>11.15</v>
      </c>
      <c r="F278" s="3">
        <v>43179</v>
      </c>
      <c r="G278" s="3">
        <v>43182</v>
      </c>
      <c r="H278" s="2">
        <f>E278+H277</f>
        <v>2215.6099999999997</v>
      </c>
      <c r="I278" s="4">
        <f t="shared" si="12"/>
        <v>2715.93</v>
      </c>
      <c r="J278" s="5" t="str">
        <f t="shared" si="13"/>
        <v/>
      </c>
      <c r="K278" s="6">
        <f t="shared" si="14"/>
        <v>-500.32000000000016</v>
      </c>
    </row>
    <row r="279" spans="1:11" ht="15.75" thickBot="1" x14ac:dyDescent="0.3">
      <c r="A279" s="2" t="s">
        <v>5</v>
      </c>
      <c r="B279" s="2" t="s">
        <v>7</v>
      </c>
      <c r="C279" s="2">
        <v>1.225014</v>
      </c>
      <c r="D279" s="2">
        <v>1.2323900000000001</v>
      </c>
      <c r="E279" s="2">
        <v>59.79</v>
      </c>
      <c r="F279" s="3">
        <v>43180</v>
      </c>
      <c r="G279" s="3">
        <v>43182</v>
      </c>
      <c r="H279" s="2">
        <f>E279+H278</f>
        <v>2275.3999999999996</v>
      </c>
      <c r="I279" s="4">
        <f t="shared" si="12"/>
        <v>2715.93</v>
      </c>
      <c r="J279" s="5" t="str">
        <f t="shared" si="13"/>
        <v/>
      </c>
      <c r="K279" s="6">
        <f t="shared" si="14"/>
        <v>-440.5300000000002</v>
      </c>
    </row>
    <row r="280" spans="1:11" ht="15.75" thickBot="1" x14ac:dyDescent="0.3">
      <c r="A280" s="2" t="s">
        <v>5</v>
      </c>
      <c r="B280" s="2" t="s">
        <v>6</v>
      </c>
      <c r="C280" s="2">
        <v>1.2346630000000001</v>
      </c>
      <c r="D280" s="2">
        <v>1.23244</v>
      </c>
      <c r="E280" s="2">
        <v>18.02</v>
      </c>
      <c r="F280" s="3">
        <v>43181</v>
      </c>
      <c r="G280" s="3">
        <v>43182</v>
      </c>
      <c r="H280" s="2">
        <f>E280+H279</f>
        <v>2293.4199999999996</v>
      </c>
      <c r="I280" s="4">
        <f t="shared" si="12"/>
        <v>2715.93</v>
      </c>
      <c r="J280" s="5" t="str">
        <f t="shared" si="13"/>
        <v/>
      </c>
      <c r="K280" s="6">
        <f t="shared" si="14"/>
        <v>-422.51000000000022</v>
      </c>
    </row>
    <row r="281" spans="1:11" ht="15.75" thickBot="1" x14ac:dyDescent="0.3">
      <c r="A281" s="2" t="s">
        <v>5</v>
      </c>
      <c r="B281" s="2" t="s">
        <v>6</v>
      </c>
      <c r="C281" s="2">
        <v>1.2459180000000001</v>
      </c>
      <c r="D281" s="2">
        <v>1.23261</v>
      </c>
      <c r="E281" s="2">
        <v>107.86</v>
      </c>
      <c r="F281" s="3">
        <v>43186</v>
      </c>
      <c r="G281" s="3">
        <v>43190</v>
      </c>
      <c r="H281" s="2">
        <f>E281+H280</f>
        <v>2401.2799999999997</v>
      </c>
      <c r="I281" s="4">
        <f t="shared" si="12"/>
        <v>2715.93</v>
      </c>
      <c r="J281" s="5" t="str">
        <f t="shared" si="13"/>
        <v/>
      </c>
      <c r="K281" s="6">
        <f t="shared" si="14"/>
        <v>-314.65000000000009</v>
      </c>
    </row>
    <row r="282" spans="1:11" ht="15.75" thickBot="1" x14ac:dyDescent="0.3">
      <c r="A282" s="2" t="s">
        <v>5</v>
      </c>
      <c r="B282" s="2" t="s">
        <v>7</v>
      </c>
      <c r="C282" s="2">
        <v>1.2410950000000001</v>
      </c>
      <c r="D282" s="2">
        <v>1.232</v>
      </c>
      <c r="E282" s="2">
        <v>-73.900000000000006</v>
      </c>
      <c r="F282" s="3">
        <v>43187</v>
      </c>
      <c r="G282" s="3">
        <v>43190</v>
      </c>
      <c r="H282" s="2">
        <f>E282+H281</f>
        <v>2327.3799999999997</v>
      </c>
      <c r="I282" s="4">
        <f t="shared" si="12"/>
        <v>2715.93</v>
      </c>
      <c r="J282" s="5">
        <f t="shared" si="13"/>
        <v>0.14306333373835123</v>
      </c>
      <c r="K282" s="6">
        <f t="shared" si="14"/>
        <v>-388.55000000000018</v>
      </c>
    </row>
    <row r="283" spans="1:11" ht="15.75" thickBot="1" x14ac:dyDescent="0.3">
      <c r="A283" s="2" t="s">
        <v>5</v>
      </c>
      <c r="B283" s="2" t="s">
        <v>7</v>
      </c>
      <c r="C283" s="2">
        <v>1.2313719999999999</v>
      </c>
      <c r="D283" s="2">
        <v>1.232</v>
      </c>
      <c r="E283" s="2">
        <v>5.09</v>
      </c>
      <c r="F283" s="3">
        <v>43188</v>
      </c>
      <c r="G283" s="3">
        <v>43190</v>
      </c>
      <c r="H283" s="2">
        <f>E283+H282</f>
        <v>2332.4699999999998</v>
      </c>
      <c r="I283" s="4">
        <f t="shared" si="12"/>
        <v>2715.93</v>
      </c>
      <c r="J283" s="5" t="str">
        <f t="shared" si="13"/>
        <v/>
      </c>
      <c r="K283" s="6">
        <f t="shared" si="14"/>
        <v>-383.46000000000004</v>
      </c>
    </row>
    <row r="284" spans="1:11" ht="15.75" thickBot="1" x14ac:dyDescent="0.3">
      <c r="A284" s="2" t="s">
        <v>5</v>
      </c>
      <c r="B284" s="2" t="s">
        <v>7</v>
      </c>
      <c r="C284" s="2">
        <v>1.231546</v>
      </c>
      <c r="D284" s="2">
        <v>1.22485</v>
      </c>
      <c r="E284" s="2">
        <v>-54.72</v>
      </c>
      <c r="F284" s="3">
        <v>43192</v>
      </c>
      <c r="G284" s="3">
        <v>43196</v>
      </c>
      <c r="H284" s="2">
        <f>E284+H283</f>
        <v>2277.75</v>
      </c>
      <c r="I284" s="4">
        <f t="shared" si="12"/>
        <v>2715.93</v>
      </c>
      <c r="J284" s="5">
        <f t="shared" si="13"/>
        <v>0.16133700058543476</v>
      </c>
      <c r="K284" s="6">
        <f t="shared" si="14"/>
        <v>-438.17999999999984</v>
      </c>
    </row>
    <row r="285" spans="1:11" ht="15.75" thickBot="1" x14ac:dyDescent="0.3">
      <c r="A285" s="2" t="s">
        <v>5</v>
      </c>
      <c r="B285" s="2" t="s">
        <v>7</v>
      </c>
      <c r="C285" s="2">
        <v>1.2295450000000001</v>
      </c>
      <c r="D285" s="2">
        <v>1.22485</v>
      </c>
      <c r="E285" s="2">
        <v>-38.369999999999997</v>
      </c>
      <c r="F285" s="3">
        <v>43193</v>
      </c>
      <c r="G285" s="3">
        <v>43196</v>
      </c>
      <c r="H285" s="2">
        <f>E285+H284</f>
        <v>2239.38</v>
      </c>
      <c r="I285" s="4">
        <f t="shared" si="12"/>
        <v>2715.93</v>
      </c>
      <c r="J285" s="5">
        <f t="shared" si="13"/>
        <v>0.17546475792822336</v>
      </c>
      <c r="K285" s="6">
        <f t="shared" si="14"/>
        <v>-476.54999999999973</v>
      </c>
    </row>
    <row r="286" spans="1:11" ht="15.75" thickBot="1" x14ac:dyDescent="0.3">
      <c r="A286" s="2" t="s">
        <v>5</v>
      </c>
      <c r="B286" s="2" t="s">
        <v>7</v>
      </c>
      <c r="C286" s="2">
        <v>1.2280139999999999</v>
      </c>
      <c r="D286" s="2">
        <v>1.22485</v>
      </c>
      <c r="E286" s="2">
        <v>-25.86</v>
      </c>
      <c r="F286" s="3">
        <v>43194</v>
      </c>
      <c r="G286" s="3">
        <v>43196</v>
      </c>
      <c r="H286" s="2">
        <f>E286+H285</f>
        <v>2213.52</v>
      </c>
      <c r="I286" s="4">
        <f t="shared" si="12"/>
        <v>2715.93</v>
      </c>
      <c r="J286" s="5">
        <f t="shared" si="13"/>
        <v>0.18498635826401999</v>
      </c>
      <c r="K286" s="6">
        <f t="shared" si="14"/>
        <v>-502.40999999999985</v>
      </c>
    </row>
    <row r="287" spans="1:11" ht="15.75" thickBot="1" x14ac:dyDescent="0.3">
      <c r="A287" s="2" t="s">
        <v>5</v>
      </c>
      <c r="B287" s="2" t="s">
        <v>6</v>
      </c>
      <c r="C287" s="2">
        <v>1.228753</v>
      </c>
      <c r="D287" s="2">
        <v>1.22489</v>
      </c>
      <c r="E287" s="2">
        <v>31.51</v>
      </c>
      <c r="F287" s="3">
        <v>43195</v>
      </c>
      <c r="G287" s="3">
        <v>43196</v>
      </c>
      <c r="H287" s="2">
        <f>E287+H286</f>
        <v>2245.0300000000002</v>
      </c>
      <c r="I287" s="4">
        <f t="shared" si="12"/>
        <v>2715.93</v>
      </c>
      <c r="J287" s="5" t="str">
        <f t="shared" si="13"/>
        <v/>
      </c>
      <c r="K287" s="6">
        <f t="shared" si="14"/>
        <v>-470.89999999999964</v>
      </c>
    </row>
    <row r="288" spans="1:11" ht="15.75" thickBot="1" x14ac:dyDescent="0.3">
      <c r="A288" s="2" t="s">
        <v>5</v>
      </c>
      <c r="B288" s="2" t="s">
        <v>7</v>
      </c>
      <c r="C288" s="2">
        <v>1.225136</v>
      </c>
      <c r="D288" s="2">
        <v>1.23719</v>
      </c>
      <c r="E288" s="2">
        <v>97.33</v>
      </c>
      <c r="F288" s="3">
        <v>43196</v>
      </c>
      <c r="G288" s="3">
        <v>43202</v>
      </c>
      <c r="H288" s="2">
        <f>E288+H287</f>
        <v>2342.36</v>
      </c>
      <c r="I288" s="4">
        <f t="shared" si="12"/>
        <v>2715.93</v>
      </c>
      <c r="J288" s="5" t="str">
        <f t="shared" si="13"/>
        <v/>
      </c>
      <c r="K288" s="6">
        <f t="shared" si="14"/>
        <v>-373.56999999999971</v>
      </c>
    </row>
    <row r="289" spans="1:11" ht="15.75" thickBot="1" x14ac:dyDescent="0.3">
      <c r="A289" s="2" t="s">
        <v>5</v>
      </c>
      <c r="B289" s="2" t="s">
        <v>7</v>
      </c>
      <c r="C289" s="2">
        <v>1.227325</v>
      </c>
      <c r="D289" s="2">
        <v>1.23719</v>
      </c>
      <c r="E289" s="2">
        <v>79.66</v>
      </c>
      <c r="F289" s="3">
        <v>43199</v>
      </c>
      <c r="G289" s="3">
        <v>43202</v>
      </c>
      <c r="H289" s="2">
        <f>E289+H288</f>
        <v>2422.02</v>
      </c>
      <c r="I289" s="4">
        <f t="shared" si="12"/>
        <v>2715.93</v>
      </c>
      <c r="J289" s="5" t="str">
        <f t="shared" si="13"/>
        <v/>
      </c>
      <c r="K289" s="6">
        <f t="shared" si="14"/>
        <v>-293.90999999999985</v>
      </c>
    </row>
    <row r="290" spans="1:11" ht="15.75" thickBot="1" x14ac:dyDescent="0.3">
      <c r="A290" s="2" t="s">
        <v>5</v>
      </c>
      <c r="B290" s="2" t="s">
        <v>6</v>
      </c>
      <c r="C290" s="2">
        <v>1.232192</v>
      </c>
      <c r="D290" s="2">
        <v>1.2372000000000001</v>
      </c>
      <c r="E290" s="2">
        <v>-40.520000000000003</v>
      </c>
      <c r="F290" s="3">
        <v>43200</v>
      </c>
      <c r="G290" s="3">
        <v>43202</v>
      </c>
      <c r="H290" s="2">
        <f>E290+H289</f>
        <v>2381.5</v>
      </c>
      <c r="I290" s="4">
        <f t="shared" si="12"/>
        <v>2715.93</v>
      </c>
      <c r="J290" s="5">
        <f t="shared" si="13"/>
        <v>0.12313645786157956</v>
      </c>
      <c r="K290" s="6">
        <f t="shared" si="14"/>
        <v>-334.42999999999984</v>
      </c>
    </row>
    <row r="291" spans="1:11" ht="15.75" thickBot="1" x14ac:dyDescent="0.3">
      <c r="A291" s="2" t="s">
        <v>5</v>
      </c>
      <c r="B291" s="2" t="s">
        <v>7</v>
      </c>
      <c r="C291" s="2">
        <v>1.233052</v>
      </c>
      <c r="D291" s="2">
        <v>1.23837</v>
      </c>
      <c r="E291" s="2">
        <v>42.9</v>
      </c>
      <c r="F291" s="3">
        <v>43203</v>
      </c>
      <c r="G291" s="3">
        <v>43207</v>
      </c>
      <c r="H291" s="2">
        <f>E291+H290</f>
        <v>2424.4</v>
      </c>
      <c r="I291" s="4">
        <f t="shared" si="12"/>
        <v>2715.93</v>
      </c>
      <c r="J291" s="5" t="str">
        <f t="shared" si="13"/>
        <v/>
      </c>
      <c r="K291" s="6">
        <f t="shared" si="14"/>
        <v>-291.52999999999975</v>
      </c>
    </row>
    <row r="292" spans="1:11" ht="15.75" thickBot="1" x14ac:dyDescent="0.3">
      <c r="A292" s="2" t="s">
        <v>5</v>
      </c>
      <c r="B292" s="2" t="s">
        <v>6</v>
      </c>
      <c r="C292" s="2">
        <v>1.2385679999999999</v>
      </c>
      <c r="D292" s="2">
        <v>1.2290300000000001</v>
      </c>
      <c r="E292" s="2">
        <v>77.53</v>
      </c>
      <c r="F292" s="3">
        <v>43207</v>
      </c>
      <c r="G292" s="3">
        <v>43211</v>
      </c>
      <c r="H292" s="2">
        <f>E292+H291</f>
        <v>2501.9300000000003</v>
      </c>
      <c r="I292" s="4">
        <f t="shared" si="12"/>
        <v>2715.93</v>
      </c>
      <c r="J292" s="5" t="str">
        <f t="shared" si="13"/>
        <v/>
      </c>
      <c r="K292" s="6">
        <f t="shared" si="14"/>
        <v>-213.99999999999955</v>
      </c>
    </row>
    <row r="293" spans="1:11" ht="15.75" thickBot="1" x14ac:dyDescent="0.3">
      <c r="A293" s="2" t="s">
        <v>5</v>
      </c>
      <c r="B293" s="2" t="s">
        <v>7</v>
      </c>
      <c r="C293" s="2">
        <v>1.2374750000000001</v>
      </c>
      <c r="D293" s="2">
        <v>1.2284600000000001</v>
      </c>
      <c r="E293" s="2">
        <v>-73.459999999999994</v>
      </c>
      <c r="F293" s="3">
        <v>43208</v>
      </c>
      <c r="G293" s="3">
        <v>43211</v>
      </c>
      <c r="H293" s="2">
        <f>E293+H292</f>
        <v>2428.4700000000003</v>
      </c>
      <c r="I293" s="4">
        <f t="shared" si="12"/>
        <v>2715.93</v>
      </c>
      <c r="J293" s="5">
        <f t="shared" si="13"/>
        <v>0.10584219770023517</v>
      </c>
      <c r="K293" s="6">
        <f t="shared" si="14"/>
        <v>-287.45999999999958</v>
      </c>
    </row>
    <row r="294" spans="1:11" ht="15.75" thickBot="1" x14ac:dyDescent="0.3">
      <c r="A294" s="2" t="s">
        <v>5</v>
      </c>
      <c r="B294" s="2" t="s">
        <v>7</v>
      </c>
      <c r="C294" s="2">
        <v>1.2344010000000001</v>
      </c>
      <c r="D294" s="2">
        <v>1.2284600000000001</v>
      </c>
      <c r="E294" s="2">
        <v>-48.41</v>
      </c>
      <c r="F294" s="3">
        <v>43210</v>
      </c>
      <c r="G294" s="3">
        <v>43211</v>
      </c>
      <c r="H294" s="2">
        <f>E294+H293</f>
        <v>2380.0600000000004</v>
      </c>
      <c r="I294" s="4">
        <f t="shared" si="12"/>
        <v>2715.93</v>
      </c>
      <c r="J294" s="5">
        <f t="shared" si="13"/>
        <v>0.12366666298468643</v>
      </c>
      <c r="K294" s="6">
        <f t="shared" si="14"/>
        <v>-335.86999999999944</v>
      </c>
    </row>
    <row r="295" spans="1:11" ht="15.75" thickBot="1" x14ac:dyDescent="0.3">
      <c r="A295" s="2" t="s">
        <v>5</v>
      </c>
      <c r="B295" s="2" t="s">
        <v>7</v>
      </c>
      <c r="C295" s="2">
        <v>1.2276659999999999</v>
      </c>
      <c r="D295" s="2">
        <v>1.2108099999999999</v>
      </c>
      <c r="E295" s="2">
        <v>-139.35</v>
      </c>
      <c r="F295" s="3">
        <v>43213</v>
      </c>
      <c r="G295" s="3">
        <v>43217</v>
      </c>
      <c r="H295" s="2">
        <f>E295+H294</f>
        <v>2240.7100000000005</v>
      </c>
      <c r="I295" s="4">
        <f t="shared" si="12"/>
        <v>2715.93</v>
      </c>
      <c r="J295" s="5">
        <f t="shared" si="13"/>
        <v>0.17497505458535356</v>
      </c>
      <c r="K295" s="6">
        <f t="shared" si="14"/>
        <v>-475.21999999999935</v>
      </c>
    </row>
    <row r="296" spans="1:11" ht="15.75" thickBot="1" x14ac:dyDescent="0.3">
      <c r="A296" s="2" t="s">
        <v>5</v>
      </c>
      <c r="B296" s="2" t="s">
        <v>7</v>
      </c>
      <c r="C296" s="2">
        <v>1.2211749999999999</v>
      </c>
      <c r="D296" s="2">
        <v>1.2108099999999999</v>
      </c>
      <c r="E296" s="2">
        <v>-85.69</v>
      </c>
      <c r="F296" s="3">
        <v>43214</v>
      </c>
      <c r="G296" s="3">
        <v>43217</v>
      </c>
      <c r="H296" s="2">
        <f>E296+H295</f>
        <v>2155.0200000000004</v>
      </c>
      <c r="I296" s="4">
        <f t="shared" si="12"/>
        <v>2715.93</v>
      </c>
      <c r="J296" s="5">
        <f t="shared" si="13"/>
        <v>0.20652594139024183</v>
      </c>
      <c r="K296" s="6">
        <f t="shared" si="14"/>
        <v>-560.9099999999994</v>
      </c>
    </row>
    <row r="297" spans="1:11" ht="15.75" thickBot="1" x14ac:dyDescent="0.3">
      <c r="A297" s="2" t="s">
        <v>5</v>
      </c>
      <c r="B297" s="2" t="s">
        <v>6</v>
      </c>
      <c r="C297" s="2">
        <v>1.2238519999999999</v>
      </c>
      <c r="D297" s="2">
        <v>1.21085</v>
      </c>
      <c r="E297" s="2">
        <v>107.27</v>
      </c>
      <c r="F297" s="3">
        <v>43215</v>
      </c>
      <c r="G297" s="3">
        <v>43217</v>
      </c>
      <c r="H297" s="2">
        <f>E297+H296</f>
        <v>2262.2900000000004</v>
      </c>
      <c r="I297" s="4">
        <f t="shared" si="12"/>
        <v>2715.93</v>
      </c>
      <c r="J297" s="5" t="str">
        <f t="shared" si="13"/>
        <v/>
      </c>
      <c r="K297" s="6">
        <f t="shared" si="14"/>
        <v>-453.63999999999942</v>
      </c>
    </row>
    <row r="298" spans="1:11" ht="15.75" thickBot="1" x14ac:dyDescent="0.3">
      <c r="A298" s="2" t="s">
        <v>5</v>
      </c>
      <c r="B298" s="2" t="s">
        <v>7</v>
      </c>
      <c r="C298" s="2">
        <v>1.2171209999999999</v>
      </c>
      <c r="D298" s="2">
        <v>1.2108099999999999</v>
      </c>
      <c r="E298" s="2">
        <v>-52.17</v>
      </c>
      <c r="F298" s="3">
        <v>43216</v>
      </c>
      <c r="G298" s="3">
        <v>43217</v>
      </c>
      <c r="H298" s="2">
        <f>E298+H297</f>
        <v>2210.1200000000003</v>
      </c>
      <c r="I298" s="4">
        <f t="shared" si="12"/>
        <v>2715.93</v>
      </c>
      <c r="J298" s="5">
        <f t="shared" si="13"/>
        <v>0.18623823147135588</v>
      </c>
      <c r="K298" s="6">
        <f t="shared" si="14"/>
        <v>-505.80999999999949</v>
      </c>
    </row>
    <row r="299" spans="1:11" ht="15.75" thickBot="1" x14ac:dyDescent="0.3">
      <c r="A299" s="2" t="s">
        <v>5</v>
      </c>
      <c r="B299" s="2" t="s">
        <v>7</v>
      </c>
      <c r="C299" s="2">
        <v>1.2111369999999999</v>
      </c>
      <c r="D299" s="2">
        <v>1.19886</v>
      </c>
      <c r="E299" s="2">
        <v>-102.51</v>
      </c>
      <c r="F299" s="3">
        <v>43217</v>
      </c>
      <c r="G299" s="3">
        <v>43224</v>
      </c>
      <c r="H299" s="2">
        <f>E299+H298</f>
        <v>2107.61</v>
      </c>
      <c r="I299" s="4">
        <f t="shared" si="12"/>
        <v>2715.93</v>
      </c>
      <c r="J299" s="5">
        <f t="shared" si="13"/>
        <v>0.2239822086725356</v>
      </c>
      <c r="K299" s="6">
        <f t="shared" si="14"/>
        <v>-608.31999999999971</v>
      </c>
    </row>
    <row r="300" spans="1:11" ht="15.75" thickBot="1" x14ac:dyDescent="0.3">
      <c r="A300" s="2" t="s">
        <v>5</v>
      </c>
      <c r="B300" s="2" t="s">
        <v>7</v>
      </c>
      <c r="C300" s="2">
        <v>1.2083950000000001</v>
      </c>
      <c r="D300" s="2">
        <v>1.19886</v>
      </c>
      <c r="E300" s="2">
        <v>-79.61</v>
      </c>
      <c r="F300" s="3">
        <v>43221</v>
      </c>
      <c r="G300" s="3">
        <v>43224</v>
      </c>
      <c r="H300" s="2">
        <f>E300+H299</f>
        <v>2028.0000000000002</v>
      </c>
      <c r="I300" s="4">
        <f t="shared" si="12"/>
        <v>2715.93</v>
      </c>
      <c r="J300" s="5">
        <f t="shared" si="13"/>
        <v>0.25329445162430531</v>
      </c>
      <c r="K300" s="6">
        <f t="shared" si="14"/>
        <v>-687.92999999999961</v>
      </c>
    </row>
    <row r="301" spans="1:11" ht="15.75" thickBot="1" x14ac:dyDescent="0.3">
      <c r="A301" s="2" t="s">
        <v>5</v>
      </c>
      <c r="B301" s="2" t="s">
        <v>7</v>
      </c>
      <c r="C301" s="2">
        <v>1.1993039999999999</v>
      </c>
      <c r="D301" s="2">
        <v>1.19886</v>
      </c>
      <c r="E301" s="2">
        <v>-3.71</v>
      </c>
      <c r="F301" s="3">
        <v>43222</v>
      </c>
      <c r="G301" s="3">
        <v>43224</v>
      </c>
      <c r="H301" s="2">
        <f>E301+H300</f>
        <v>2024.2900000000002</v>
      </c>
      <c r="I301" s="4">
        <f t="shared" si="12"/>
        <v>2715.93</v>
      </c>
      <c r="J301" s="5">
        <f t="shared" si="13"/>
        <v>0.2546604662123102</v>
      </c>
      <c r="K301" s="6">
        <f t="shared" si="14"/>
        <v>-691.63999999999965</v>
      </c>
    </row>
    <row r="302" spans="1:11" ht="15.75" thickBot="1" x14ac:dyDescent="0.3">
      <c r="A302" s="2" t="s">
        <v>5</v>
      </c>
      <c r="B302" s="2" t="s">
        <v>7</v>
      </c>
      <c r="C302" s="2">
        <v>1.195141</v>
      </c>
      <c r="D302" s="2">
        <v>1.19886</v>
      </c>
      <c r="E302" s="2">
        <v>30.99</v>
      </c>
      <c r="F302" s="3">
        <v>43223</v>
      </c>
      <c r="G302" s="3">
        <v>43224</v>
      </c>
      <c r="H302" s="2">
        <f>E302+H301</f>
        <v>2055.2800000000002</v>
      </c>
      <c r="I302" s="4">
        <f t="shared" si="12"/>
        <v>2715.93</v>
      </c>
      <c r="J302" s="5" t="str">
        <f t="shared" si="13"/>
        <v/>
      </c>
      <c r="K302" s="6">
        <f t="shared" si="14"/>
        <v>-660.64999999999964</v>
      </c>
    </row>
    <row r="303" spans="1:11" ht="15.75" thickBot="1" x14ac:dyDescent="0.3">
      <c r="A303" s="2" t="s">
        <v>5</v>
      </c>
      <c r="B303" s="2" t="s">
        <v>6</v>
      </c>
      <c r="C303" s="2">
        <v>1.1990909999999999</v>
      </c>
      <c r="D303" s="2">
        <v>1.1914</v>
      </c>
      <c r="E303" s="2">
        <v>64.489999999999995</v>
      </c>
      <c r="F303" s="3">
        <v>43224</v>
      </c>
      <c r="G303" s="3">
        <v>43231</v>
      </c>
      <c r="H303" s="2">
        <f>E303+H302</f>
        <v>2119.77</v>
      </c>
      <c r="I303" s="4">
        <f t="shared" si="12"/>
        <v>2715.93</v>
      </c>
      <c r="J303" s="5" t="str">
        <f t="shared" si="13"/>
        <v/>
      </c>
      <c r="K303" s="6">
        <f t="shared" si="14"/>
        <v>-596.15999999999985</v>
      </c>
    </row>
    <row r="304" spans="1:11" ht="15.75" thickBot="1" x14ac:dyDescent="0.3">
      <c r="A304" s="2" t="s">
        <v>5</v>
      </c>
      <c r="B304" s="2" t="s">
        <v>7</v>
      </c>
      <c r="C304" s="2">
        <v>1.193535</v>
      </c>
      <c r="D304" s="2">
        <v>1.19137</v>
      </c>
      <c r="E304" s="2">
        <v>-18.190000000000001</v>
      </c>
      <c r="F304" s="3">
        <v>43228</v>
      </c>
      <c r="G304" s="3">
        <v>43231</v>
      </c>
      <c r="H304" s="2">
        <f>E304+H303</f>
        <v>2101.58</v>
      </c>
      <c r="I304" s="4">
        <f t="shared" si="12"/>
        <v>2715.93</v>
      </c>
      <c r="J304" s="5">
        <f t="shared" si="13"/>
        <v>0.22620244262554634</v>
      </c>
      <c r="K304" s="6">
        <f t="shared" si="14"/>
        <v>-614.34999999999991</v>
      </c>
    </row>
    <row r="305" spans="1:11" ht="15.75" thickBot="1" x14ac:dyDescent="0.3">
      <c r="A305" s="2" t="s">
        <v>5</v>
      </c>
      <c r="B305" s="2" t="s">
        <v>7</v>
      </c>
      <c r="C305" s="2">
        <v>1.186914</v>
      </c>
      <c r="D305" s="2">
        <v>1.19137</v>
      </c>
      <c r="E305" s="2">
        <v>37.36</v>
      </c>
      <c r="F305" s="3">
        <v>43229</v>
      </c>
      <c r="G305" s="3">
        <v>43231</v>
      </c>
      <c r="H305" s="2">
        <f>E305+H304</f>
        <v>2138.94</v>
      </c>
      <c r="I305" s="4">
        <f t="shared" si="12"/>
        <v>2715.93</v>
      </c>
      <c r="J305" s="5" t="str">
        <f t="shared" si="13"/>
        <v/>
      </c>
      <c r="K305" s="6">
        <f t="shared" si="14"/>
        <v>-576.98999999999978</v>
      </c>
    </row>
    <row r="306" spans="1:11" ht="15.75" thickBot="1" x14ac:dyDescent="0.3">
      <c r="A306" s="2" t="s">
        <v>5</v>
      </c>
      <c r="B306" s="2" t="s">
        <v>6</v>
      </c>
      <c r="C306" s="2">
        <v>1.191568</v>
      </c>
      <c r="D306" s="2">
        <v>1.1815100000000001</v>
      </c>
      <c r="E306" s="2">
        <v>85.04</v>
      </c>
      <c r="F306" s="3">
        <v>43231</v>
      </c>
      <c r="G306" s="3">
        <v>43237</v>
      </c>
      <c r="H306" s="2">
        <f>E306+H305</f>
        <v>2223.98</v>
      </c>
      <c r="I306" s="4">
        <f t="shared" si="12"/>
        <v>2715.93</v>
      </c>
      <c r="J306" s="5" t="str">
        <f t="shared" si="13"/>
        <v/>
      </c>
      <c r="K306" s="6">
        <f t="shared" si="14"/>
        <v>-491.94999999999982</v>
      </c>
    </row>
    <row r="307" spans="1:11" ht="15.75" thickBot="1" x14ac:dyDescent="0.3">
      <c r="A307" s="2" t="s">
        <v>5</v>
      </c>
      <c r="B307" s="2" t="s">
        <v>6</v>
      </c>
      <c r="C307" s="2">
        <v>1.1954050000000001</v>
      </c>
      <c r="D307" s="2">
        <v>1.1815100000000001</v>
      </c>
      <c r="E307" s="2">
        <v>117.49</v>
      </c>
      <c r="F307" s="3">
        <v>43234</v>
      </c>
      <c r="G307" s="3">
        <v>43237</v>
      </c>
      <c r="H307" s="2">
        <f>E307+H306</f>
        <v>2341.4699999999998</v>
      </c>
      <c r="I307" s="4">
        <f t="shared" si="12"/>
        <v>2715.93</v>
      </c>
      <c r="J307" s="5" t="str">
        <f t="shared" si="13"/>
        <v/>
      </c>
      <c r="K307" s="6">
        <f t="shared" si="14"/>
        <v>-374.46000000000004</v>
      </c>
    </row>
    <row r="308" spans="1:11" ht="15.75" thickBot="1" x14ac:dyDescent="0.3">
      <c r="A308" s="2" t="s">
        <v>5</v>
      </c>
      <c r="B308" s="2" t="s">
        <v>7</v>
      </c>
      <c r="C308" s="2">
        <v>1.1932940000000001</v>
      </c>
      <c r="D308" s="2">
        <v>1.18146</v>
      </c>
      <c r="E308" s="2">
        <v>-100.26</v>
      </c>
      <c r="F308" s="3">
        <v>43235</v>
      </c>
      <c r="G308" s="3">
        <v>43237</v>
      </c>
      <c r="H308" s="2">
        <f>E308+H307</f>
        <v>2241.2099999999996</v>
      </c>
      <c r="I308" s="4">
        <f t="shared" si="12"/>
        <v>2715.93</v>
      </c>
      <c r="J308" s="5">
        <f t="shared" si="13"/>
        <v>0.17479095558427515</v>
      </c>
      <c r="K308" s="6">
        <f t="shared" si="14"/>
        <v>-474.72000000000025</v>
      </c>
    </row>
    <row r="309" spans="1:11" ht="15.75" thickBot="1" x14ac:dyDescent="0.3">
      <c r="A309" s="2" t="s">
        <v>5</v>
      </c>
      <c r="B309" s="2" t="s">
        <v>7</v>
      </c>
      <c r="C309" s="2">
        <v>1.1822029999999999</v>
      </c>
      <c r="D309" s="2">
        <v>1.18146</v>
      </c>
      <c r="E309" s="2">
        <v>-6.3</v>
      </c>
      <c r="F309" s="3">
        <v>43236</v>
      </c>
      <c r="G309" s="3">
        <v>43237</v>
      </c>
      <c r="H309" s="2">
        <f>E309+H308</f>
        <v>2234.9099999999994</v>
      </c>
      <c r="I309" s="4">
        <f t="shared" si="12"/>
        <v>2715.93</v>
      </c>
      <c r="J309" s="5">
        <f t="shared" si="13"/>
        <v>0.17711060299786829</v>
      </c>
      <c r="K309" s="6">
        <f t="shared" si="14"/>
        <v>-481.02000000000044</v>
      </c>
    </row>
    <row r="310" spans="1:11" ht="15.75" thickBot="1" x14ac:dyDescent="0.3">
      <c r="A310" s="2" t="s">
        <v>5</v>
      </c>
      <c r="B310" s="2" t="s">
        <v>7</v>
      </c>
      <c r="C310" s="2">
        <v>1.1793370000000001</v>
      </c>
      <c r="D310" s="2">
        <v>1.1721900000000001</v>
      </c>
      <c r="E310" s="2">
        <v>-61.03</v>
      </c>
      <c r="F310" s="3">
        <v>43238</v>
      </c>
      <c r="G310" s="3">
        <v>43245</v>
      </c>
      <c r="H310" s="2">
        <f>E310+H309</f>
        <v>2173.8799999999992</v>
      </c>
      <c r="I310" s="4">
        <f t="shared" si="12"/>
        <v>2715.93</v>
      </c>
      <c r="J310" s="5">
        <f t="shared" si="13"/>
        <v>0.19958172706954913</v>
      </c>
      <c r="K310" s="6">
        <f t="shared" si="14"/>
        <v>-542.05000000000064</v>
      </c>
    </row>
    <row r="311" spans="1:11" ht="15.75" thickBot="1" x14ac:dyDescent="0.3">
      <c r="A311" s="2" t="s">
        <v>5</v>
      </c>
      <c r="B311" s="2" t="s">
        <v>6</v>
      </c>
      <c r="C311" s="2">
        <v>1.179155</v>
      </c>
      <c r="D311" s="2">
        <v>1.1722399999999999</v>
      </c>
      <c r="E311" s="2">
        <v>58.93</v>
      </c>
      <c r="F311" s="3">
        <v>43242</v>
      </c>
      <c r="G311" s="3">
        <v>43245</v>
      </c>
      <c r="H311" s="2">
        <f>E311+H310</f>
        <v>2232.809999999999</v>
      </c>
      <c r="I311" s="4">
        <f t="shared" si="12"/>
        <v>2715.93</v>
      </c>
      <c r="J311" s="5" t="str">
        <f t="shared" si="13"/>
        <v/>
      </c>
      <c r="K311" s="6">
        <f t="shared" si="14"/>
        <v>-483.1200000000008</v>
      </c>
    </row>
    <row r="312" spans="1:11" ht="15.75" thickBot="1" x14ac:dyDescent="0.3">
      <c r="A312" s="2" t="s">
        <v>5</v>
      </c>
      <c r="B312" s="2" t="s">
        <v>7</v>
      </c>
      <c r="C312" s="2">
        <v>1.171001</v>
      </c>
      <c r="D312" s="2">
        <v>1.1721900000000001</v>
      </c>
      <c r="E312" s="2">
        <v>10.130000000000001</v>
      </c>
      <c r="F312" s="3">
        <v>43244</v>
      </c>
      <c r="G312" s="3">
        <v>43245</v>
      </c>
      <c r="H312" s="2">
        <f>E312+H311</f>
        <v>2242.9399999999991</v>
      </c>
      <c r="I312" s="4">
        <f t="shared" si="12"/>
        <v>2715.93</v>
      </c>
      <c r="J312" s="5" t="str">
        <f t="shared" si="13"/>
        <v/>
      </c>
      <c r="K312" s="6">
        <f t="shared" si="14"/>
        <v>-472.99000000000069</v>
      </c>
    </row>
    <row r="313" spans="1:11" ht="15.75" thickBot="1" x14ac:dyDescent="0.3">
      <c r="A313" s="2" t="s">
        <v>5</v>
      </c>
      <c r="B313" s="2" t="s">
        <v>6</v>
      </c>
      <c r="C313" s="2">
        <v>1.172388</v>
      </c>
      <c r="D313" s="2">
        <v>1.16649</v>
      </c>
      <c r="E313" s="2">
        <v>50.51</v>
      </c>
      <c r="F313" s="3">
        <v>43245</v>
      </c>
      <c r="G313" s="3">
        <v>43251</v>
      </c>
      <c r="H313" s="2">
        <f>E313+H312</f>
        <v>2293.4499999999994</v>
      </c>
      <c r="I313" s="4">
        <f t="shared" si="12"/>
        <v>2715.93</v>
      </c>
      <c r="J313" s="5" t="str">
        <f t="shared" si="13"/>
        <v/>
      </c>
      <c r="K313" s="6">
        <f t="shared" si="14"/>
        <v>-422.48000000000047</v>
      </c>
    </row>
    <row r="314" spans="1:11" ht="15.75" thickBot="1" x14ac:dyDescent="0.3">
      <c r="A314" s="2" t="s">
        <v>5</v>
      </c>
      <c r="B314" s="2" t="s">
        <v>6</v>
      </c>
      <c r="C314" s="2">
        <v>1.1690050000000001</v>
      </c>
      <c r="D314" s="2">
        <v>1.16649</v>
      </c>
      <c r="E314" s="2">
        <v>21.54</v>
      </c>
      <c r="F314" s="3">
        <v>43248</v>
      </c>
      <c r="G314" s="3">
        <v>43251</v>
      </c>
      <c r="H314" s="2">
        <f>E314+H313</f>
        <v>2314.9899999999993</v>
      </c>
      <c r="I314" s="4">
        <f t="shared" si="12"/>
        <v>2715.93</v>
      </c>
      <c r="J314" s="5" t="str">
        <f t="shared" si="13"/>
        <v/>
      </c>
      <c r="K314" s="6">
        <f t="shared" si="14"/>
        <v>-400.94000000000051</v>
      </c>
    </row>
    <row r="315" spans="1:11" ht="15.75" thickBot="1" x14ac:dyDescent="0.3">
      <c r="A315" s="2" t="s">
        <v>5</v>
      </c>
      <c r="B315" s="2" t="s">
        <v>7</v>
      </c>
      <c r="C315" s="2">
        <v>1.1628240000000001</v>
      </c>
      <c r="D315" s="2">
        <v>1.1664600000000001</v>
      </c>
      <c r="E315" s="2">
        <v>31.14</v>
      </c>
      <c r="F315" s="3">
        <v>43249</v>
      </c>
      <c r="G315" s="3">
        <v>43251</v>
      </c>
      <c r="H315" s="2">
        <f>E315+H314</f>
        <v>2346.1299999999992</v>
      </c>
      <c r="I315" s="4">
        <f t="shared" si="12"/>
        <v>2715.93</v>
      </c>
      <c r="J315" s="5" t="str">
        <f t="shared" si="13"/>
        <v/>
      </c>
      <c r="K315" s="6">
        <f t="shared" si="14"/>
        <v>-369.80000000000064</v>
      </c>
    </row>
    <row r="316" spans="1:11" ht="15.75" thickBot="1" x14ac:dyDescent="0.3">
      <c r="A316" s="2" t="s">
        <v>5</v>
      </c>
      <c r="B316" s="2" t="s">
        <v>7</v>
      </c>
      <c r="C316" s="2">
        <v>1.153913</v>
      </c>
      <c r="D316" s="2">
        <v>1.1664600000000001</v>
      </c>
      <c r="E316" s="2">
        <v>107.45</v>
      </c>
      <c r="F316" s="3">
        <v>43250</v>
      </c>
      <c r="G316" s="3">
        <v>43251</v>
      </c>
      <c r="H316" s="2">
        <f>E316+H315</f>
        <v>2453.579999999999</v>
      </c>
      <c r="I316" s="4">
        <f t="shared" si="12"/>
        <v>2715.93</v>
      </c>
      <c r="J316" s="5" t="str">
        <f t="shared" si="13"/>
        <v/>
      </c>
      <c r="K316" s="6">
        <f t="shared" si="14"/>
        <v>-262.35000000000082</v>
      </c>
    </row>
    <row r="317" spans="1:11" ht="15.75" thickBot="1" x14ac:dyDescent="0.3">
      <c r="A317" s="2" t="s">
        <v>5</v>
      </c>
      <c r="B317" s="2" t="s">
        <v>6</v>
      </c>
      <c r="C317" s="2">
        <v>1.1665920000000001</v>
      </c>
      <c r="D317" s="2">
        <v>1.1726399999999999</v>
      </c>
      <c r="E317" s="2">
        <v>-51.63</v>
      </c>
      <c r="F317" s="3">
        <v>43251</v>
      </c>
      <c r="G317" s="3">
        <v>43257</v>
      </c>
      <c r="H317" s="2">
        <f>E317+H316</f>
        <v>2401.9499999999989</v>
      </c>
      <c r="I317" s="4">
        <f t="shared" si="12"/>
        <v>2715.93</v>
      </c>
      <c r="J317" s="5">
        <f t="shared" si="13"/>
        <v>0.11560680871745621</v>
      </c>
      <c r="K317" s="6">
        <f t="shared" si="14"/>
        <v>-313.98000000000093</v>
      </c>
    </row>
    <row r="318" spans="1:11" ht="15.75" thickBot="1" x14ac:dyDescent="0.3">
      <c r="A318" s="2" t="s">
        <v>5</v>
      </c>
      <c r="B318" s="2" t="s">
        <v>6</v>
      </c>
      <c r="C318" s="2">
        <v>1.169319</v>
      </c>
      <c r="D318" s="2">
        <v>1.1726399999999999</v>
      </c>
      <c r="E318" s="2">
        <v>-28.35</v>
      </c>
      <c r="F318" s="3">
        <v>43252</v>
      </c>
      <c r="G318" s="3">
        <v>43257</v>
      </c>
      <c r="H318" s="2">
        <f>E318+H317</f>
        <v>2373.599999999999</v>
      </c>
      <c r="I318" s="4">
        <f t="shared" si="12"/>
        <v>2715.93</v>
      </c>
      <c r="J318" s="5">
        <f t="shared" si="13"/>
        <v>0.12604522207862534</v>
      </c>
      <c r="K318" s="6">
        <f t="shared" si="14"/>
        <v>-342.33000000000084</v>
      </c>
    </row>
    <row r="319" spans="1:11" ht="15.75" thickBot="1" x14ac:dyDescent="0.3">
      <c r="A319" s="2" t="s">
        <v>5</v>
      </c>
      <c r="B319" s="2" t="s">
        <v>6</v>
      </c>
      <c r="C319" s="2">
        <v>1.1667860000000001</v>
      </c>
      <c r="D319" s="2">
        <v>1.1726399999999999</v>
      </c>
      <c r="E319" s="2">
        <v>-49.97</v>
      </c>
      <c r="F319" s="3">
        <v>43255</v>
      </c>
      <c r="G319" s="3">
        <v>43257</v>
      </c>
      <c r="H319" s="2">
        <f>E319+H318</f>
        <v>2323.6299999999992</v>
      </c>
      <c r="I319" s="4">
        <f t="shared" si="12"/>
        <v>2715.93</v>
      </c>
      <c r="J319" s="5">
        <f t="shared" si="13"/>
        <v>0.14444407624644251</v>
      </c>
      <c r="K319" s="6">
        <f t="shared" si="14"/>
        <v>-392.30000000000064</v>
      </c>
    </row>
    <row r="320" spans="1:11" ht="15.75" thickBot="1" x14ac:dyDescent="0.3">
      <c r="A320" s="2" t="s">
        <v>5</v>
      </c>
      <c r="B320" s="2" t="s">
        <v>6</v>
      </c>
      <c r="C320" s="2">
        <v>1.1700330000000001</v>
      </c>
      <c r="D320" s="2">
        <v>1.1726399999999999</v>
      </c>
      <c r="E320" s="2">
        <v>-22.25</v>
      </c>
      <c r="F320" s="3">
        <v>43256</v>
      </c>
      <c r="G320" s="3">
        <v>43257</v>
      </c>
      <c r="H320" s="2">
        <f>E320+H319</f>
        <v>2301.3799999999992</v>
      </c>
      <c r="I320" s="4">
        <f t="shared" si="12"/>
        <v>2715.93</v>
      </c>
      <c r="J320" s="5">
        <f t="shared" si="13"/>
        <v>0.15263648179445</v>
      </c>
      <c r="K320" s="6">
        <f t="shared" si="14"/>
        <v>-414.55000000000064</v>
      </c>
    </row>
    <row r="321" spans="1:11" ht="15.75" thickBot="1" x14ac:dyDescent="0.3">
      <c r="A321" s="2" t="s">
        <v>5</v>
      </c>
      <c r="B321" s="2" t="s">
        <v>6</v>
      </c>
      <c r="C321" s="2">
        <v>1.1727749999999999</v>
      </c>
      <c r="D321" s="2">
        <v>1.1770799999999999</v>
      </c>
      <c r="E321" s="2">
        <v>-36.619999999999997</v>
      </c>
      <c r="F321" s="3">
        <v>43257</v>
      </c>
      <c r="G321" s="3">
        <v>43261</v>
      </c>
      <c r="H321" s="2">
        <f>E321+H320</f>
        <v>2264.7599999999993</v>
      </c>
      <c r="I321" s="4">
        <f t="shared" si="12"/>
        <v>2715.93</v>
      </c>
      <c r="J321" s="5">
        <f t="shared" si="13"/>
        <v>0.16611989263346283</v>
      </c>
      <c r="K321" s="6">
        <f t="shared" si="14"/>
        <v>-451.17000000000053</v>
      </c>
    </row>
    <row r="322" spans="1:11" ht="15.75" thickBot="1" x14ac:dyDescent="0.3">
      <c r="A322" s="2" t="s">
        <v>5</v>
      </c>
      <c r="B322" s="2" t="s">
        <v>6</v>
      </c>
      <c r="C322" s="2">
        <v>1.178196</v>
      </c>
      <c r="D322" s="2">
        <v>1.1770799999999999</v>
      </c>
      <c r="E322" s="2">
        <v>9.4700000000000006</v>
      </c>
      <c r="F322" s="3">
        <v>43258</v>
      </c>
      <c r="G322" s="3">
        <v>43261</v>
      </c>
      <c r="H322" s="2">
        <f>E322+H321</f>
        <v>2274.2299999999991</v>
      </c>
      <c r="I322" s="4">
        <f t="shared" si="12"/>
        <v>2715.93</v>
      </c>
      <c r="J322" s="5" t="str">
        <f t="shared" si="13"/>
        <v/>
      </c>
      <c r="K322" s="6">
        <f t="shared" si="14"/>
        <v>-441.70000000000073</v>
      </c>
    </row>
    <row r="323" spans="1:11" ht="15.75" thickBot="1" x14ac:dyDescent="0.3">
      <c r="A323" s="2" t="s">
        <v>5</v>
      </c>
      <c r="B323" s="2" t="s">
        <v>6</v>
      </c>
      <c r="C323" s="2">
        <v>1.179343</v>
      </c>
      <c r="D323" s="2">
        <v>1.1770799999999999</v>
      </c>
      <c r="E323" s="2">
        <v>19.21</v>
      </c>
      <c r="F323" s="3">
        <v>43259</v>
      </c>
      <c r="G323" s="3">
        <v>43261</v>
      </c>
      <c r="H323" s="2">
        <f>E323+H322</f>
        <v>2293.4399999999991</v>
      </c>
      <c r="I323" s="4">
        <f t="shared" si="12"/>
        <v>2715.93</v>
      </c>
      <c r="J323" s="5" t="str">
        <f t="shared" si="13"/>
        <v/>
      </c>
      <c r="K323" s="6">
        <f t="shared" si="14"/>
        <v>-422.49000000000069</v>
      </c>
    </row>
    <row r="324" spans="1:11" ht="15.75" thickBot="1" x14ac:dyDescent="0.3">
      <c r="A324" s="2" t="s">
        <v>5</v>
      </c>
      <c r="B324" s="2" t="s">
        <v>6</v>
      </c>
      <c r="C324" s="2">
        <v>1.1786810000000001</v>
      </c>
      <c r="D324" s="2">
        <v>1.16103</v>
      </c>
      <c r="E324" s="2">
        <v>151.88</v>
      </c>
      <c r="F324" s="3">
        <v>43262</v>
      </c>
      <c r="G324" s="3">
        <v>43267</v>
      </c>
      <c r="H324" s="2">
        <f>E324+H323</f>
        <v>2445.3199999999993</v>
      </c>
      <c r="I324" s="4">
        <f t="shared" si="12"/>
        <v>2715.93</v>
      </c>
      <c r="J324" s="5" t="str">
        <f t="shared" si="13"/>
        <v/>
      </c>
      <c r="K324" s="6">
        <f t="shared" si="14"/>
        <v>-270.61000000000058</v>
      </c>
    </row>
    <row r="325" spans="1:11" ht="15.75" thickBot="1" x14ac:dyDescent="0.3">
      <c r="A325" s="2" t="s">
        <v>5</v>
      </c>
      <c r="B325" s="2" t="s">
        <v>7</v>
      </c>
      <c r="C325" s="2">
        <v>1.1775260000000001</v>
      </c>
      <c r="D325" s="2">
        <v>1.16059</v>
      </c>
      <c r="E325" s="2">
        <v>-146.07</v>
      </c>
      <c r="F325" s="3">
        <v>43263</v>
      </c>
      <c r="G325" s="3">
        <v>43267</v>
      </c>
      <c r="H325" s="2">
        <f>E325+H324</f>
        <v>2299.2499999999991</v>
      </c>
      <c r="I325" s="4">
        <f t="shared" si="12"/>
        <v>2715.93</v>
      </c>
      <c r="J325" s="5">
        <f t="shared" si="13"/>
        <v>0.15342074353904589</v>
      </c>
      <c r="K325" s="6">
        <f t="shared" si="14"/>
        <v>-416.68000000000075</v>
      </c>
    </row>
    <row r="326" spans="1:11" ht="15.75" thickBot="1" x14ac:dyDescent="0.3">
      <c r="A326" s="2" t="s">
        <v>5</v>
      </c>
      <c r="B326" s="2" t="s">
        <v>7</v>
      </c>
      <c r="C326" s="2">
        <v>1.1750050000000001</v>
      </c>
      <c r="D326" s="2">
        <v>1.16059</v>
      </c>
      <c r="E326" s="2">
        <v>-124.33</v>
      </c>
      <c r="F326" s="3">
        <v>43264</v>
      </c>
      <c r="G326" s="3">
        <v>43267</v>
      </c>
      <c r="H326" s="2">
        <f>E326+H325</f>
        <v>2174.9199999999992</v>
      </c>
      <c r="I326" s="4">
        <f t="shared" si="12"/>
        <v>2715.93</v>
      </c>
      <c r="J326" s="5">
        <f t="shared" si="13"/>
        <v>0.19919880114730526</v>
      </c>
      <c r="K326" s="6">
        <f t="shared" si="14"/>
        <v>-541.01000000000067</v>
      </c>
    </row>
    <row r="327" spans="1:11" ht="15.75" thickBot="1" x14ac:dyDescent="0.3">
      <c r="A327" s="2" t="s">
        <v>5</v>
      </c>
      <c r="B327" s="2" t="s">
        <v>6</v>
      </c>
      <c r="C327" s="2">
        <v>1.1803859999999999</v>
      </c>
      <c r="D327" s="2">
        <v>1.16103</v>
      </c>
      <c r="E327" s="2">
        <v>166.55</v>
      </c>
      <c r="F327" s="3">
        <v>43265</v>
      </c>
      <c r="G327" s="3">
        <v>43267</v>
      </c>
      <c r="H327" s="2">
        <f>E327+H326</f>
        <v>2341.4699999999993</v>
      </c>
      <c r="I327" s="4">
        <f t="shared" si="12"/>
        <v>2715.93</v>
      </c>
      <c r="J327" s="5" t="str">
        <f t="shared" si="13"/>
        <v/>
      </c>
      <c r="K327" s="6">
        <f t="shared" si="14"/>
        <v>-374.46000000000049</v>
      </c>
    </row>
    <row r="328" spans="1:11" ht="15.75" thickBot="1" x14ac:dyDescent="0.3">
      <c r="A328" s="2" t="s">
        <v>5</v>
      </c>
      <c r="B328" s="2" t="s">
        <v>7</v>
      </c>
      <c r="C328" s="2">
        <v>1.1563810000000001</v>
      </c>
      <c r="D328" s="2">
        <v>1.16059</v>
      </c>
      <c r="E328" s="2">
        <v>36.22</v>
      </c>
      <c r="F328" s="3">
        <v>43266</v>
      </c>
      <c r="G328" s="3">
        <v>43267</v>
      </c>
      <c r="H328" s="2">
        <f>E328+H327</f>
        <v>2377.6899999999991</v>
      </c>
      <c r="I328" s="4">
        <f t="shared" si="12"/>
        <v>2715.93</v>
      </c>
      <c r="J328" s="5" t="str">
        <f t="shared" si="13"/>
        <v/>
      </c>
      <c r="K328" s="6">
        <f t="shared" si="14"/>
        <v>-338.24000000000069</v>
      </c>
    </row>
    <row r="329" spans="1:11" ht="15.75" thickBot="1" x14ac:dyDescent="0.3">
      <c r="A329" s="2" t="s">
        <v>5</v>
      </c>
      <c r="B329" s="2" t="s">
        <v>7</v>
      </c>
      <c r="C329" s="2">
        <v>1.1595759999999999</v>
      </c>
      <c r="D329" s="2">
        <v>1.1604300000000001</v>
      </c>
      <c r="E329" s="2">
        <v>7.35</v>
      </c>
      <c r="F329" s="3">
        <v>43269</v>
      </c>
      <c r="G329" s="3">
        <v>43273</v>
      </c>
      <c r="H329" s="2">
        <f>E329+H328</f>
        <v>2385.0399999999991</v>
      </c>
      <c r="I329" s="4">
        <f t="shared" si="12"/>
        <v>2715.93</v>
      </c>
      <c r="J329" s="5" t="str">
        <f t="shared" si="13"/>
        <v/>
      </c>
      <c r="K329" s="6">
        <f t="shared" si="14"/>
        <v>-330.89000000000078</v>
      </c>
    </row>
    <row r="330" spans="1:11" ht="15.75" thickBot="1" x14ac:dyDescent="0.3">
      <c r="A330" s="2" t="s">
        <v>5</v>
      </c>
      <c r="B330" s="2" t="s">
        <v>6</v>
      </c>
      <c r="C330" s="2">
        <v>1.1631450000000001</v>
      </c>
      <c r="D330" s="2">
        <v>1.16045</v>
      </c>
      <c r="E330" s="2">
        <v>23.2</v>
      </c>
      <c r="F330" s="3">
        <v>43270</v>
      </c>
      <c r="G330" s="3">
        <v>43273</v>
      </c>
      <c r="H330" s="2">
        <f>E330+H329</f>
        <v>2408.2399999999989</v>
      </c>
      <c r="I330" s="4">
        <f t="shared" si="12"/>
        <v>2715.93</v>
      </c>
      <c r="J330" s="5" t="str">
        <f t="shared" si="13"/>
        <v/>
      </c>
      <c r="K330" s="6">
        <f t="shared" si="14"/>
        <v>-307.69000000000096</v>
      </c>
    </row>
    <row r="331" spans="1:11" ht="15.75" thickBot="1" x14ac:dyDescent="0.3">
      <c r="A331" s="2" t="s">
        <v>5</v>
      </c>
      <c r="B331" s="2" t="s">
        <v>7</v>
      </c>
      <c r="C331" s="2">
        <v>1.1589940000000001</v>
      </c>
      <c r="D331" s="2">
        <v>1.1604300000000001</v>
      </c>
      <c r="E331" s="2">
        <v>12.36</v>
      </c>
      <c r="F331" s="3">
        <v>43271</v>
      </c>
      <c r="G331" s="3">
        <v>43273</v>
      </c>
      <c r="H331" s="2">
        <f>E331+H330</f>
        <v>2420.599999999999</v>
      </c>
      <c r="I331" s="4">
        <f t="shared" si="12"/>
        <v>2715.93</v>
      </c>
      <c r="J331" s="5" t="str">
        <f t="shared" si="13"/>
        <v/>
      </c>
      <c r="K331" s="6">
        <f t="shared" si="14"/>
        <v>-295.33000000000084</v>
      </c>
    </row>
    <row r="332" spans="1:11" ht="15.75" thickBot="1" x14ac:dyDescent="0.3">
      <c r="A332" s="2" t="s">
        <v>5</v>
      </c>
      <c r="B332" s="2" t="s">
        <v>6</v>
      </c>
      <c r="C332" s="2">
        <v>1.160628</v>
      </c>
      <c r="D332" s="2">
        <v>1.15632</v>
      </c>
      <c r="E332" s="2">
        <v>37.22</v>
      </c>
      <c r="F332" s="3">
        <v>43273</v>
      </c>
      <c r="G332" s="3">
        <v>43279</v>
      </c>
      <c r="H332" s="2">
        <f>E332+H331</f>
        <v>2457.8199999999988</v>
      </c>
      <c r="I332" s="4">
        <f t="shared" si="12"/>
        <v>2715.93</v>
      </c>
      <c r="J332" s="5" t="str">
        <f t="shared" si="13"/>
        <v/>
      </c>
      <c r="K332" s="6">
        <f t="shared" si="14"/>
        <v>-258.11000000000104</v>
      </c>
    </row>
    <row r="333" spans="1:11" ht="15.75" thickBot="1" x14ac:dyDescent="0.3">
      <c r="A333" s="2" t="s">
        <v>5</v>
      </c>
      <c r="B333" s="2" t="s">
        <v>6</v>
      </c>
      <c r="C333" s="2">
        <v>1.1661649999999999</v>
      </c>
      <c r="D333" s="2">
        <v>1.15632</v>
      </c>
      <c r="E333" s="2">
        <v>85.06</v>
      </c>
      <c r="F333" s="3">
        <v>43276</v>
      </c>
      <c r="G333" s="3">
        <v>43279</v>
      </c>
      <c r="H333" s="2">
        <f>E333+H332</f>
        <v>2542.8799999999987</v>
      </c>
      <c r="I333" s="4">
        <f t="shared" si="12"/>
        <v>2715.93</v>
      </c>
      <c r="J333" s="5" t="str">
        <f t="shared" si="13"/>
        <v/>
      </c>
      <c r="K333" s="6">
        <f t="shared" si="14"/>
        <v>-173.05000000000109</v>
      </c>
    </row>
    <row r="334" spans="1:11" ht="15.75" thickBot="1" x14ac:dyDescent="0.3">
      <c r="A334" s="2" t="s">
        <v>5</v>
      </c>
      <c r="B334" s="2" t="s">
        <v>6</v>
      </c>
      <c r="C334" s="2">
        <v>1.1702220000000001</v>
      </c>
      <c r="D334" s="2">
        <v>1.15632</v>
      </c>
      <c r="E334" s="2">
        <v>120.11</v>
      </c>
      <c r="F334" s="3">
        <v>43277</v>
      </c>
      <c r="G334" s="3">
        <v>43279</v>
      </c>
      <c r="H334" s="2">
        <f>E334+H333</f>
        <v>2662.9899999999989</v>
      </c>
      <c r="I334" s="4">
        <f t="shared" ref="I334:I363" si="15">MAX(H334,I333)</f>
        <v>2715.93</v>
      </c>
      <c r="J334" s="5" t="str">
        <f t="shared" ref="J334:J363" si="16">IF(H334 &lt; H333, 1-H334/I334,"")</f>
        <v/>
      </c>
      <c r="K334" s="6">
        <f t="shared" ref="K334:K363" si="17">IF(I334=H334,K333,H334-I334)</f>
        <v>-52.940000000000964</v>
      </c>
    </row>
    <row r="335" spans="1:11" ht="15.75" thickBot="1" x14ac:dyDescent="0.3">
      <c r="A335" s="2" t="s">
        <v>5</v>
      </c>
      <c r="B335" s="2" t="s">
        <v>7</v>
      </c>
      <c r="C335" s="2">
        <v>1.165103</v>
      </c>
      <c r="D335" s="2">
        <v>1.15629</v>
      </c>
      <c r="E335" s="2">
        <v>-76.290000000000006</v>
      </c>
      <c r="F335" s="3">
        <v>43278</v>
      </c>
      <c r="G335" s="3">
        <v>43279</v>
      </c>
      <c r="H335" s="2">
        <f>E335+H334</f>
        <v>2586.6999999999989</v>
      </c>
      <c r="I335" s="4">
        <f t="shared" si="15"/>
        <v>2715.93</v>
      </c>
      <c r="J335" s="5">
        <f t="shared" si="16"/>
        <v>4.7582227818832146E-2</v>
      </c>
      <c r="K335" s="6">
        <f t="shared" si="17"/>
        <v>-129.23000000000093</v>
      </c>
    </row>
    <row r="336" spans="1:11" ht="15.75" thickBot="1" x14ac:dyDescent="0.3">
      <c r="A336" s="2" t="s">
        <v>5</v>
      </c>
      <c r="B336" s="2" t="s">
        <v>7</v>
      </c>
      <c r="C336" s="2">
        <v>1.1564840000000001</v>
      </c>
      <c r="D336" s="2">
        <v>1.1658900000000001</v>
      </c>
      <c r="E336" s="2">
        <v>80.59</v>
      </c>
      <c r="F336" s="3">
        <v>43279</v>
      </c>
      <c r="G336" s="3">
        <v>43285</v>
      </c>
      <c r="H336" s="2">
        <f>E336+H335</f>
        <v>2667.2899999999991</v>
      </c>
      <c r="I336" s="4">
        <f t="shared" si="15"/>
        <v>2715.93</v>
      </c>
      <c r="J336" s="5" t="str">
        <f t="shared" si="16"/>
        <v/>
      </c>
      <c r="K336" s="6">
        <f t="shared" si="17"/>
        <v>-48.640000000000782</v>
      </c>
    </row>
    <row r="337" spans="1:11" ht="15.75" thickBot="1" x14ac:dyDescent="0.3">
      <c r="A337" s="2" t="s">
        <v>5</v>
      </c>
      <c r="B337" s="2" t="s">
        <v>7</v>
      </c>
      <c r="C337" s="2">
        <v>1.1679820000000001</v>
      </c>
      <c r="D337" s="2">
        <v>1.1658900000000001</v>
      </c>
      <c r="E337" s="2">
        <v>-17.96</v>
      </c>
      <c r="F337" s="3">
        <v>43283</v>
      </c>
      <c r="G337" s="3">
        <v>43285</v>
      </c>
      <c r="H337" s="2">
        <f>E337+H336</f>
        <v>2649.329999999999</v>
      </c>
      <c r="I337" s="4">
        <f t="shared" si="15"/>
        <v>2715.93</v>
      </c>
      <c r="J337" s="5">
        <f t="shared" si="16"/>
        <v>2.4521986943699114E-2</v>
      </c>
      <c r="K337" s="6">
        <f t="shared" si="17"/>
        <v>-66.600000000000819</v>
      </c>
    </row>
    <row r="338" spans="1:11" ht="15.75" thickBot="1" x14ac:dyDescent="0.3">
      <c r="A338" s="2" t="s">
        <v>5</v>
      </c>
      <c r="B338" s="2" t="s">
        <v>7</v>
      </c>
      <c r="C338" s="2">
        <v>1.164231</v>
      </c>
      <c r="D338" s="2">
        <v>1.1658900000000001</v>
      </c>
      <c r="E338" s="2">
        <v>14.21</v>
      </c>
      <c r="F338" s="3">
        <v>43284</v>
      </c>
      <c r="G338" s="3">
        <v>43285</v>
      </c>
      <c r="H338" s="2">
        <f>E338+H337</f>
        <v>2663.5399999999991</v>
      </c>
      <c r="I338" s="4">
        <f t="shared" si="15"/>
        <v>2715.93</v>
      </c>
      <c r="J338" s="5" t="str">
        <f t="shared" si="16"/>
        <v/>
      </c>
      <c r="K338" s="6">
        <f t="shared" si="17"/>
        <v>-52.390000000000782</v>
      </c>
    </row>
    <row r="339" spans="1:11" ht="15.75" thickBot="1" x14ac:dyDescent="0.3">
      <c r="A339" s="2" t="s">
        <v>5</v>
      </c>
      <c r="B339" s="2" t="s">
        <v>6</v>
      </c>
      <c r="C339" s="2">
        <v>1.1660550000000001</v>
      </c>
      <c r="D339" s="2">
        <v>1.1746399999999999</v>
      </c>
      <c r="E339" s="2">
        <v>-73.17</v>
      </c>
      <c r="F339" s="3">
        <v>43285</v>
      </c>
      <c r="G339" s="3">
        <v>43289</v>
      </c>
      <c r="H339" s="2">
        <f>E339+H338</f>
        <v>2590.369999999999</v>
      </c>
      <c r="I339" s="4">
        <f t="shared" si="15"/>
        <v>2715.93</v>
      </c>
      <c r="J339" s="5">
        <f t="shared" si="16"/>
        <v>4.623094115091364E-2</v>
      </c>
      <c r="K339" s="6">
        <f t="shared" si="17"/>
        <v>-125.56000000000085</v>
      </c>
    </row>
    <row r="340" spans="1:11" ht="15.75" thickBot="1" x14ac:dyDescent="0.3">
      <c r="A340" s="2" t="s">
        <v>5</v>
      </c>
      <c r="B340" s="2" t="s">
        <v>6</v>
      </c>
      <c r="C340" s="2">
        <v>1.1692130000000001</v>
      </c>
      <c r="D340" s="2">
        <v>1.1746399999999999</v>
      </c>
      <c r="E340" s="2">
        <v>-46.26</v>
      </c>
      <c r="F340" s="3">
        <v>43287</v>
      </c>
      <c r="G340" s="3">
        <v>43289</v>
      </c>
      <c r="H340" s="2">
        <f>E340+H339</f>
        <v>2544.1099999999988</v>
      </c>
      <c r="I340" s="4">
        <f t="shared" si="15"/>
        <v>2715.93</v>
      </c>
      <c r="J340" s="5">
        <f t="shared" si="16"/>
        <v>6.3263780730726138E-2</v>
      </c>
      <c r="K340" s="6">
        <f t="shared" si="17"/>
        <v>-171.82000000000107</v>
      </c>
    </row>
    <row r="341" spans="1:11" ht="15.75" thickBot="1" x14ac:dyDescent="0.3">
      <c r="A341" s="2" t="s">
        <v>5</v>
      </c>
      <c r="B341" s="2" t="s">
        <v>6</v>
      </c>
      <c r="C341" s="2">
        <v>1.1757979999999999</v>
      </c>
      <c r="D341" s="2">
        <v>1.1688499999999999</v>
      </c>
      <c r="E341" s="2">
        <v>59.38</v>
      </c>
      <c r="F341" s="3">
        <v>43291</v>
      </c>
      <c r="G341" s="3">
        <v>43296</v>
      </c>
      <c r="H341" s="2">
        <f>E341+H340</f>
        <v>2603.4899999999989</v>
      </c>
      <c r="I341" s="4">
        <f t="shared" si="15"/>
        <v>2715.93</v>
      </c>
      <c r="J341" s="5" t="str">
        <f t="shared" si="16"/>
        <v/>
      </c>
      <c r="K341" s="6">
        <f t="shared" si="17"/>
        <v>-112.44000000000096</v>
      </c>
    </row>
    <row r="342" spans="1:11" ht="15.75" thickBot="1" x14ac:dyDescent="0.3">
      <c r="A342" s="2" t="s">
        <v>5</v>
      </c>
      <c r="B342" s="2" t="s">
        <v>7</v>
      </c>
      <c r="C342" s="2">
        <v>1.173035</v>
      </c>
      <c r="D342" s="2">
        <v>1.1684300000000001</v>
      </c>
      <c r="E342" s="2">
        <v>-39.450000000000003</v>
      </c>
      <c r="F342" s="3">
        <v>43292</v>
      </c>
      <c r="G342" s="3">
        <v>43296</v>
      </c>
      <c r="H342" s="2">
        <f>E342+H341</f>
        <v>2564.0399999999991</v>
      </c>
      <c r="I342" s="4">
        <f t="shared" si="15"/>
        <v>2715.93</v>
      </c>
      <c r="J342" s="5">
        <f t="shared" si="16"/>
        <v>5.5925594547724278E-2</v>
      </c>
      <c r="K342" s="6">
        <f t="shared" si="17"/>
        <v>-151.89000000000078</v>
      </c>
    </row>
    <row r="343" spans="1:11" ht="15.75" thickBot="1" x14ac:dyDescent="0.3">
      <c r="A343" s="2" t="s">
        <v>5</v>
      </c>
      <c r="B343" s="2" t="s">
        <v>7</v>
      </c>
      <c r="C343" s="2">
        <v>1.1676219999999999</v>
      </c>
      <c r="D343" s="2">
        <v>1.1684300000000001</v>
      </c>
      <c r="E343" s="2">
        <v>6.91</v>
      </c>
      <c r="F343" s="3">
        <v>43293</v>
      </c>
      <c r="G343" s="3">
        <v>43296</v>
      </c>
      <c r="H343" s="2">
        <f>E343+H342</f>
        <v>2570.9499999999989</v>
      </c>
      <c r="I343" s="4">
        <f t="shared" si="15"/>
        <v>2715.93</v>
      </c>
      <c r="J343" s="5" t="str">
        <f t="shared" si="16"/>
        <v/>
      </c>
      <c r="K343" s="6">
        <f t="shared" si="17"/>
        <v>-144.98000000000093</v>
      </c>
    </row>
    <row r="344" spans="1:11" ht="15.75" thickBot="1" x14ac:dyDescent="0.3">
      <c r="A344" s="2" t="s">
        <v>5</v>
      </c>
      <c r="B344" s="2" t="s">
        <v>7</v>
      </c>
      <c r="C344" s="2">
        <v>1.1664810000000001</v>
      </c>
      <c r="D344" s="2">
        <v>1.1684300000000001</v>
      </c>
      <c r="E344" s="2">
        <v>16.66</v>
      </c>
      <c r="F344" s="3">
        <v>43294</v>
      </c>
      <c r="G344" s="3">
        <v>43296</v>
      </c>
      <c r="H344" s="2">
        <f>E344+H343</f>
        <v>2587.6099999999988</v>
      </c>
      <c r="I344" s="4">
        <f t="shared" si="15"/>
        <v>2715.93</v>
      </c>
      <c r="J344" s="5" t="str">
        <f t="shared" si="16"/>
        <v/>
      </c>
      <c r="K344" s="6">
        <f t="shared" si="17"/>
        <v>-128.32000000000107</v>
      </c>
    </row>
    <row r="345" spans="1:11" ht="15.75" thickBot="1" x14ac:dyDescent="0.3">
      <c r="A345" s="2" t="s">
        <v>5</v>
      </c>
      <c r="B345" s="2" t="s">
        <v>7</v>
      </c>
      <c r="C345" s="2">
        <v>1.1681569999999999</v>
      </c>
      <c r="D345" s="2">
        <v>1.1719599999999999</v>
      </c>
      <c r="E345" s="2">
        <v>32.409999999999997</v>
      </c>
      <c r="F345" s="3">
        <v>43297</v>
      </c>
      <c r="G345" s="3">
        <v>43302</v>
      </c>
      <c r="H345" s="2">
        <f>E345+H344</f>
        <v>2620.0199999999986</v>
      </c>
      <c r="I345" s="4">
        <f t="shared" si="15"/>
        <v>2715.93</v>
      </c>
      <c r="J345" s="5" t="str">
        <f t="shared" si="16"/>
        <v/>
      </c>
      <c r="K345" s="6">
        <f t="shared" si="17"/>
        <v>-95.910000000001219</v>
      </c>
    </row>
    <row r="346" spans="1:11" ht="15.75" thickBot="1" x14ac:dyDescent="0.3">
      <c r="A346" s="2" t="s">
        <v>5</v>
      </c>
      <c r="B346" s="2" t="s">
        <v>6</v>
      </c>
      <c r="C346" s="2">
        <v>1.171098</v>
      </c>
      <c r="D346" s="2">
        <v>1.17205</v>
      </c>
      <c r="E346" s="2">
        <v>-8.1300000000000008</v>
      </c>
      <c r="F346" s="3">
        <v>43298</v>
      </c>
      <c r="G346" s="3">
        <v>43302</v>
      </c>
      <c r="H346" s="2">
        <f>E346+H345</f>
        <v>2611.8899999999985</v>
      </c>
      <c r="I346" s="4">
        <f t="shared" si="15"/>
        <v>2715.93</v>
      </c>
      <c r="J346" s="5">
        <f t="shared" si="16"/>
        <v>3.8307320144481349E-2</v>
      </c>
      <c r="K346" s="6">
        <f t="shared" si="17"/>
        <v>-104.04000000000133</v>
      </c>
    </row>
    <row r="347" spans="1:11" ht="15.75" thickBot="1" x14ac:dyDescent="0.3">
      <c r="A347" s="2" t="s">
        <v>5</v>
      </c>
      <c r="B347" s="2" t="s">
        <v>7</v>
      </c>
      <c r="C347" s="2">
        <v>1.1655450000000001</v>
      </c>
      <c r="D347" s="2">
        <v>1.1719599999999999</v>
      </c>
      <c r="E347" s="2">
        <v>54.68</v>
      </c>
      <c r="F347" s="3">
        <v>43299</v>
      </c>
      <c r="G347" s="3">
        <v>43302</v>
      </c>
      <c r="H347" s="2">
        <f>E347+H346</f>
        <v>2666.5699999999983</v>
      </c>
      <c r="I347" s="4">
        <f t="shared" si="15"/>
        <v>2715.93</v>
      </c>
      <c r="J347" s="5" t="str">
        <f t="shared" si="16"/>
        <v/>
      </c>
      <c r="K347" s="6">
        <f t="shared" si="17"/>
        <v>-49.360000000001492</v>
      </c>
    </row>
    <row r="348" spans="1:11" ht="15.75" thickBot="1" x14ac:dyDescent="0.3">
      <c r="A348" s="2" t="s">
        <v>5</v>
      </c>
      <c r="B348" s="2" t="s">
        <v>6</v>
      </c>
      <c r="C348" s="2">
        <v>1.165473</v>
      </c>
      <c r="D348" s="2">
        <v>1.17205</v>
      </c>
      <c r="E348" s="2">
        <v>-56.18</v>
      </c>
      <c r="F348" s="3">
        <v>43301</v>
      </c>
      <c r="G348" s="3">
        <v>43302</v>
      </c>
      <c r="H348" s="2">
        <f>E348+H347</f>
        <v>2610.3899999999985</v>
      </c>
      <c r="I348" s="4">
        <f t="shared" si="15"/>
        <v>2715.93</v>
      </c>
      <c r="J348" s="5">
        <f t="shared" si="16"/>
        <v>3.8859617147717795E-2</v>
      </c>
      <c r="K348" s="6">
        <f t="shared" si="17"/>
        <v>-105.54000000000133</v>
      </c>
    </row>
    <row r="349" spans="1:11" ht="15.75" thickBot="1" x14ac:dyDescent="0.3">
      <c r="A349" s="2" t="s">
        <v>5</v>
      </c>
      <c r="B349" s="2" t="s">
        <v>6</v>
      </c>
      <c r="C349" s="2">
        <v>1.174228</v>
      </c>
      <c r="D349" s="2">
        <v>1.1644099999999999</v>
      </c>
      <c r="E349" s="2">
        <v>84.23</v>
      </c>
      <c r="F349" s="3">
        <v>43304</v>
      </c>
      <c r="G349" s="3">
        <v>43308</v>
      </c>
      <c r="H349" s="2">
        <f>E349+H348</f>
        <v>2694.6199999999985</v>
      </c>
      <c r="I349" s="4">
        <f t="shared" si="15"/>
        <v>2715.93</v>
      </c>
      <c r="J349" s="5" t="str">
        <f t="shared" si="16"/>
        <v/>
      </c>
      <c r="K349" s="6">
        <f t="shared" si="17"/>
        <v>-21.31000000000131</v>
      </c>
    </row>
    <row r="350" spans="1:11" ht="15.75" thickBot="1" x14ac:dyDescent="0.3">
      <c r="A350" s="2" t="s">
        <v>5</v>
      </c>
      <c r="B350" s="2" t="s">
        <v>7</v>
      </c>
      <c r="C350" s="2">
        <v>1.1695949999999999</v>
      </c>
      <c r="D350" s="2">
        <v>1.1643699999999999</v>
      </c>
      <c r="E350" s="2">
        <v>-44.92</v>
      </c>
      <c r="F350" s="3">
        <v>43305</v>
      </c>
      <c r="G350" s="3">
        <v>43308</v>
      </c>
      <c r="H350" s="2">
        <f>E350+H349</f>
        <v>2649.6999999999985</v>
      </c>
      <c r="I350" s="4">
        <f t="shared" si="15"/>
        <v>2715.93</v>
      </c>
      <c r="J350" s="5">
        <f t="shared" si="16"/>
        <v>2.4385753682901079E-2</v>
      </c>
      <c r="K350" s="6">
        <f t="shared" si="17"/>
        <v>-66.230000000001382</v>
      </c>
    </row>
    <row r="351" spans="1:11" ht="15.75" thickBot="1" x14ac:dyDescent="0.3">
      <c r="A351" s="2" t="s">
        <v>5</v>
      </c>
      <c r="B351" s="2" t="s">
        <v>7</v>
      </c>
      <c r="C351" s="2">
        <v>1.168644</v>
      </c>
      <c r="D351" s="2">
        <v>1.1643699999999999</v>
      </c>
      <c r="E351" s="2">
        <v>-36.74</v>
      </c>
      <c r="F351" s="3">
        <v>43306</v>
      </c>
      <c r="G351" s="3">
        <v>43308</v>
      </c>
      <c r="H351" s="2">
        <f>E351+H350</f>
        <v>2612.9599999999987</v>
      </c>
      <c r="I351" s="4">
        <f t="shared" si="15"/>
        <v>2715.93</v>
      </c>
      <c r="J351" s="5">
        <f t="shared" si="16"/>
        <v>3.7913348282172632E-2</v>
      </c>
      <c r="K351" s="6">
        <f t="shared" si="17"/>
        <v>-102.97000000000116</v>
      </c>
    </row>
    <row r="352" spans="1:11" ht="15.75" thickBot="1" x14ac:dyDescent="0.3">
      <c r="A352" s="2" t="s">
        <v>5</v>
      </c>
      <c r="B352" s="2" t="s">
        <v>6</v>
      </c>
      <c r="C352" s="2">
        <v>1.1738230000000001</v>
      </c>
      <c r="D352" s="2">
        <v>1.1644099999999999</v>
      </c>
      <c r="E352" s="2">
        <v>80.760000000000005</v>
      </c>
      <c r="F352" s="3">
        <v>43307</v>
      </c>
      <c r="G352" s="3">
        <v>43308</v>
      </c>
      <c r="H352" s="2">
        <f>E352+H351</f>
        <v>2693.7199999999989</v>
      </c>
      <c r="I352" s="4">
        <f t="shared" si="15"/>
        <v>2715.93</v>
      </c>
      <c r="J352" s="5" t="str">
        <f t="shared" si="16"/>
        <v/>
      </c>
      <c r="K352" s="6">
        <f t="shared" si="17"/>
        <v>-22.210000000000946</v>
      </c>
    </row>
    <row r="353" spans="1:11" ht="15.75" thickBot="1" x14ac:dyDescent="0.3">
      <c r="A353" s="2" t="s">
        <v>5</v>
      </c>
      <c r="B353" s="2" t="s">
        <v>7</v>
      </c>
      <c r="C353" s="2">
        <v>1.1646559999999999</v>
      </c>
      <c r="D353" s="2">
        <v>1.16631</v>
      </c>
      <c r="E353" s="2">
        <v>14.17</v>
      </c>
      <c r="F353" s="3">
        <v>43308</v>
      </c>
      <c r="G353" s="3">
        <v>43314</v>
      </c>
      <c r="H353" s="2">
        <f>E353+H352</f>
        <v>2707.889999999999</v>
      </c>
      <c r="I353" s="4">
        <f t="shared" si="15"/>
        <v>2715.93</v>
      </c>
      <c r="J353" s="5" t="str">
        <f t="shared" si="16"/>
        <v/>
      </c>
      <c r="K353" s="6">
        <f t="shared" si="17"/>
        <v>-8.0400000000008731</v>
      </c>
    </row>
    <row r="354" spans="1:11" ht="15.75" thickBot="1" x14ac:dyDescent="0.3">
      <c r="A354" s="2" t="s">
        <v>5</v>
      </c>
      <c r="B354" s="2" t="s">
        <v>6</v>
      </c>
      <c r="C354" s="2">
        <v>1.166075</v>
      </c>
      <c r="D354" s="2">
        <v>1.16635</v>
      </c>
      <c r="E354" s="2">
        <v>-2.36</v>
      </c>
      <c r="F354" s="3">
        <v>43311</v>
      </c>
      <c r="G354" s="3">
        <v>43314</v>
      </c>
      <c r="H354" s="2">
        <f>E354+H353</f>
        <v>2705.5299999999988</v>
      </c>
      <c r="I354" s="4">
        <f t="shared" si="15"/>
        <v>2715.93</v>
      </c>
      <c r="J354" s="5">
        <f t="shared" si="16"/>
        <v>3.8292592224398181E-3</v>
      </c>
      <c r="K354" s="6">
        <f t="shared" si="17"/>
        <v>-10.400000000001</v>
      </c>
    </row>
    <row r="355" spans="1:11" ht="15.75" thickBot="1" x14ac:dyDescent="0.3">
      <c r="A355" s="2" t="s">
        <v>5</v>
      </c>
      <c r="B355" s="2" t="s">
        <v>6</v>
      </c>
      <c r="C355" s="2">
        <v>1.1708419999999999</v>
      </c>
      <c r="D355" s="2">
        <v>1.16635</v>
      </c>
      <c r="E355" s="2">
        <v>38.47</v>
      </c>
      <c r="F355" s="3">
        <v>43312</v>
      </c>
      <c r="G355" s="3">
        <v>43314</v>
      </c>
      <c r="H355" s="2">
        <f>E355+H354</f>
        <v>2743.9999999999986</v>
      </c>
      <c r="I355" s="4">
        <f t="shared" si="15"/>
        <v>2743.9999999999986</v>
      </c>
      <c r="J355" s="5" t="str">
        <f t="shared" si="16"/>
        <v/>
      </c>
      <c r="K355" s="6">
        <f t="shared" si="17"/>
        <v>-10.400000000001</v>
      </c>
    </row>
    <row r="356" spans="1:11" ht="15.75" thickBot="1" x14ac:dyDescent="0.3">
      <c r="A356" s="2" t="s">
        <v>5</v>
      </c>
      <c r="B356" s="2" t="s">
        <v>7</v>
      </c>
      <c r="C356" s="2">
        <v>1.169063</v>
      </c>
      <c r="D356" s="2">
        <v>1.16631</v>
      </c>
      <c r="E356" s="2">
        <v>-23.63</v>
      </c>
      <c r="F356" s="3">
        <v>43313</v>
      </c>
      <c r="G356" s="3">
        <v>43314</v>
      </c>
      <c r="H356" s="2">
        <f>E356+H355</f>
        <v>2720.3699999999985</v>
      </c>
      <c r="I356" s="4">
        <f t="shared" si="15"/>
        <v>2743.9999999999986</v>
      </c>
      <c r="J356" s="5">
        <f t="shared" si="16"/>
        <v>8.6115160349854447E-3</v>
      </c>
      <c r="K356" s="6">
        <f t="shared" si="17"/>
        <v>-23.630000000000109</v>
      </c>
    </row>
    <row r="357" spans="1:11" ht="15.75" thickBot="1" x14ac:dyDescent="0.3">
      <c r="A357" s="2" t="s">
        <v>5</v>
      </c>
      <c r="B357" s="2" t="s">
        <v>7</v>
      </c>
      <c r="C357" s="2">
        <v>1.1666780000000001</v>
      </c>
      <c r="D357" s="2">
        <v>1.1524000000000001</v>
      </c>
      <c r="E357" s="2">
        <v>-124.02</v>
      </c>
      <c r="F357" s="3">
        <v>43314</v>
      </c>
      <c r="G357" s="3">
        <v>43322</v>
      </c>
      <c r="H357" s="2">
        <f>E357+H356</f>
        <v>2596.3499999999985</v>
      </c>
      <c r="I357" s="4">
        <f t="shared" si="15"/>
        <v>2743.9999999999986</v>
      </c>
      <c r="J357" s="5">
        <f t="shared" si="16"/>
        <v>5.3808309037900903E-2</v>
      </c>
      <c r="K357" s="6">
        <f t="shared" si="17"/>
        <v>-147.65000000000009</v>
      </c>
    </row>
    <row r="358" spans="1:11" ht="15.75" thickBot="1" x14ac:dyDescent="0.3">
      <c r="A358" s="2" t="s">
        <v>5</v>
      </c>
      <c r="B358" s="2" t="s">
        <v>7</v>
      </c>
      <c r="C358" s="2">
        <v>1.158817</v>
      </c>
      <c r="D358" s="2">
        <v>1.1524000000000001</v>
      </c>
      <c r="E358" s="2">
        <v>-55.74</v>
      </c>
      <c r="F358" s="3">
        <v>43315</v>
      </c>
      <c r="G358" s="3">
        <v>43322</v>
      </c>
      <c r="H358" s="2">
        <f>E358+H357</f>
        <v>2540.6099999999988</v>
      </c>
      <c r="I358" s="4">
        <f t="shared" si="15"/>
        <v>2743.9999999999986</v>
      </c>
      <c r="J358" s="5">
        <f t="shared" si="16"/>
        <v>7.4121720116618106E-2</v>
      </c>
      <c r="K358" s="6">
        <f t="shared" si="17"/>
        <v>-203.38999999999987</v>
      </c>
    </row>
    <row r="359" spans="1:11" ht="15.75" thickBot="1" x14ac:dyDescent="0.3">
      <c r="A359" s="2" t="s">
        <v>5</v>
      </c>
      <c r="B359" s="2" t="s">
        <v>6</v>
      </c>
      <c r="C359" s="2">
        <v>1.1604220000000001</v>
      </c>
      <c r="D359" s="2">
        <v>1.15242</v>
      </c>
      <c r="E359" s="2">
        <v>69.37</v>
      </c>
      <c r="F359" s="3">
        <v>43320</v>
      </c>
      <c r="G359" s="3">
        <v>43322</v>
      </c>
      <c r="H359" s="2">
        <f>E359+H358</f>
        <v>2609.9799999999987</v>
      </c>
      <c r="I359" s="4">
        <f t="shared" si="15"/>
        <v>2743.9999999999986</v>
      </c>
      <c r="J359" s="5" t="str">
        <f t="shared" si="16"/>
        <v/>
      </c>
      <c r="K359" s="6">
        <f t="shared" si="17"/>
        <v>-134.01999999999998</v>
      </c>
    </row>
    <row r="360" spans="1:11" ht="15.75" thickBot="1" x14ac:dyDescent="0.3">
      <c r="A360" s="2" t="s">
        <v>5</v>
      </c>
      <c r="B360" s="2" t="s">
        <v>6</v>
      </c>
      <c r="C360" s="2">
        <v>1.1609529999999999</v>
      </c>
      <c r="D360" s="2">
        <v>1.15242</v>
      </c>
      <c r="E360" s="2">
        <v>73.97</v>
      </c>
      <c r="F360" s="3">
        <v>43321</v>
      </c>
      <c r="G360" s="3">
        <v>43322</v>
      </c>
      <c r="H360" s="2">
        <f>E360+H359</f>
        <v>2683.9499999999985</v>
      </c>
      <c r="I360" s="4">
        <f t="shared" si="15"/>
        <v>2743.9999999999986</v>
      </c>
      <c r="J360" s="5" t="str">
        <f t="shared" si="16"/>
        <v/>
      </c>
      <c r="K360" s="6">
        <f t="shared" si="17"/>
        <v>-60.050000000000182</v>
      </c>
    </row>
    <row r="361" spans="1:11" ht="15.75" thickBot="1" x14ac:dyDescent="0.3">
      <c r="A361" s="2" t="s">
        <v>5</v>
      </c>
      <c r="B361" s="2" t="s">
        <v>7</v>
      </c>
      <c r="C361" s="2">
        <v>1.1527069999999999</v>
      </c>
      <c r="D361" s="2">
        <v>1.1371800000000001</v>
      </c>
      <c r="E361" s="2">
        <v>-136.68</v>
      </c>
      <c r="F361" s="3">
        <v>43322</v>
      </c>
      <c r="G361" s="3">
        <v>43329</v>
      </c>
      <c r="H361" s="2">
        <f>E361+H360</f>
        <v>2547.2699999999986</v>
      </c>
      <c r="I361" s="4">
        <f t="shared" si="15"/>
        <v>2743.9999999999986</v>
      </c>
      <c r="J361" s="5">
        <f t="shared" si="16"/>
        <v>7.1694606413994166E-2</v>
      </c>
      <c r="K361" s="6">
        <f t="shared" si="17"/>
        <v>-196.73000000000002</v>
      </c>
    </row>
    <row r="362" spans="1:11" ht="15.75" thickBot="1" x14ac:dyDescent="0.3">
      <c r="A362" s="2" t="s">
        <v>5</v>
      </c>
      <c r="B362" s="2" t="s">
        <v>6</v>
      </c>
      <c r="C362" s="2">
        <v>1.1402049999999999</v>
      </c>
      <c r="D362" s="2">
        <v>1.1372100000000001</v>
      </c>
      <c r="E362" s="2">
        <v>26.31</v>
      </c>
      <c r="F362" s="3">
        <v>43326</v>
      </c>
      <c r="G362" s="3">
        <v>43329</v>
      </c>
      <c r="H362" s="2">
        <f>E362+H361</f>
        <v>2573.5799999999986</v>
      </c>
      <c r="I362" s="4">
        <f t="shared" si="15"/>
        <v>2743.9999999999986</v>
      </c>
      <c r="J362" s="5" t="str">
        <f t="shared" si="16"/>
        <v/>
      </c>
      <c r="K362" s="6">
        <f t="shared" si="17"/>
        <v>-170.42000000000007</v>
      </c>
    </row>
    <row r="363" spans="1:11" ht="15.75" thickBot="1" x14ac:dyDescent="0.3">
      <c r="A363" s="2" t="s">
        <v>5</v>
      </c>
      <c r="B363" s="2" t="s">
        <v>7</v>
      </c>
      <c r="C363" s="2">
        <v>1.1348640000000001</v>
      </c>
      <c r="D363" s="2">
        <v>1.1371800000000001</v>
      </c>
      <c r="E363" s="2">
        <v>20.350000000000001</v>
      </c>
      <c r="F363" s="3">
        <v>43327</v>
      </c>
      <c r="G363" s="3">
        <v>43329</v>
      </c>
      <c r="H363" s="2">
        <f>E363+H362</f>
        <v>2593.9299999999985</v>
      </c>
      <c r="I363" s="4">
        <f t="shared" si="15"/>
        <v>2743.9999999999986</v>
      </c>
      <c r="J363" s="5" t="str">
        <f t="shared" si="16"/>
        <v/>
      </c>
      <c r="K363" s="6">
        <f t="shared" si="17"/>
        <v>-150.07000000000016</v>
      </c>
    </row>
    <row r="364" spans="1:11" ht="15.75" thickBot="1" x14ac:dyDescent="0.3">
      <c r="A364" s="2"/>
      <c r="B364" s="2"/>
      <c r="C364" s="2"/>
      <c r="D364" s="2"/>
      <c r="E364" s="2"/>
      <c r="F364" s="3"/>
      <c r="G364" s="3"/>
      <c r="H364" s="2"/>
      <c r="I364" s="4"/>
      <c r="J364" s="5"/>
      <c r="K364" s="6"/>
    </row>
    <row r="365" spans="1:11" ht="15.75" thickBot="1" x14ac:dyDescent="0.3">
      <c r="A365" s="2"/>
      <c r="B365" s="2"/>
      <c r="C365" s="2"/>
      <c r="D365" s="2"/>
      <c r="E365" s="2"/>
      <c r="F365" s="3"/>
      <c r="G365" s="3"/>
      <c r="H365" s="2"/>
      <c r="I365" s="4"/>
      <c r="J365" s="5"/>
      <c r="K365" s="6"/>
    </row>
    <row r="366" spans="1:11" ht="15.75" thickBot="1" x14ac:dyDescent="0.3">
      <c r="A366" s="2"/>
      <c r="B366" s="2"/>
      <c r="C366" s="2"/>
      <c r="D366" s="2"/>
      <c r="E366" s="2"/>
      <c r="F366" s="3"/>
      <c r="G366" s="3"/>
      <c r="H366" s="2"/>
      <c r="I366" s="4"/>
      <c r="J366" s="5"/>
      <c r="K366" s="6"/>
    </row>
    <row r="367" spans="1:11" ht="15.75" thickBot="1" x14ac:dyDescent="0.3">
      <c r="A367" s="2"/>
      <c r="B367" s="2"/>
      <c r="C367" s="2"/>
      <c r="D367" s="2"/>
      <c r="E367" s="2"/>
      <c r="F367" s="3"/>
      <c r="G367" s="3"/>
      <c r="H367" s="2"/>
      <c r="I367" s="4"/>
      <c r="J367" s="5"/>
      <c r="K367" s="6"/>
    </row>
    <row r="368" spans="1:11" ht="15.75" thickBot="1" x14ac:dyDescent="0.3">
      <c r="A368" s="2"/>
      <c r="B368" s="2"/>
      <c r="C368" s="2"/>
      <c r="D368" s="2"/>
      <c r="E368" s="2"/>
      <c r="F368" s="3"/>
      <c r="G368" s="3"/>
      <c r="H368" s="2"/>
      <c r="I368" s="4"/>
      <c r="J368" s="5"/>
      <c r="K368" s="6"/>
    </row>
    <row r="369" spans="1:11" ht="15.75" thickBot="1" x14ac:dyDescent="0.3">
      <c r="A369" s="2"/>
      <c r="B369" s="2"/>
      <c r="C369" s="2"/>
      <c r="D369" s="2"/>
      <c r="E369" s="2"/>
      <c r="F369" s="3"/>
      <c r="G369" s="3"/>
      <c r="H369" s="2"/>
      <c r="I369" s="4"/>
      <c r="J369" s="5"/>
      <c r="K369" s="6"/>
    </row>
    <row r="370" spans="1:11" ht="15.75" thickBot="1" x14ac:dyDescent="0.3">
      <c r="A370" s="2"/>
      <c r="B370" s="2"/>
      <c r="C370" s="2"/>
      <c r="D370" s="2"/>
      <c r="E370" s="2"/>
      <c r="F370" s="3"/>
      <c r="G370" s="3"/>
      <c r="H370" s="2"/>
      <c r="I370" s="4"/>
      <c r="J370" s="5"/>
      <c r="K370" s="6"/>
    </row>
    <row r="371" spans="1:11" ht="15.75" thickBot="1" x14ac:dyDescent="0.3">
      <c r="A371" s="2"/>
      <c r="B371" s="2"/>
      <c r="C371" s="2"/>
      <c r="D371" s="2"/>
      <c r="E371" s="2"/>
      <c r="F371" s="3"/>
      <c r="G371" s="3"/>
      <c r="H371" s="2"/>
      <c r="I371" s="4"/>
      <c r="J371" s="5"/>
      <c r="K371" s="6"/>
    </row>
    <row r="372" spans="1:11" ht="15.75" thickBot="1" x14ac:dyDescent="0.3">
      <c r="A372" s="2"/>
      <c r="B372" s="2"/>
      <c r="C372" s="2"/>
      <c r="D372" s="2"/>
      <c r="E372" s="2"/>
      <c r="F372" s="3"/>
      <c r="G372" s="3"/>
      <c r="H372" s="2"/>
      <c r="I372" s="4"/>
      <c r="J372" s="5"/>
      <c r="K372" s="6"/>
    </row>
    <row r="373" spans="1:11" ht="15.75" thickBot="1" x14ac:dyDescent="0.3">
      <c r="A373" s="2"/>
      <c r="B373" s="2"/>
      <c r="C373" s="2"/>
      <c r="D373" s="2"/>
      <c r="E373" s="2"/>
      <c r="F373" s="3"/>
      <c r="G373" s="3"/>
      <c r="H373" s="2"/>
      <c r="I373" s="4"/>
      <c r="J373" s="5"/>
      <c r="K373" s="6"/>
    </row>
    <row r="374" spans="1:11" ht="15.75" thickBot="1" x14ac:dyDescent="0.3">
      <c r="A374" s="2"/>
      <c r="B374" s="2"/>
      <c r="C374" s="2"/>
      <c r="D374" s="2"/>
      <c r="E374" s="2"/>
      <c r="F374" s="3"/>
      <c r="G374" s="3"/>
      <c r="H374" s="2"/>
      <c r="I374" s="4"/>
      <c r="J374" s="5"/>
      <c r="K374" s="6"/>
    </row>
    <row r="375" spans="1:11" ht="15.75" thickBot="1" x14ac:dyDescent="0.3">
      <c r="A375" s="2"/>
      <c r="B375" s="2"/>
      <c r="C375" s="2"/>
      <c r="D375" s="2"/>
      <c r="E375" s="2"/>
      <c r="F375" s="3"/>
      <c r="G375" s="3"/>
      <c r="H375" s="2"/>
      <c r="I375" s="4"/>
      <c r="J375" s="5"/>
      <c r="K375" s="6"/>
    </row>
    <row r="376" spans="1:11" ht="15.75" thickBot="1" x14ac:dyDescent="0.3">
      <c r="A376" s="2"/>
      <c r="B376" s="2"/>
      <c r="C376" s="2"/>
      <c r="D376" s="2"/>
      <c r="E376" s="2"/>
      <c r="F376" s="3"/>
      <c r="G376" s="3"/>
      <c r="H376" s="2"/>
      <c r="I376" s="4"/>
      <c r="J376" s="5"/>
      <c r="K376" s="6"/>
    </row>
    <row r="377" spans="1:11" ht="15.75" thickBot="1" x14ac:dyDescent="0.3">
      <c r="A377" s="2"/>
      <c r="B377" s="2"/>
      <c r="C377" s="2"/>
      <c r="D377" s="2"/>
      <c r="E377" s="2"/>
      <c r="F377" s="3"/>
      <c r="G377" s="3"/>
      <c r="H377" s="2"/>
      <c r="I377" s="4"/>
      <c r="J377" s="5"/>
      <c r="K377" s="6"/>
    </row>
    <row r="378" spans="1:11" ht="15.75" thickBot="1" x14ac:dyDescent="0.3">
      <c r="A378" s="2"/>
      <c r="B378" s="2"/>
      <c r="C378" s="2"/>
      <c r="D378" s="2"/>
      <c r="E378" s="2"/>
      <c r="F378" s="3"/>
      <c r="G378" s="3"/>
      <c r="H378" s="2"/>
      <c r="I378" s="4"/>
      <c r="J378" s="5"/>
      <c r="K378" s="6"/>
    </row>
    <row r="379" spans="1:11" ht="15.75" thickBot="1" x14ac:dyDescent="0.3">
      <c r="A379" s="2"/>
      <c r="B379" s="2"/>
      <c r="C379" s="2"/>
      <c r="D379" s="2"/>
      <c r="E379" s="2"/>
      <c r="F379" s="3"/>
      <c r="G379" s="3"/>
      <c r="H379" s="2"/>
      <c r="I379" s="4"/>
      <c r="J379" s="5"/>
      <c r="K379" s="6"/>
    </row>
    <row r="380" spans="1:11" ht="15.75" thickBot="1" x14ac:dyDescent="0.3">
      <c r="A380" s="2"/>
      <c r="B380" s="2"/>
      <c r="C380" s="2"/>
      <c r="D380" s="2"/>
      <c r="E380" s="2"/>
      <c r="F380" s="3"/>
      <c r="G380" s="3"/>
      <c r="H380" s="2"/>
      <c r="I380" s="4"/>
      <c r="J380" s="5"/>
      <c r="K380" s="6"/>
    </row>
    <row r="381" spans="1:11" ht="15.75" thickBot="1" x14ac:dyDescent="0.3">
      <c r="A381" s="2"/>
      <c r="B381" s="2"/>
      <c r="C381" s="2"/>
      <c r="D381" s="2"/>
      <c r="E381" s="2"/>
      <c r="F381" s="3"/>
      <c r="G381" s="3"/>
      <c r="H381" s="2"/>
      <c r="I381" s="4"/>
      <c r="J381" s="5"/>
      <c r="K381" s="6"/>
    </row>
    <row r="382" spans="1:11" ht="15.75" thickBot="1" x14ac:dyDescent="0.3">
      <c r="A382" s="2"/>
      <c r="B382" s="2"/>
      <c r="C382" s="2"/>
      <c r="D382" s="2"/>
      <c r="E382" s="2"/>
      <c r="F382" s="3"/>
      <c r="G382" s="3"/>
      <c r="H382" s="2"/>
      <c r="I382" s="4"/>
      <c r="J382" s="5"/>
      <c r="K382" s="6"/>
    </row>
    <row r="383" spans="1:11" ht="15.75" thickBot="1" x14ac:dyDescent="0.3">
      <c r="A383" s="2"/>
      <c r="B383" s="2"/>
      <c r="C383" s="2"/>
      <c r="D383" s="2"/>
      <c r="E383" s="2"/>
      <c r="F383" s="3"/>
      <c r="G383" s="3"/>
      <c r="H383" s="2"/>
      <c r="I383" s="4"/>
      <c r="J383" s="5"/>
      <c r="K383" s="6"/>
    </row>
    <row r="384" spans="1:11" ht="15.75" thickBot="1" x14ac:dyDescent="0.3">
      <c r="A384" s="2"/>
      <c r="B384" s="2"/>
      <c r="C384" s="2"/>
      <c r="D384" s="2"/>
      <c r="E384" s="2"/>
      <c r="F384" s="3"/>
      <c r="G384" s="3"/>
      <c r="H384" s="2"/>
      <c r="I384" s="4"/>
      <c r="J384" s="5"/>
      <c r="K384" s="6"/>
    </row>
    <row r="385" spans="1:11" ht="15.75" thickBot="1" x14ac:dyDescent="0.3">
      <c r="A385" s="2"/>
      <c r="B385" s="2"/>
      <c r="C385" s="2"/>
      <c r="D385" s="2"/>
      <c r="E385" s="2"/>
      <c r="F385" s="3"/>
      <c r="G385" s="3"/>
      <c r="H385" s="2"/>
      <c r="I385" s="4"/>
      <c r="J385" s="5"/>
      <c r="K385" s="6"/>
    </row>
    <row r="386" spans="1:11" ht="15.75" thickBot="1" x14ac:dyDescent="0.3">
      <c r="A386" s="2"/>
      <c r="B386" s="2"/>
      <c r="C386" s="2"/>
      <c r="D386" s="2"/>
      <c r="E386" s="2"/>
      <c r="F386" s="3"/>
      <c r="G386" s="3"/>
      <c r="H386" s="2"/>
      <c r="I386" s="4"/>
      <c r="J386" s="5"/>
      <c r="K386" s="6"/>
    </row>
    <row r="387" spans="1:11" ht="15.75" thickBot="1" x14ac:dyDescent="0.3">
      <c r="A387" s="2"/>
      <c r="B387" s="2"/>
      <c r="C387" s="2"/>
      <c r="D387" s="2"/>
      <c r="E387" s="2"/>
      <c r="F387" s="3"/>
      <c r="G387" s="3"/>
      <c r="H387" s="2"/>
      <c r="I387" s="4"/>
      <c r="J387" s="5"/>
      <c r="K387" s="6"/>
    </row>
    <row r="388" spans="1:11" ht="15.75" thickBot="1" x14ac:dyDescent="0.3">
      <c r="A388" s="2"/>
      <c r="B388" s="2"/>
      <c r="C388" s="2"/>
      <c r="D388" s="2"/>
      <c r="E388" s="2"/>
      <c r="F388" s="3"/>
      <c r="G388" s="3"/>
      <c r="H388" s="2"/>
      <c r="I388" s="4"/>
      <c r="J388" s="5"/>
      <c r="K388" s="6"/>
    </row>
    <row r="389" spans="1:11" ht="15.75" thickBot="1" x14ac:dyDescent="0.3">
      <c r="A389" s="2"/>
      <c r="B389" s="2"/>
      <c r="C389" s="2"/>
      <c r="D389" s="2"/>
      <c r="E389" s="2"/>
      <c r="F389" s="3"/>
      <c r="G389" s="3"/>
      <c r="H389" s="2"/>
      <c r="I389" s="4"/>
      <c r="J389" s="5"/>
      <c r="K389" s="6"/>
    </row>
    <row r="390" spans="1:11" ht="15.75" thickBot="1" x14ac:dyDescent="0.3">
      <c r="A390" s="2"/>
      <c r="B390" s="2"/>
      <c r="C390" s="2"/>
      <c r="D390" s="2"/>
      <c r="E390" s="2"/>
      <c r="F390" s="3"/>
      <c r="G390" s="3"/>
      <c r="H390" s="2"/>
      <c r="I390" s="4"/>
      <c r="J390" s="5"/>
      <c r="K390" s="6"/>
    </row>
    <row r="391" spans="1:11" ht="15.75" thickBot="1" x14ac:dyDescent="0.3">
      <c r="A391" s="2"/>
      <c r="B391" s="2"/>
      <c r="C391" s="2"/>
      <c r="D391" s="2"/>
      <c r="E391" s="2"/>
      <c r="F391" s="3"/>
      <c r="G391" s="3"/>
      <c r="H391" s="2"/>
      <c r="I391" s="4"/>
      <c r="J391" s="5"/>
      <c r="K391" s="6"/>
    </row>
    <row r="392" spans="1:11" ht="15.75" thickBot="1" x14ac:dyDescent="0.3">
      <c r="A392" s="2"/>
      <c r="B392" s="2"/>
      <c r="C392" s="2"/>
      <c r="D392" s="2"/>
      <c r="E392" s="2"/>
      <c r="F392" s="3"/>
      <c r="G392" s="3"/>
      <c r="H392" s="2"/>
      <c r="I392" s="4"/>
      <c r="J392" s="5"/>
      <c r="K392" s="6"/>
    </row>
    <row r="393" spans="1:11" ht="15.75" thickBot="1" x14ac:dyDescent="0.3">
      <c r="A393" s="2"/>
      <c r="B393" s="2"/>
      <c r="C393" s="2"/>
      <c r="D393" s="2"/>
      <c r="E393" s="2"/>
      <c r="F393" s="3"/>
      <c r="G393" s="3"/>
      <c r="H393" s="2"/>
      <c r="I393" s="4"/>
      <c r="J393" s="5"/>
      <c r="K393" s="6"/>
    </row>
    <row r="394" spans="1:11" ht="15.75" thickBot="1" x14ac:dyDescent="0.3">
      <c r="A394" s="2"/>
      <c r="B394" s="2"/>
      <c r="C394" s="2"/>
      <c r="D394" s="2"/>
      <c r="E394" s="2"/>
      <c r="F394" s="3"/>
      <c r="G394" s="3"/>
      <c r="H394" s="2"/>
      <c r="I394" s="4"/>
      <c r="J394" s="5"/>
      <c r="K394" s="6"/>
    </row>
    <row r="395" spans="1:11" ht="15.75" thickBot="1" x14ac:dyDescent="0.3">
      <c r="A395" s="2"/>
      <c r="B395" s="2"/>
      <c r="C395" s="2"/>
      <c r="D395" s="2"/>
      <c r="E395" s="2"/>
      <c r="F395" s="3"/>
      <c r="G395" s="3"/>
      <c r="H395" s="2"/>
      <c r="I395" s="4"/>
      <c r="J395" s="5"/>
      <c r="K395" s="6"/>
    </row>
    <row r="396" spans="1:11" ht="15.75" thickBot="1" x14ac:dyDescent="0.3">
      <c r="A396" s="2"/>
      <c r="B396" s="2"/>
      <c r="C396" s="2"/>
      <c r="D396" s="2"/>
      <c r="E396" s="2"/>
      <c r="F396" s="3"/>
      <c r="G396" s="3"/>
      <c r="H396" s="2"/>
      <c r="I396" s="4"/>
      <c r="J396" s="5"/>
      <c r="K396" s="6"/>
    </row>
    <row r="397" spans="1:11" ht="15.75" thickBot="1" x14ac:dyDescent="0.3">
      <c r="A397" s="2"/>
      <c r="B397" s="2"/>
      <c r="C397" s="2"/>
      <c r="D397" s="2"/>
      <c r="E397" s="2"/>
      <c r="F397" s="3"/>
      <c r="G397" s="3"/>
      <c r="H397" s="2"/>
      <c r="I397" s="4"/>
      <c r="J397" s="5"/>
      <c r="K397" s="6"/>
    </row>
    <row r="398" spans="1:11" ht="15.75" thickBot="1" x14ac:dyDescent="0.3">
      <c r="A398" s="2"/>
      <c r="B398" s="2"/>
      <c r="C398" s="2"/>
      <c r="D398" s="2"/>
      <c r="E398" s="2"/>
      <c r="F398" s="3"/>
      <c r="G398" s="3"/>
      <c r="H398" s="2"/>
      <c r="I398" s="4"/>
      <c r="J398" s="5"/>
      <c r="K398" s="6"/>
    </row>
    <row r="399" spans="1:11" ht="15.75" thickBot="1" x14ac:dyDescent="0.3">
      <c r="A399" s="2"/>
      <c r="B399" s="2"/>
      <c r="C399" s="2"/>
      <c r="D399" s="2"/>
      <c r="E399" s="2"/>
      <c r="F399" s="3"/>
      <c r="G399" s="3"/>
      <c r="H399" s="2"/>
      <c r="I399" s="4"/>
      <c r="J399" s="5"/>
      <c r="K399" s="6"/>
    </row>
    <row r="400" spans="1:11" ht="15.75" thickBot="1" x14ac:dyDescent="0.3">
      <c r="A400" s="2"/>
      <c r="B400" s="2"/>
      <c r="C400" s="2"/>
      <c r="D400" s="2"/>
      <c r="E400" s="2"/>
      <c r="F400" s="3"/>
      <c r="G400" s="3"/>
      <c r="H400" s="2"/>
      <c r="I400" s="4"/>
      <c r="J400" s="5"/>
      <c r="K400" s="6"/>
    </row>
    <row r="401" spans="1:11" ht="15.75" thickBot="1" x14ac:dyDescent="0.3">
      <c r="A401" s="2"/>
      <c r="B401" s="2"/>
      <c r="C401" s="2"/>
      <c r="D401" s="2"/>
      <c r="E401" s="2"/>
      <c r="F401" s="3"/>
      <c r="G401" s="3"/>
      <c r="H401" s="2"/>
      <c r="I401" s="4"/>
      <c r="J401" s="5"/>
      <c r="K401" s="6"/>
    </row>
    <row r="402" spans="1:11" ht="15.75" thickBot="1" x14ac:dyDescent="0.3">
      <c r="A402" s="2"/>
      <c r="B402" s="2"/>
      <c r="C402" s="2"/>
      <c r="D402" s="2"/>
      <c r="E402" s="2"/>
      <c r="F402" s="3"/>
      <c r="G402" s="3"/>
      <c r="H402" s="2"/>
      <c r="I402" s="4"/>
      <c r="J402" s="5"/>
      <c r="K402" s="6"/>
    </row>
    <row r="403" spans="1:11" ht="15.75" thickBot="1" x14ac:dyDescent="0.3">
      <c r="A403" s="2"/>
      <c r="B403" s="2"/>
      <c r="C403" s="2"/>
      <c r="D403" s="2"/>
      <c r="E403" s="2"/>
      <c r="F403" s="3"/>
      <c r="G403" s="3"/>
      <c r="H403" s="2"/>
      <c r="I403" s="4"/>
      <c r="J403" s="5"/>
      <c r="K403" s="6"/>
    </row>
    <row r="404" spans="1:11" ht="15.75" thickBot="1" x14ac:dyDescent="0.3">
      <c r="A404" s="2"/>
      <c r="B404" s="2"/>
      <c r="C404" s="2"/>
      <c r="D404" s="2"/>
      <c r="E404" s="2"/>
      <c r="F404" s="3"/>
      <c r="G404" s="3"/>
      <c r="H404" s="2"/>
      <c r="I404" s="4"/>
      <c r="J404" s="5"/>
      <c r="K404" s="6"/>
    </row>
    <row r="405" spans="1:11" ht="15.75" thickBot="1" x14ac:dyDescent="0.3">
      <c r="A405" s="2"/>
      <c r="B405" s="2"/>
      <c r="C405" s="2"/>
      <c r="D405" s="2"/>
      <c r="E405" s="2"/>
      <c r="F405" s="3"/>
      <c r="G405" s="3"/>
      <c r="H405" s="2"/>
      <c r="I405" s="4"/>
      <c r="J405" s="5"/>
      <c r="K405" s="6"/>
    </row>
    <row r="406" spans="1:11" ht="15.75" thickBot="1" x14ac:dyDescent="0.3">
      <c r="A406" s="2"/>
      <c r="B406" s="2"/>
      <c r="C406" s="2"/>
      <c r="D406" s="2"/>
      <c r="E406" s="2"/>
      <c r="F406" s="3"/>
      <c r="G406" s="3"/>
      <c r="H406" s="2"/>
      <c r="I406" s="4"/>
      <c r="J406" s="5"/>
      <c r="K406" s="6"/>
    </row>
    <row r="407" spans="1:11" ht="15.75" thickBot="1" x14ac:dyDescent="0.3">
      <c r="A407" s="2"/>
      <c r="B407" s="2"/>
      <c r="C407" s="2"/>
      <c r="D407" s="2"/>
      <c r="E407" s="2"/>
      <c r="F407" s="3"/>
      <c r="G407" s="3"/>
      <c r="H407" s="2"/>
      <c r="I407" s="4"/>
      <c r="J407" s="5"/>
      <c r="K407" s="6"/>
    </row>
    <row r="408" spans="1:11" ht="15.75" thickBot="1" x14ac:dyDescent="0.3">
      <c r="A408" s="2"/>
      <c r="B408" s="2"/>
      <c r="C408" s="2"/>
      <c r="D408" s="2"/>
      <c r="E408" s="2"/>
      <c r="F408" s="3"/>
      <c r="G408" s="3"/>
      <c r="H408" s="2"/>
      <c r="I408" s="4"/>
      <c r="J408" s="5"/>
      <c r="K408" s="6"/>
    </row>
    <row r="409" spans="1:11" ht="15.75" thickBot="1" x14ac:dyDescent="0.3">
      <c r="A409" s="2"/>
      <c r="B409" s="2"/>
      <c r="C409" s="2"/>
      <c r="D409" s="2"/>
      <c r="E409" s="2"/>
      <c r="F409" s="3"/>
      <c r="G409" s="3"/>
      <c r="H409" s="2"/>
      <c r="I409" s="4"/>
      <c r="J409" s="5"/>
      <c r="K409" s="6"/>
    </row>
    <row r="410" spans="1:11" ht="15.75" thickBot="1" x14ac:dyDescent="0.3">
      <c r="A410" s="2"/>
      <c r="B410" s="2"/>
      <c r="C410" s="2"/>
      <c r="D410" s="2"/>
      <c r="E410" s="2"/>
      <c r="F410" s="3"/>
      <c r="G410" s="3"/>
      <c r="H410" s="2"/>
      <c r="I410" s="4"/>
      <c r="J410" s="5"/>
      <c r="K410" s="6"/>
    </row>
    <row r="411" spans="1:11" ht="15.75" thickBot="1" x14ac:dyDescent="0.3">
      <c r="A411" s="2"/>
      <c r="B411" s="2"/>
      <c r="C411" s="2"/>
      <c r="D411" s="2"/>
      <c r="E411" s="2"/>
      <c r="F411" s="3"/>
      <c r="G411" s="3"/>
      <c r="H411" s="2"/>
      <c r="I411" s="4"/>
      <c r="J411" s="5"/>
      <c r="K411" s="6"/>
    </row>
    <row r="412" spans="1:11" ht="15.75" thickBot="1" x14ac:dyDescent="0.3">
      <c r="A412" s="2"/>
      <c r="B412" s="2"/>
      <c r="C412" s="2"/>
      <c r="D412" s="2"/>
      <c r="E412" s="2"/>
      <c r="F412" s="3"/>
      <c r="G412" s="3"/>
      <c r="H412" s="2"/>
      <c r="I412" s="4"/>
      <c r="J412" s="5"/>
      <c r="K412" s="6"/>
    </row>
    <row r="413" spans="1:11" ht="15.75" thickBot="1" x14ac:dyDescent="0.3">
      <c r="A413" s="2"/>
      <c r="B413" s="2"/>
      <c r="C413" s="2"/>
      <c r="D413" s="2"/>
      <c r="E413" s="2"/>
      <c r="F413" s="3"/>
      <c r="G413" s="3"/>
      <c r="H413" s="2"/>
      <c r="I413" s="4"/>
      <c r="J413" s="5"/>
      <c r="K413" s="6"/>
    </row>
    <row r="414" spans="1:11" ht="15.75" thickBot="1" x14ac:dyDescent="0.3">
      <c r="A414" s="2"/>
      <c r="B414" s="2"/>
      <c r="C414" s="2"/>
      <c r="D414" s="2"/>
      <c r="E414" s="2"/>
      <c r="F414" s="3"/>
      <c r="G414" s="3"/>
      <c r="H414" s="2"/>
      <c r="I414" s="4"/>
      <c r="J414" s="5"/>
      <c r="K414" s="6"/>
    </row>
    <row r="415" spans="1:11" ht="15.75" thickBot="1" x14ac:dyDescent="0.3">
      <c r="A415" s="2"/>
      <c r="B415" s="2"/>
      <c r="C415" s="2"/>
      <c r="D415" s="2"/>
      <c r="E415" s="2"/>
      <c r="F415" s="3"/>
      <c r="G415" s="3"/>
      <c r="H415" s="2"/>
      <c r="I415" s="4"/>
      <c r="J415" s="5"/>
      <c r="K415" s="6"/>
    </row>
    <row r="416" spans="1:11" ht="15.75" thickBot="1" x14ac:dyDescent="0.3">
      <c r="A416" s="2"/>
      <c r="B416" s="2"/>
      <c r="C416" s="2"/>
      <c r="D416" s="2"/>
      <c r="E416" s="2"/>
      <c r="F416" s="3"/>
      <c r="G416" s="3"/>
      <c r="H416" s="2"/>
      <c r="I416" s="4"/>
      <c r="J416" s="5"/>
      <c r="K416" s="6"/>
    </row>
    <row r="417" spans="1:11" ht="15.75" thickBot="1" x14ac:dyDescent="0.3">
      <c r="A417" s="2"/>
      <c r="B417" s="2"/>
      <c r="C417" s="2"/>
      <c r="D417" s="2"/>
      <c r="E417" s="2"/>
      <c r="F417" s="3"/>
      <c r="G417" s="3"/>
      <c r="H417" s="2"/>
      <c r="I417" s="4"/>
      <c r="J417" s="5"/>
      <c r="K417" s="6"/>
    </row>
    <row r="418" spans="1:11" ht="15.75" thickBot="1" x14ac:dyDescent="0.3">
      <c r="A418" s="2"/>
      <c r="B418" s="2"/>
      <c r="C418" s="2"/>
      <c r="D418" s="2"/>
      <c r="E418" s="2"/>
      <c r="F418" s="3"/>
      <c r="G418" s="3"/>
      <c r="H418" s="2"/>
      <c r="I418" s="4"/>
      <c r="J418" s="5"/>
      <c r="K418" s="6"/>
    </row>
    <row r="419" spans="1:11" ht="15.75" thickBot="1" x14ac:dyDescent="0.3">
      <c r="A419" s="2"/>
      <c r="B419" s="2"/>
      <c r="C419" s="2"/>
      <c r="D419" s="2"/>
      <c r="E419" s="2"/>
      <c r="F419" s="3"/>
      <c r="G419" s="3"/>
      <c r="H419" s="2"/>
      <c r="I419" s="4"/>
      <c r="J419" s="5"/>
      <c r="K419" s="6"/>
    </row>
    <row r="420" spans="1:11" ht="15.75" thickBot="1" x14ac:dyDescent="0.3">
      <c r="A420" s="2"/>
      <c r="B420" s="2"/>
      <c r="C420" s="2"/>
      <c r="D420" s="2"/>
      <c r="E420" s="2"/>
      <c r="F420" s="3"/>
      <c r="G420" s="3"/>
      <c r="H420" s="2"/>
      <c r="I420" s="4"/>
      <c r="J420" s="5"/>
      <c r="K420" s="6"/>
    </row>
    <row r="421" spans="1:11" ht="15.75" thickBot="1" x14ac:dyDescent="0.3">
      <c r="A421" s="2"/>
      <c r="B421" s="2"/>
      <c r="C421" s="2"/>
      <c r="D421" s="2"/>
      <c r="E421" s="2"/>
      <c r="F421" s="3"/>
      <c r="G421" s="3"/>
      <c r="H421" s="2"/>
      <c r="I421" s="4"/>
      <c r="J421" s="5"/>
      <c r="K421" s="6"/>
    </row>
    <row r="422" spans="1:11" ht="15.75" thickBot="1" x14ac:dyDescent="0.3">
      <c r="A422" s="2"/>
      <c r="B422" s="2"/>
      <c r="C422" s="2"/>
      <c r="D422" s="2"/>
      <c r="E422" s="2"/>
      <c r="F422" s="3"/>
      <c r="G422" s="3"/>
      <c r="H422" s="2"/>
      <c r="I422" s="4"/>
      <c r="J422" s="5"/>
      <c r="K422" s="6"/>
    </row>
    <row r="423" spans="1:11" ht="15.75" thickBot="1" x14ac:dyDescent="0.3">
      <c r="A423" s="2"/>
      <c r="B423" s="2"/>
      <c r="C423" s="2"/>
      <c r="D423" s="2"/>
      <c r="E423" s="2"/>
      <c r="F423" s="3"/>
      <c r="G423" s="3"/>
      <c r="H423" s="2"/>
      <c r="I423" s="4"/>
      <c r="J423" s="5"/>
      <c r="K423" s="6"/>
    </row>
    <row r="424" spans="1:11" ht="15.75" thickBot="1" x14ac:dyDescent="0.3">
      <c r="A424" s="2"/>
      <c r="B424" s="2"/>
      <c r="C424" s="2"/>
      <c r="D424" s="2"/>
      <c r="E424" s="2"/>
      <c r="F424" s="3"/>
      <c r="G424" s="3"/>
      <c r="H424" s="2"/>
      <c r="I424" s="4"/>
      <c r="J424" s="5"/>
      <c r="K424" s="6"/>
    </row>
    <row r="425" spans="1:11" ht="15.75" thickBot="1" x14ac:dyDescent="0.3">
      <c r="A425" s="2"/>
      <c r="B425" s="2"/>
      <c r="C425" s="2"/>
      <c r="D425" s="2"/>
      <c r="E425" s="2"/>
      <c r="F425" s="3"/>
      <c r="G425" s="3"/>
      <c r="H425" s="2"/>
      <c r="I425" s="4"/>
      <c r="J425" s="5"/>
      <c r="K425" s="6"/>
    </row>
    <row r="426" spans="1:11" ht="15.75" thickBot="1" x14ac:dyDescent="0.3">
      <c r="A426" s="2"/>
      <c r="B426" s="2"/>
      <c r="C426" s="2"/>
      <c r="D426" s="2"/>
      <c r="E426" s="2"/>
      <c r="F426" s="3"/>
      <c r="G426" s="3"/>
      <c r="H426" s="2"/>
      <c r="I426" s="4"/>
      <c r="J426" s="5"/>
      <c r="K426" s="6"/>
    </row>
    <row r="427" spans="1:11" ht="15.75" thickBot="1" x14ac:dyDescent="0.3">
      <c r="A427" s="2"/>
      <c r="B427" s="2"/>
      <c r="C427" s="2"/>
      <c r="D427" s="2"/>
      <c r="E427" s="2"/>
      <c r="F427" s="3"/>
      <c r="G427" s="3"/>
      <c r="H427" s="2"/>
      <c r="I427" s="4"/>
      <c r="J427" s="5"/>
      <c r="K427" s="6"/>
    </row>
    <row r="428" spans="1:11" ht="15.75" thickBot="1" x14ac:dyDescent="0.3">
      <c r="A428" s="2"/>
      <c r="B428" s="2"/>
      <c r="C428" s="2"/>
      <c r="D428" s="2"/>
      <c r="E428" s="2"/>
      <c r="F428" s="3"/>
      <c r="G428" s="3"/>
      <c r="H428" s="2"/>
      <c r="I428" s="4"/>
      <c r="J428" s="5"/>
      <c r="K428" s="6"/>
    </row>
    <row r="429" spans="1:11" ht="15.75" thickBot="1" x14ac:dyDescent="0.3">
      <c r="A429" s="2"/>
      <c r="B429" s="2"/>
      <c r="C429" s="2"/>
      <c r="D429" s="2"/>
      <c r="E429" s="2"/>
      <c r="F429" s="3"/>
      <c r="G429" s="3"/>
      <c r="H429" s="2"/>
      <c r="I429" s="4"/>
      <c r="J429" s="5"/>
      <c r="K429" s="6"/>
    </row>
    <row r="430" spans="1:11" ht="15.75" thickBot="1" x14ac:dyDescent="0.3">
      <c r="A430" s="2"/>
      <c r="B430" s="2"/>
      <c r="C430" s="2"/>
      <c r="D430" s="2"/>
      <c r="E430" s="2"/>
      <c r="F430" s="3"/>
      <c r="G430" s="3"/>
      <c r="H430" s="2"/>
      <c r="I430" s="4"/>
      <c r="J430" s="5"/>
      <c r="K430" s="6"/>
    </row>
    <row r="431" spans="1:11" ht="15.75" thickBot="1" x14ac:dyDescent="0.3">
      <c r="A431" s="2"/>
      <c r="B431" s="2"/>
      <c r="C431" s="2"/>
      <c r="D431" s="2"/>
      <c r="E431" s="2"/>
      <c r="F431" s="3"/>
      <c r="G431" s="3"/>
      <c r="H431" s="2"/>
      <c r="I431" s="4"/>
      <c r="J431" s="5"/>
      <c r="K431" s="6"/>
    </row>
    <row r="432" spans="1:11" ht="15.75" thickBot="1" x14ac:dyDescent="0.3">
      <c r="A432" s="2"/>
      <c r="B432" s="2"/>
      <c r="C432" s="2"/>
      <c r="D432" s="2"/>
      <c r="E432" s="2"/>
      <c r="F432" s="3"/>
      <c r="G432" s="3"/>
      <c r="H432" s="2"/>
      <c r="I432" s="4"/>
      <c r="J432" s="5"/>
      <c r="K432" s="6"/>
    </row>
    <row r="433" spans="1:11" ht="15.75" thickBot="1" x14ac:dyDescent="0.3">
      <c r="A433" s="2"/>
      <c r="B433" s="2"/>
      <c r="C433" s="2"/>
      <c r="D433" s="2"/>
      <c r="E433" s="2"/>
      <c r="F433" s="3"/>
      <c r="G433" s="3"/>
      <c r="H433" s="2"/>
      <c r="I433" s="4"/>
      <c r="J433" s="5"/>
      <c r="K433" s="6"/>
    </row>
    <row r="434" spans="1:11" ht="15.75" thickBot="1" x14ac:dyDescent="0.3">
      <c r="A434" s="2"/>
      <c r="B434" s="2"/>
      <c r="C434" s="2"/>
      <c r="D434" s="2"/>
      <c r="E434" s="2"/>
      <c r="F434" s="3"/>
      <c r="G434" s="3"/>
      <c r="H434" s="2"/>
      <c r="I434" s="4"/>
      <c r="J434" s="5"/>
      <c r="K434" s="6"/>
    </row>
    <row r="435" spans="1:11" ht="15.75" thickBot="1" x14ac:dyDescent="0.3">
      <c r="A435" s="2"/>
      <c r="B435" s="2"/>
      <c r="C435" s="2"/>
      <c r="D435" s="2"/>
      <c r="E435" s="2"/>
      <c r="F435" s="3"/>
      <c r="G435" s="3"/>
      <c r="H435" s="2"/>
      <c r="I435" s="4"/>
      <c r="J435" s="5"/>
      <c r="K435" s="6"/>
    </row>
    <row r="436" spans="1:11" ht="15.75" thickBot="1" x14ac:dyDescent="0.3">
      <c r="A436" s="2"/>
      <c r="B436" s="2"/>
      <c r="C436" s="2"/>
      <c r="D436" s="2"/>
      <c r="E436" s="2"/>
      <c r="F436" s="3"/>
      <c r="G436" s="3"/>
      <c r="H436" s="2"/>
      <c r="I436" s="4"/>
      <c r="J436" s="5"/>
      <c r="K436" s="6"/>
    </row>
    <row r="437" spans="1:11" ht="15.75" thickBot="1" x14ac:dyDescent="0.3">
      <c r="A437" s="2"/>
      <c r="B437" s="2"/>
      <c r="C437" s="2"/>
      <c r="D437" s="2"/>
      <c r="E437" s="2"/>
      <c r="F437" s="3"/>
      <c r="G437" s="3"/>
      <c r="H437" s="2"/>
      <c r="I437" s="4"/>
      <c r="J437" s="5"/>
      <c r="K437" s="6"/>
    </row>
    <row r="438" spans="1:11" ht="15.75" thickBot="1" x14ac:dyDescent="0.3">
      <c r="A438" s="2"/>
      <c r="B438" s="2"/>
      <c r="C438" s="2"/>
      <c r="D438" s="2"/>
      <c r="E438" s="2"/>
      <c r="F438" s="3"/>
      <c r="G438" s="3"/>
      <c r="H438" s="2"/>
      <c r="I438" s="4"/>
      <c r="J438" s="5"/>
      <c r="K438" s="6"/>
    </row>
    <row r="439" spans="1:11" ht="15.75" thickBot="1" x14ac:dyDescent="0.3">
      <c r="A439" s="2"/>
      <c r="B439" s="2"/>
      <c r="C439" s="2"/>
      <c r="D439" s="2"/>
      <c r="E439" s="2"/>
      <c r="F439" s="3"/>
      <c r="G439" s="3"/>
      <c r="H439" s="2"/>
      <c r="I439" s="4"/>
      <c r="J439" s="5"/>
      <c r="K439" s="6"/>
    </row>
    <row r="440" spans="1:11" ht="15.75" thickBot="1" x14ac:dyDescent="0.3">
      <c r="A440" s="2"/>
      <c r="B440" s="2"/>
      <c r="C440" s="2"/>
      <c r="D440" s="2"/>
      <c r="E440" s="2"/>
      <c r="F440" s="3"/>
      <c r="G440" s="3"/>
      <c r="H440" s="2"/>
      <c r="I440" s="4"/>
      <c r="J440" s="5"/>
      <c r="K440" s="6"/>
    </row>
    <row r="441" spans="1:11" ht="15.75" thickBot="1" x14ac:dyDescent="0.3">
      <c r="A441" s="2"/>
      <c r="B441" s="2"/>
      <c r="C441" s="2"/>
      <c r="D441" s="2"/>
      <c r="E441" s="2"/>
      <c r="F441" s="3"/>
      <c r="G441" s="3"/>
      <c r="H441" s="2"/>
      <c r="I441" s="4"/>
      <c r="J441" s="5"/>
      <c r="K441" s="6"/>
    </row>
    <row r="442" spans="1:11" ht="15.75" thickBot="1" x14ac:dyDescent="0.3">
      <c r="A442" s="2"/>
      <c r="B442" s="2"/>
      <c r="C442" s="2"/>
      <c r="D442" s="2"/>
      <c r="E442" s="2"/>
      <c r="F442" s="3"/>
      <c r="G442" s="3"/>
      <c r="H442" s="2"/>
      <c r="I442" s="4"/>
      <c r="J442" s="5"/>
      <c r="K442" s="6"/>
    </row>
    <row r="443" spans="1:11" ht="15.75" thickBot="1" x14ac:dyDescent="0.3">
      <c r="A443" s="2"/>
      <c r="B443" s="2"/>
      <c r="C443" s="2"/>
      <c r="D443" s="2"/>
      <c r="E443" s="2"/>
      <c r="F443" s="3"/>
      <c r="G443" s="3"/>
      <c r="H443" s="2"/>
      <c r="I443" s="4"/>
      <c r="J443" s="5"/>
      <c r="K443" s="6"/>
    </row>
    <row r="444" spans="1:11" ht="15.75" thickBot="1" x14ac:dyDescent="0.3">
      <c r="A444" s="2"/>
      <c r="B444" s="2"/>
      <c r="C444" s="2"/>
      <c r="D444" s="2"/>
      <c r="E444" s="2"/>
      <c r="F444" s="3"/>
      <c r="G444" s="3"/>
      <c r="H444" s="2"/>
      <c r="I444" s="4"/>
      <c r="J444" s="5"/>
      <c r="K444" s="6"/>
    </row>
    <row r="445" spans="1:11" ht="15.75" thickBot="1" x14ac:dyDescent="0.3">
      <c r="A445" s="2"/>
      <c r="B445" s="2"/>
      <c r="C445" s="2"/>
      <c r="D445" s="2"/>
      <c r="E445" s="2"/>
      <c r="F445" s="3"/>
      <c r="G445" s="3"/>
      <c r="H445" s="2"/>
      <c r="I445" s="4"/>
      <c r="J445" s="5"/>
      <c r="K445" s="6"/>
    </row>
    <row r="446" spans="1:11" ht="15.75" thickBot="1" x14ac:dyDescent="0.3">
      <c r="A446" s="2"/>
      <c r="B446" s="2"/>
      <c r="C446" s="2"/>
      <c r="D446" s="2"/>
      <c r="E446" s="2"/>
      <c r="F446" s="3"/>
      <c r="G446" s="3"/>
      <c r="H446" s="2"/>
      <c r="I446" s="4"/>
      <c r="J446" s="5"/>
      <c r="K446" s="6"/>
    </row>
    <row r="447" spans="1:11" ht="15.75" thickBot="1" x14ac:dyDescent="0.3">
      <c r="A447" s="2"/>
      <c r="B447" s="2"/>
      <c r="C447" s="2"/>
      <c r="D447" s="2"/>
      <c r="E447" s="2"/>
      <c r="F447" s="3"/>
      <c r="G447" s="3"/>
      <c r="H447" s="2"/>
      <c r="I447" s="4"/>
      <c r="J447" s="5"/>
      <c r="K447" s="6"/>
    </row>
    <row r="448" spans="1:11" ht="15.75" thickBot="1" x14ac:dyDescent="0.3">
      <c r="A448" s="2"/>
      <c r="B448" s="2"/>
      <c r="C448" s="2"/>
      <c r="D448" s="2"/>
      <c r="E448" s="2"/>
      <c r="F448" s="3"/>
      <c r="G448" s="3"/>
      <c r="H448" s="2"/>
      <c r="I448" s="4"/>
      <c r="J448" s="5"/>
      <c r="K448" s="6"/>
    </row>
    <row r="449" spans="1:11" ht="15.75" thickBot="1" x14ac:dyDescent="0.3">
      <c r="A449" s="2"/>
      <c r="B449" s="2"/>
      <c r="C449" s="2"/>
      <c r="D449" s="2"/>
      <c r="E449" s="2"/>
      <c r="F449" s="3"/>
      <c r="G449" s="3"/>
      <c r="H449" s="2"/>
      <c r="I449" s="4"/>
      <c r="J449" s="5"/>
      <c r="K449" s="6"/>
    </row>
    <row r="450" spans="1:11" ht="15.75" thickBot="1" x14ac:dyDescent="0.3">
      <c r="A450" s="2"/>
      <c r="B450" s="2"/>
      <c r="C450" s="2"/>
      <c r="D450" s="2"/>
      <c r="E450" s="2"/>
      <c r="F450" s="3"/>
      <c r="G450" s="3"/>
      <c r="H450" s="2"/>
      <c r="I450" s="4"/>
      <c r="J450" s="5"/>
      <c r="K450" s="6"/>
    </row>
  </sheetData>
  <mergeCells count="4">
    <mergeCell ref="L1:M1"/>
    <mergeCell ref="L2:M2"/>
    <mergeCell ref="O6:O7"/>
    <mergeCell ref="N2:O2"/>
  </mergeCells>
  <hyperlinks>
    <hyperlink ref="S8" r:id="rId1" xr:uid="{06AF2D8E-02D3-40C8-833A-84B828E794C2}"/>
    <hyperlink ref="S18" r:id="rId2" xr:uid="{069B8730-9AB6-42B8-B897-9F77C244280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Guerra</dc:creator>
  <cp:lastModifiedBy>Leandro Guerra</cp:lastModifiedBy>
  <dcterms:created xsi:type="dcterms:W3CDTF">2018-08-09T10:03:20Z</dcterms:created>
  <dcterms:modified xsi:type="dcterms:W3CDTF">2018-08-19T11:49:55Z</dcterms:modified>
</cp:coreProperties>
</file>