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d.docs.live.net/ad09c6d446519e5c/Desktop/Full Combo/Files/"/>
    </mc:Choice>
  </mc:AlternateContent>
  <xr:revisionPtr revIDLastSave="0" documentId="8_{8596B20A-B6BB-4C2D-955E-27317AEA4A3D}" xr6:coauthVersionLast="47" xr6:coauthVersionMax="47" xr10:uidLastSave="{00000000-0000-0000-0000-000000000000}"/>
  <bookViews>
    <workbookView xWindow="19095" yWindow="0" windowWidth="19410" windowHeight="20985" firstSheet="1" activeTab="3"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1"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6" i="68" l="1"/>
  <c r="D54" i="68"/>
  <c r="D49" i="68"/>
  <c r="AF53" i="68"/>
  <c r="AE53" i="68"/>
  <c r="AD53" i="68"/>
  <c r="AC53" i="68"/>
  <c r="AB53" i="68"/>
  <c r="AA53" i="68"/>
  <c r="Z53" i="68"/>
  <c r="Y53" i="68"/>
  <c r="X53" i="68"/>
  <c r="W53" i="68"/>
  <c r="V53" i="68"/>
  <c r="U53" i="68"/>
  <c r="T53" i="68"/>
  <c r="S53" i="68"/>
  <c r="R53" i="68"/>
  <c r="Q53" i="68"/>
  <c r="P53" i="68"/>
  <c r="O53" i="68"/>
  <c r="N53" i="68"/>
  <c r="M53" i="68"/>
  <c r="L53" i="68"/>
  <c r="K53" i="68"/>
  <c r="J53" i="68"/>
  <c r="I53" i="68"/>
  <c r="H53" i="68"/>
  <c r="D53" i="68"/>
  <c r="AF48" i="68"/>
  <c r="AF32" i="68"/>
  <c r="AE48" i="68"/>
  <c r="AD48" i="68"/>
  <c r="AC48" i="68"/>
  <c r="AB48" i="68"/>
  <c r="AA48" i="68"/>
  <c r="Z48" i="68"/>
  <c r="Y48" i="68"/>
  <c r="X48" i="68"/>
  <c r="W48" i="68"/>
  <c r="V48" i="68"/>
  <c r="U48" i="68"/>
  <c r="T48" i="68"/>
  <c r="S48" i="68"/>
  <c r="R48" i="68"/>
  <c r="Q48" i="68"/>
  <c r="P48" i="68"/>
  <c r="O48" i="68"/>
  <c r="N48" i="68"/>
  <c r="M48" i="68"/>
  <c r="L48" i="68"/>
  <c r="K48" i="68"/>
  <c r="J48" i="68"/>
  <c r="I48" i="68"/>
  <c r="H48" i="68"/>
  <c r="D48" i="68"/>
  <c r="AE32" i="68"/>
  <c r="AD32" i="68"/>
  <c r="AC32" i="68"/>
  <c r="AB32" i="68"/>
  <c r="AA32" i="68"/>
  <c r="Z32" i="68"/>
  <c r="Y32" i="68"/>
  <c r="X32" i="68"/>
  <c r="W32" i="68"/>
  <c r="V32" i="68"/>
  <c r="U32" i="68"/>
  <c r="T32" i="68"/>
  <c r="S32" i="68"/>
  <c r="R32" i="68"/>
  <c r="Q32" i="68"/>
  <c r="P32" i="68"/>
  <c r="O32" i="68"/>
  <c r="N32" i="68"/>
  <c r="M32" i="68"/>
  <c r="L32" i="68"/>
  <c r="K32" i="68"/>
  <c r="J32" i="68"/>
  <c r="I32" i="68"/>
  <c r="H32" i="68"/>
  <c r="D32" i="68"/>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H4" i="32"/>
  <c r="AE29" i="71" s="1"/>
  <c r="AE28" i="71" l="1"/>
  <c r="AE16" i="71"/>
  <c r="AE23" i="71"/>
  <c r="AE26" i="71"/>
  <c r="AE9" i="71"/>
  <c r="AE22" i="71"/>
  <c r="AE20" i="71"/>
  <c r="AE27" i="71"/>
  <c r="AE12" i="71"/>
  <c r="AE11" i="71"/>
  <c r="AE14" i="71"/>
  <c r="AZ25" i="71"/>
  <c r="AZ13" i="71"/>
  <c r="AZ12" i="71"/>
  <c r="AZ10" i="71"/>
  <c r="AZ9" i="71"/>
  <c r="AZ8" i="71"/>
  <c r="AZ18" i="71"/>
  <c r="AZ29" i="71"/>
  <c r="AZ28" i="71"/>
  <c r="AZ27" i="71"/>
  <c r="AZ26" i="71"/>
  <c r="AZ24" i="71"/>
  <c r="AZ23" i="71"/>
  <c r="AZ11" i="71"/>
  <c r="AZ22" i="71"/>
  <c r="AZ21" i="71"/>
  <c r="AZ20" i="71"/>
  <c r="AZ16" i="71"/>
  <c r="AZ15" i="71"/>
  <c r="AZ19" i="71"/>
  <c r="AZ7" i="71"/>
  <c r="AZ17" i="71"/>
  <c r="AZ14" i="71"/>
  <c r="AU29" i="71"/>
  <c r="AU25" i="71"/>
  <c r="AU12" i="71"/>
  <c r="AU7" i="71"/>
  <c r="AU10" i="71"/>
  <c r="AU23" i="71"/>
  <c r="AU28" i="71"/>
  <c r="AU13" i="71"/>
  <c r="AU19" i="71"/>
  <c r="AU22" i="71"/>
  <c r="AU9" i="71"/>
  <c r="AU14" i="71"/>
  <c r="AU21" i="71"/>
  <c r="AU26" i="71"/>
  <c r="AU11" i="71"/>
  <c r="AU15" i="71"/>
  <c r="AU8" i="71"/>
  <c r="AU20" i="71"/>
  <c r="AU24" i="71"/>
  <c r="AU18" i="71"/>
  <c r="AU27" i="71"/>
  <c r="AU16" i="71"/>
  <c r="AU17" i="71"/>
  <c r="AE7" i="71"/>
  <c r="AE13" i="71"/>
  <c r="AE24" i="71"/>
  <c r="AE10" i="71"/>
  <c r="AE21" i="71"/>
  <c r="AE18" i="71"/>
  <c r="AE19" i="71"/>
  <c r="AE17" i="71"/>
  <c r="AE15" i="71"/>
  <c r="AE8" i="71"/>
  <c r="AE25" i="7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20" i="68"/>
  <c r="D32" i="32"/>
  <c r="AF6" i="68" l="1"/>
  <c r="AF7" i="68" s="1"/>
  <c r="AF8" i="68" s="1"/>
  <c r="D41" i="68"/>
  <c r="D11" i="68"/>
  <c r="H21" i="32"/>
  <c r="D21" i="32"/>
  <c r="D19" i="68" l="1"/>
  <c r="D20" i="68"/>
  <c r="D10" i="68"/>
  <c r="D31" i="68" l="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<sst xmlns="http://schemas.openxmlformats.org/spreadsheetml/2006/main" count="694" uniqueCount="387">
  <si>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</si>
  <si>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</si>
  <si>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</si>
  <si>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</si>
  <si>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</si>
  <si>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</si>
  <si>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</si>
  <si>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</si>
  <si>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</si>
  <si>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</si>
  <si>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</si>
  <si>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</si>
  <si>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</si>
  <si>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</si>
  <si>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</si>
  <si>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</si>
  <si>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</si>
  <si>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</si>
  <si>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</si>
  <si>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</si>
  <si>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</si>
  <si>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</si>
  <si>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</si>
  <si>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</si>
  <si>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</si>
  <si>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</si>
  <si>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</si>
  <si>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</si>
  <si>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</si>
  <si>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</si>
  <si>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</si>
  <si>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</si>
  <si>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</si>
  <si>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</si>
  <si>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</si>
  <si>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</si>
  <si>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</si>
  <si>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</si>
  <si>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</si>
  <si>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</si>
  <si>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</si>
  <si>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</si>
  <si>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</si>
  <si>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</si>
  <si>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</si>
  <si>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</si>
  <si>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</si>
  <si>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</si>
  <si>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</si>
  <si>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</si>
  <si>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</si>
  <si>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</si>
  <si>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</si>
  <si>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</si>
  <si>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</si>
  <si>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</si>
  <si>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</si>
  <si>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</si>
  <si>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</si>
  <si>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</si>
  <si>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</si>
  <si>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</si>
  <si>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</si>
  <si>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</si>
  <si>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</si>
  <si>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</si>
  <si>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</si>
  <si>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</si>
  <si>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</si>
  <si>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</si>
  <si>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</si>
  <si>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</si>
  <si>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</si>
  <si>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</si>
  <si>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</si>
  <si>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</si>
  <si>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</si>
  <si>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</si>
  <si>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</si>
  <si>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</si>
  <si>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</si>
  <si>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</si>
  <si>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</si>
  <si>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</si>
  <si>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</si>
  <si>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</si>
  <si>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</si>
  <si>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</si>
  <si>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</si>
  <si>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</si>
  <si>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</si>
  <si>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</si>
  <si>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</si>
  <si>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</si>
  <si>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</si>
  <si>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</si>
  <si>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</si>
  <si>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</si>
  <si>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</si>
  <si>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</si>
  <si>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</si>
  <si>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</si>
  <si>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</si>
  <si>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</si>
  <si>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</si>
  <si>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</si>
  <si>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</si>
  <si>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</si>
  <si>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</si>
  <si>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</si>
  <si>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</si>
  <si>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</si>
  <si>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</si>
  <si>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</si>
  <si>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</si>
  <si>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</si>
  <si>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</si>
  <si>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</si>
  <si>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</si>
  <si>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</si>
  <si>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</si>
  <si>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</si>
  <si>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</si>
  <si>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</si>
  <si>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</si>
  <si>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</si>
  <si>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</si>
  <si>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</si>
  <si>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</si>
  <si>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</si>
  <si>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</si>
  <si>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</si>
  <si>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</si>
  <si>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</si>
  <si>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</si>
  <si>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</si>
  <si>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</si>
  <si>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</si>
  <si>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</si>
  <si>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</si>
  <si>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</si>
  <si>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</si>
  <si>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</si>
  <si>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</si>
  <si>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</si>
  <si>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</si>
  <si>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</si>
  <si>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</si>
  <si>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</si>
  <si>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</si>
  <si>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</si>
  <si>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</si>
  <si>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</si>
  <si>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</si>
  <si>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</si>
  <si>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</si>
  <si>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</si>
  <si>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</si>
  <si>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</si>
  <si>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</si>
  <si>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</si>
  <si>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</si>
  <si>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</si>
  <si>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</si>
  <si>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</si>
  <si>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</si>
  <si>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</si>
  <si>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</si>
  <si>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</si>
  <si>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</si>
  <si>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</si>
  <si>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</si>
  <si>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</si>
  <si>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</si>
  <si>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</si>
  <si>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</si>
  <si>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</si>
  <si>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</si>
  <si>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</si>
  <si>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</si>
  <si>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</si>
  <si>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</si>
  <si>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</si>
  <si>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</si>
  <si>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</si>
  <si>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</si>
  <si>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</si>
  <si>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</si>
  <si>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</si>
  <si>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</si>
  <si>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</si>
  <si>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</si>
  <si>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</si>
  <si>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</si>
  <si>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</si>
  <si>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</si>
  <si>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</si>
  <si>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</si>
  <si>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</si>
  <si>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</si>
  <si>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</si>
  <si>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</si>
  <si>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</si>
  <si>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</si>
  <si>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</si>
  <si>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</si>
  <si>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</si>
  <si>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</si>
  <si>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</si>
  <si>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</si>
  <si>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</si>
  <si>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</si>
  <si>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</si>
  <si>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</si>
  <si>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</si>
  <si>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</si>
  <si>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</si>
  <si>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</si>
  <si>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</si>
  <si>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</si>
  <si>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</si>
  <si>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</si>
  <si>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</si>
  <si>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</si>
  <si>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</si>
  <si>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</si>
  <si>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</si>
  <si>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</si>
  <si>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</si>
  <si>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</si>
  <si>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</si>
  <si>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</si>
  <si>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</si>
  <si>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</si>
  <si>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</si>
  <si>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</si>
  <si>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</si>
  <si>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</si>
  <si>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</si>
  <si>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</si>
  <si>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</si>
  <si>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</si>
  <si>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</si>
  <si>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</si>
  <si>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</si>
  <si>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</si>
  <si>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</si>
  <si>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</si>
  <si>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</si>
  <si>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</si>
  <si>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</si>
  <si>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</si>
  <si>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</si>
  <si>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</si>
  <si>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</si>
  <si>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</si>
  <si>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</si>
  <si>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</si>
  <si>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</si>
  <si>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</si>
  <si>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</si>
  <si>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</si>
  <si>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</si>
  <si>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</si>
  <si>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</si>
  <si>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</si>
  <si>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</si>
  <si>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</si>
  <si>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</si>
  <si>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</si>
  <si>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</si>
  <si>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</si>
  <si>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</si>
  <si>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</si>
  <si>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</si>
  <si>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</si>
  <si>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</si>
  <si>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</si>
  <si>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</si>
  <si>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</si>
  <si>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</si>
  <si>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</si>
  <si>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</si>
  <si>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</si>
  <si>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</si>
  <si>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</si>
  <si>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</si>
  <si>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</si>
  <si>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</si>
  <si>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</si>
  <si>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</si>
  <si>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</si>
  <si>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</si>
  <si>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</si>
  <si>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</si>
  <si>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</si>
  <si>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</si>
  <si>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</si>
  <si>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</si>
  <si>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</si>
  <si>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</si>
  <si>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</si>
  <si>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</si>
  <si>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</si>
  <si>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</si>
  <si>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</si>
  <si>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</si>
  <si>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</si>
  <si>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</si>
  <si>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</si>
  <si>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</si>
  <si>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</si>
  <si>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</si>
  <si>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</si>
  <si>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</si>
  <si>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</si>
  <si>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</si>
  <si>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</si>
  <si>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</si>
  <si>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</si>
  <si>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</si>
  <si>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</si>
  <si>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</si>
  <si>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</si>
  <si>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</si>
  <si>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</si>
  <si>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</si>
  <si>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</si>
  <si>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</si>
  <si>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</si>
  <si>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</si>
  <si>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</si>
  <si>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</si>
  <si>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</si>
  <si>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</si>
  <si>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</si>
  <si>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</si>
  <si>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</si>
  <si>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</si>
  <si>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</si>
  <si>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</si>
  <si>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</si>
  <si>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</si>
  <si>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</si>
  <si>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</si>
  <si>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</si>
  <si>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</si>
  <si>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</si>
  <si>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</si>
  <si>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</si>
  <si>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</si>
  <si>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</si>
  <si>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</si>
  <si>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</si>
  <si>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</si>
  <si>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</si>
  <si>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</si>
  <si>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</si>
  <si>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</si>
  <si>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</si>
  <si>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</si>
  <si>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</si>
  <si>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</si>
  <si>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</si>
  <si>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</si>
  <si>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</si>
  <si>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</si>
  <si>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</si>
  <si>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</si>
  <si>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</si>
  <si>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</si>
  <si>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</si>
  <si>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</si>
  <si>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</si>
  <si>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</si>
  <si>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</si>
  <si>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</si>
  <si>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</si>
  <si>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</si>
  <si>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</si>
  <si>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</si>
  <si>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</si>
  <si>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</si>
  <si>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</si>
  <si>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t>PIybEyHvvhO7Rf2wifv7O0bHv5bzw64DdDUJ</t>
  </si>
  <si>
    <t>8FE818A2-E086-5510-A5BA-2CF05D89041D</t>
  </si>
  <si>
    <t>FIRM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</si>
</sst>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68"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68"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81"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10"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1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09"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9" dataDxfId="18">
  <autoFilter ref="B3:D56" xr:uid="{4033F4AE-F76A-434F-A095-873E3D10BAFF}"/>
  <tableColumns count="3">
    <tableColumn id="1" xr3:uid="{D95CFDE2-9C59-48C2-B9D7-6DB4827F56D8}" name="Giá trị năm" dataDxfId="17"/>
    <tableColumn id="2" xr3:uid="{279590F0-99F0-4567-8344-92F59B794D3C}" name="Đầu kỳ"/>
    <tableColumn id="15" xr3:uid="{E8806F52-A9C9-4358-A5AE-69E247A0D097}" name="Add" dataDxfId="16">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5" dataDxfId="14">
  <autoFilter ref="F3:AF56" xr:uid="{0ABFD336-6D7B-4C18-89EB-5F2AB490AF2B}"/>
  <tableColumns count="27">
    <tableColumn id="1" xr3:uid="{A08BE357-095F-44AF-93CE-B5A20A0B7914}" name="Giá trị tháng" dataDxfId="13"/>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2">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10" dataDxfId="9">
  <autoFilter ref="B3:D170" xr:uid="{4A8E04D0-8A9C-45D5-B534-7D81FE1B2481}"/>
  <tableColumns count="3">
    <tableColumn id="2" xr3:uid="{018F9535-ADC0-4DB7-9DD5-C3DA56177B97}" name="Code" dataDxfId="8"/>
    <tableColumn id="1" xr3:uid="{D484DA8D-5931-4608-A960-BD7786D3605C}" name="Gtri" dataDxfId="7"/>
    <tableColumn id="4" xr3:uid="{414AE415-B87A-404C-BF34-0A23A079DB98}" name="Add" dataDxfId="6">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5" dataDxfId="4">
  <autoFilter ref="F3:H170" xr:uid="{E6260BD5-4943-40D8-881C-33F7E49DA75B}"/>
  <tableColumns count="3">
    <tableColumn id="2" xr3:uid="{284E2913-84A8-416A-AB3C-4C7B54653B33}" name="Code" dataDxfId="3"/>
    <tableColumn id="1" xr3:uid="{2910C0CD-E9ED-4C8D-8957-B10873FCA9E0}" name="Gtri" dataDxfId="2"/>
    <tableColumn id="4" xr3:uid="{67F80F2E-2D99-4197-91AB-01983605F037}" name="Add" dataDxfId="1">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385</v>
      </c>
      <c r="C2" s="23" t="s">
        <v>386</v>
      </c>
      <c r="D2" s="60">
        <v>45785</v>
      </c>
      <c r="E2" s="60">
        <v>46150</v>
      </c>
      <c r="F2" s="76">
        <v>365</v>
      </c>
      <c r="G2" s="23" t="s">
        <v>345</v>
      </c>
      <c r="H2" s="76"/>
      <c r="I2" s="76"/>
      <c r="J2" s="76"/>
      <c r="K2" s="76"/>
      <c r="L2" s="76"/>
      <c r="M2" s="76"/>
      <c r="N2" s="76"/>
      <c r="O2" s="76"/>
      <c r="P2" s="76"/>
      <c r="Q2" s="76"/>
      <c r="R2" s="76"/>
      <c r="S2" s="76"/>
      <c r="T2" s="76"/>
      <c r="U2" s="76"/>
      <c r="V2" s="76"/>
      <c r="W2" s="76"/>
      <c r="X2" s="76"/>
      <c r="Y2" s="76"/>
      <c r="Z2" s="76" t="s">
        <v>384</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workbookViewId="0">
      <selection activeCell="L15" sqref="L15"/>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375</v>
      </c>
    </row>
    <row r="2" spans="1:12" x14ac:dyDescent="0.3">
      <c r="A2" s="137" t="s">
        <v>374</v>
      </c>
      <c r="B2" s="137"/>
      <c r="C2" s="137"/>
      <c r="D2" s="137"/>
      <c r="E2" s="137"/>
      <c r="F2" s="137"/>
      <c r="L2" s="137" t="s">
        <v>376</v>
      </c>
    </row>
    <row r="3" spans="1:12" x14ac:dyDescent="0.3">
      <c r="L3" s="137" t="s">
        <v>377</v>
      </c>
    </row>
    <row r="4" spans="1:12" ht="37.5" x14ac:dyDescent="0.3">
      <c r="A4" s="53" t="s">
        <v>4</v>
      </c>
      <c r="B4" s="53" t="s">
        <v>5</v>
      </c>
      <c r="L4" s="137" t="s">
        <v>378</v>
      </c>
    </row>
    <row r="5" spans="1:12" ht="17.25" x14ac:dyDescent="0.3">
      <c r="A5" s="71"/>
      <c r="B5" s="61" t="s">
        <v>381</v>
      </c>
      <c r="L5" s="137" t="s">
        <v>379</v>
      </c>
    </row>
    <row r="6" spans="1:12" ht="17.25" x14ac:dyDescent="0.3">
      <c r="A6" s="71"/>
      <c r="B6" s="61" t="s">
        <v>339</v>
      </c>
    </row>
    <row r="7" spans="1:12" ht="17.25" x14ac:dyDescent="0.3">
      <c r="A7" s="71"/>
      <c r="B7" s="61" t="s">
        <v>382</v>
      </c>
    </row>
    <row r="8" spans="1:12" ht="17.25" x14ac:dyDescent="0.3">
      <c r="A8" s="71"/>
      <c r="B8" s="61" t="s">
        <v>383</v>
      </c>
    </row>
    <row r="9" spans="1:12" ht="17.25" x14ac:dyDescent="0.3">
      <c r="A9" s="71"/>
      <c r="B9" s="62" t="s">
        <v>380</v>
      </c>
    </row>
    <row r="10" spans="1:12" x14ac:dyDescent="0.3">
      <c r="A10" s="71"/>
      <c r="B10" s="71"/>
    </row>
    <row r="11" spans="1:12" ht="37.5" x14ac:dyDescent="0.3">
      <c r="A11" s="53" t="s">
        <v>11</v>
      </c>
      <c r="B11" s="53" t="s">
        <v>12</v>
      </c>
    </row>
    <row r="12" spans="1:12" x14ac:dyDescent="0.3">
      <c r="A12" s="54" t="s">
        <v>13</v>
      </c>
      <c r="B12" s="49" t="s">
        <v>385</v>
      </c>
    </row>
    <row r="13" spans="1:12" x14ac:dyDescent="0.3">
      <c r="A13" s="54" t="s">
        <v>14</v>
      </c>
      <c r="B13" s="49" t="s">
        <v>386</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373</v>
      </c>
      <c r="BI2" s="129">
        <v>45292</v>
      </c>
      <c r="BJ2" s="130" t="s">
        <v>372</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tabSelected="1" workbookViewId="0">
      <selection activeCell="G71" sqref="A67:G71"/>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346</v>
      </c>
      <c r="C3" s="2" t="s">
        <v>158</v>
      </c>
      <c r="D3" s="2" t="s">
        <v>341</v>
      </c>
      <c r="E3" s="68"/>
      <c r="F3" s="2" t="s">
        <v>347</v>
      </c>
      <c r="G3" s="2" t="s">
        <v>158</v>
      </c>
      <c r="H3" s="125" t="s">
        <v>348</v>
      </c>
      <c r="I3" s="125" t="s">
        <v>349</v>
      </c>
      <c r="J3" s="125" t="s">
        <v>350</v>
      </c>
      <c r="K3" s="125" t="s">
        <v>351</v>
      </c>
      <c r="L3" s="125" t="s">
        <v>352</v>
      </c>
      <c r="M3" s="125" t="s">
        <v>353</v>
      </c>
      <c r="N3" s="125" t="s">
        <v>354</v>
      </c>
      <c r="O3" s="125" t="s">
        <v>355</v>
      </c>
      <c r="P3" s="125" t="s">
        <v>356</v>
      </c>
      <c r="Q3" s="125" t="s">
        <v>357</v>
      </c>
      <c r="R3" s="125" t="s">
        <v>358</v>
      </c>
      <c r="S3" s="125" t="s">
        <v>359</v>
      </c>
      <c r="T3" s="125" t="s">
        <v>360</v>
      </c>
      <c r="U3" s="125" t="s">
        <v>361</v>
      </c>
      <c r="V3" s="125" t="s">
        <v>362</v>
      </c>
      <c r="W3" s="125" t="s">
        <v>363</v>
      </c>
      <c r="X3" s="125" t="s">
        <v>364</v>
      </c>
      <c r="Y3" s="125" t="s">
        <v>365</v>
      </c>
      <c r="Z3" s="125" t="s">
        <v>366</v>
      </c>
      <c r="AA3" s="125" t="s">
        <v>367</v>
      </c>
      <c r="AB3" s="125" t="s">
        <v>368</v>
      </c>
      <c r="AC3" s="125" t="s">
        <v>369</v>
      </c>
      <c r="AD3" s="125" t="s">
        <v>370</v>
      </c>
      <c r="AE3" s="125" t="s">
        <v>371</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IFERROR(HLOOKUP(D$1,Table_BCTC_Nam[],BCTC!$A$96,0),0)
+ IFERROR(HLOOKUP(D$1,Table_BCTC_Nam[],BCTC!$A$87,0),0)
+ IFERROR(HLOOKUP(D$1,Table_BCTC_Nam[],BCTC!$A$81,0),0)
+ IFERROR(HLOOKUP(D$1,Table_BCTC_Nam[],BCTC!$A$82,0),0)
+ IFERROR(HLOOKUP(D$1,Table_BCTC_Nam[],BCTC!$A$83,0),0)
+ IFERROR(HLOOKUP(D$1,Table_BCTC_Nam[],BCTC!$A$92,0),0)
+ IFERROR(HLOOKUP(D$1,Table_BCTC_Nam[],BCTC!$A$93,0),0)
+ IFERROR(HLOOKUP(D$1,Table_BCTC_Nam[],BCTC!$A$94,0),0)
+ IFERROR(HLOOKUP(D$1-1,Table_BCTC_Nam[],BCTC!$A$96,0),0)
+ IFERROR(HLOOKUP(D$1-1,Table_BCTC_Nam[],BCTC!$A$87,0),0)
+ IFERROR(HLOOKUP(D$1-1,Table_BCTC_Nam[],BCTC!$A$81,0),0)
+ IFERROR(HLOOKUP(D$1-1,Table_BCTC_Nam[],BCTC!$A$82,0),0)
+ IFERROR(HLOOKUP(D$1-1,Table_BCTC_Nam[],BCTC!$A$83,0),0)
+ IFERROR(HLOOKUP(D$1-1,Table_BCTC_Nam[],BCTC!$A$92,0),0)
+ IFERROR(HLOOKUP(D$1-1,Table_BCTC_Nam[],BCTC!$A$93,0),0)
+ IFERROR(HLOOKUP(D$1-1,Table_BCTC_Nam[],BCTC!$A$94,0),0)
)/2)</f>
        <v>#DIV/0!</v>
      </c>
      <c r="E32" s="68"/>
      <c r="F32" s="22" t="s">
        <v>131</v>
      </c>
      <c r="G32" s="139"/>
      <c r="H32" s="32">
        <f>H31/(-(H13+H14+H22+H23+H24+H25+H26+H28+H29+H30)+
((
 IFERROR(HLOOKUP(H$1,Table_BCTC_Thang[],BCTC!$A$96,0),0)
+ IFERROR(HLOOKUP(H$1,Table_BCTC_Thang[],BCTC!$A$87,0),0)
+ IFERROR(HLOOKUP(H$1,Table_BCTC_Thang[],BCTC!$A$81,0),0)
+ IFERROR(HLOOKUP(H$1,Table_BCTC_Thang[],BCTC!$A$82,0),0)
+ IFERROR(HLOOKUP(H$1,Table_BCTC_Thang[],BCTC!$A$83,0),0)
+ IFERROR(HLOOKUP(H$1,Table_BCTC_Thang[],BCTC!$A$92,0),0)
+ IFERROR(HLOOKUP(H$1,Table_BCTC_Thang[],BCTC!$A$93,0),0)
+ IFERROR(HLOOKUP(H$1,Table_BCTC_Thang[],BCTC!$A$94,0),0)
+
 IFERROR(HLOOKUP(DATE(YEAR(H$1),MONTH(H$1)-1,1),Table_BCTC_Thang[],BCTC!$A$96,0),0)
+
 IFERROR(HLOOKUP(DATE(YEAR(H$1),MONTH(H$1)-1,1),Table_BCTC_Thang[],BCTC!$A$87,0),0)
+
 IFERROR(HLOOKUP(DATE(YEAR(H$1),MONTH(H$1)-1,1),Table_BCTC_Thang[],BCTC!$A$81,0),0)
+
 IFERROR(HLOOKUP(DATE(YEAR(H$1),MONTH(H$1)-1,1),Table_BCTC_Thang[],BCTC!$A$82,0),0)
+
 IFERROR(HLOOKUP(DATE(YEAR(H$1),MONTH(H$1)-1,1),Table_BCTC_Thang[],BCTC!$A$83,0),0)
+
 IFERROR(HLOOKUP(DATE(YEAR(H$1),MONTH(H$1)-1,1),Table_BCTC_Thang[],BCTC!$A$92,0),0)
+
 IFERROR(HLOOKUP(DATE(YEAR(H$1),MONTH(H$1)-1,1),Table_BCTC_Thang[],BCTC!$A$93,0),0)
+
 IFERROR(HLOOKUP(DATE(YEAR(H$1),MONTH(H$1)-1,1),Table_BCTC_Thang[],BCTC!$A$94,0),0)
)/2))</f>
        <v>-0.23186573766830515</v>
      </c>
      <c r="I32" s="32">
        <f>I31/(-(I13+I14+I22+I23+I24+I25+I26+I28+I29+I30)+
((
 IFERROR(HLOOKUP(I$1,Table_BCTC_Thang[],BCTC!$A$96,0),0)
+ IFERROR(HLOOKUP(I$1,Table_BCTC_Thang[],BCTC!$A$87,0),0)
+ IFERROR(HLOOKUP(I$1,Table_BCTC_Thang[],BCTC!$A$81,0),0)
+ IFERROR(HLOOKUP(I$1,Table_BCTC_Thang[],BCTC!$A$82,0),0)
+ IFERROR(HLOOKUP(I$1,Table_BCTC_Thang[],BCTC!$A$83,0),0)
+ IFERROR(HLOOKUP(I$1,Table_BCTC_Thang[],BCTC!$A$92,0),0)
+ IFERROR(HLOOKUP(I$1,Table_BCTC_Thang[],BCTC!$A$93,0),0)
+ IFERROR(HLOOKUP(I$1,Table_BCTC_Thang[],BCTC!$A$94,0),0)
+
 IFERROR(HLOOKUP(DATE(YEAR(I$1),MONTH(I$1)-1,1),Table_BCTC_Thang[],BCTC!$A$96,0),0)
+
 IFERROR(HLOOKUP(DATE(YEAR(I$1),MONTH(I$1)-1,1),Table_BCTC_Thang[],BCTC!$A$87,0),0)
+
 IFERROR(HLOOKUP(DATE(YEAR(I$1),MONTH(I$1)-1,1),Table_BCTC_Thang[],BCTC!$A$81,0),0)
+
 IFERROR(HLOOKUP(DATE(YEAR(I$1),MONTH(I$1)-1,1),Table_BCTC_Thang[],BCTC!$A$82,0),0)
+
 IFERROR(HLOOKUP(DATE(YEAR(I$1),MONTH(I$1)-1,1),Table_BCTC_Thang[],BCTC!$A$83,0),0)
+
 IFERROR(HLOOKUP(DATE(YEAR(I$1),MONTH(I$1)-1,1),Table_BCTC_Thang[],BCTC!$A$92,0),0)
+
 IFERROR(HLOOKUP(DATE(YEAR(I$1),MONTH(I$1)-1,1),Table_BCTC_Thang[],BCTC!$A$93,0),0)
+
 IFERROR(HLOOKUP(DATE(YEAR(I$1),MONTH(I$1)-1,1),Table_BCTC_Thang[],BCTC!$A$94,0),0)
)/2))</f>
        <v>-0.23022574991426756</v>
      </c>
      <c r="J32" s="32">
        <f>J31/(-(J13+J14+J22+J23+J24+J25+J26+J28+J29+J30)+
((
 IFERROR(HLOOKUP(J$1,Table_BCTC_Thang[],BCTC!$A$96,0),0)
+ IFERROR(HLOOKUP(J$1,Table_BCTC_Thang[],BCTC!$A$87,0),0)
+ IFERROR(HLOOKUP(J$1,Table_BCTC_Thang[],BCTC!$A$81,0),0)
+ IFERROR(HLOOKUP(J$1,Table_BCTC_Thang[],BCTC!$A$82,0),0)
+ IFERROR(HLOOKUP(J$1,Table_BCTC_Thang[],BCTC!$A$83,0),0)
+ IFERROR(HLOOKUP(J$1,Table_BCTC_Thang[],BCTC!$A$92,0),0)
+ IFERROR(HLOOKUP(J$1,Table_BCTC_Thang[],BCTC!$A$93,0),0)
+ IFERROR(HLOOKUP(J$1,Table_BCTC_Thang[],BCTC!$A$94,0),0)
+
 IFERROR(HLOOKUP(DATE(YEAR(J$1),MONTH(J$1)-1,1),Table_BCTC_Thang[],BCTC!$A$96,0),0)
+
 IFERROR(HLOOKUP(DATE(YEAR(J$1),MONTH(J$1)-1,1),Table_BCTC_Thang[],BCTC!$A$87,0),0)
+
 IFERROR(HLOOKUP(DATE(YEAR(J$1),MONTH(J$1)-1,1),Table_BCTC_Thang[],BCTC!$A$81,0),0)
+
 IFERROR(HLOOKUP(DATE(YEAR(J$1),MONTH(J$1)-1,1),Table_BCTC_Thang[],BCTC!$A$82,0),0)
+
 IFERROR(HLOOKUP(DATE(YEAR(J$1),MONTH(J$1)-1,1),Table_BCTC_Thang[],BCTC!$A$83,0),0)
+
 IFERROR(HLOOKUP(DATE(YEAR(J$1),MONTH(J$1)-1,1),Table_BCTC_Thang[],BCTC!$A$92,0),0)
+
 IFERROR(HLOOKUP(DATE(YEAR(J$1),MONTH(J$1)-1,1),Table_BCTC_Thang[],BCTC!$A$93,0),0)
+
 IFERROR(HLOOKUP(DATE(YEAR(J$1),MONTH(J$1)-1,1),Table_BCTC_Thang[],BCTC!$A$94,0),0)
)/2))</f>
        <v>-0.2139541935483828</v>
      </c>
      <c r="K32" s="32">
        <f>K31/(-(K13+K14+K22+K23+K24+K25+K26+K28+K29+K30)+
((
 IFERROR(HLOOKUP(K$1,Table_BCTC_Thang[],BCTC!$A$96,0),0)
+ IFERROR(HLOOKUP(K$1,Table_BCTC_Thang[],BCTC!$A$87,0),0)
+ IFERROR(HLOOKUP(K$1,Table_BCTC_Thang[],BCTC!$A$81,0),0)
+ IFERROR(HLOOKUP(K$1,Table_BCTC_Thang[],BCTC!$A$82,0),0)
+ IFERROR(HLOOKUP(K$1,Table_BCTC_Thang[],BCTC!$A$83,0),0)
+ IFERROR(HLOOKUP(K$1,Table_BCTC_Thang[],BCTC!$A$92,0),0)
+ IFERROR(HLOOKUP(K$1,Table_BCTC_Thang[],BCTC!$A$93,0),0)
+ IFERROR(HLOOKUP(K$1,Table_BCTC_Thang[],BCTC!$A$94,0),0)
+
 IFERROR(HLOOKUP(DATE(YEAR(K$1),MONTH(K$1)-1,1),Table_BCTC_Thang[],BCTC!$A$96,0),0)
+
 IFERROR(HLOOKUP(DATE(YEAR(K$1),MONTH(K$1)-1,1),Table_BCTC_Thang[],BCTC!$A$87,0),0)
+
 IFERROR(HLOOKUP(DATE(YEAR(K$1),MONTH(K$1)-1,1),Table_BCTC_Thang[],BCTC!$A$81,0),0)
+
 IFERROR(HLOOKUP(DATE(YEAR(K$1),MONTH(K$1)-1,1),Table_BCTC_Thang[],BCTC!$A$82,0),0)
+
 IFERROR(HLOOKUP(DATE(YEAR(K$1),MONTH(K$1)-1,1),Table_BCTC_Thang[],BCTC!$A$83,0),0)
+
 IFERROR(HLOOKUP(DATE(YEAR(K$1),MONTH(K$1)-1,1),Table_BCTC_Thang[],BCTC!$A$92,0),0)
+
 IFERROR(HLOOKUP(DATE(YEAR(K$1),MONTH(K$1)-1,1),Table_BCTC_Thang[],BCTC!$A$93,0),0)
+
 IFERROR(HLOOKUP(DATE(YEAR(K$1),MONTH(K$1)-1,1),Table_BCTC_Thang[],BCTC!$A$94,0),0)
)/2))</f>
        <v>-0.19159292841796924</v>
      </c>
      <c r="L32" s="32">
        <f>L31/(-(L13+L14+L22+L23+L24+L25+L26+L28+L29+L30)+
((
 IFERROR(HLOOKUP(L$1,Table_BCTC_Thang[],BCTC!$A$96,0),0)
+ IFERROR(HLOOKUP(L$1,Table_BCTC_Thang[],BCTC!$A$87,0),0)
+ IFERROR(HLOOKUP(L$1,Table_BCTC_Thang[],BCTC!$A$81,0),0)
+ IFERROR(HLOOKUP(L$1,Table_BCTC_Thang[],BCTC!$A$82,0),0)
+ IFERROR(HLOOKUP(L$1,Table_BCTC_Thang[],BCTC!$A$83,0),0)
+ IFERROR(HLOOKUP(L$1,Table_BCTC_Thang[],BCTC!$A$92,0),0)
+ IFERROR(HLOOKUP(L$1,Table_BCTC_Thang[],BCTC!$A$93,0),0)
+ IFERROR(HLOOKUP(L$1,Table_BCTC_Thang[],BCTC!$A$94,0),0)
+
 IFERROR(HLOOKUP(DATE(YEAR(L$1),MONTH(L$1)-1,1),Table_BCTC_Thang[],BCTC!$A$96,0),0)
+
 IFERROR(HLOOKUP(DATE(YEAR(L$1),MONTH(L$1)-1,1),Table_BCTC_Thang[],BCTC!$A$87,0),0)
+
 IFERROR(HLOOKUP(DATE(YEAR(L$1),MONTH(L$1)-1,1),Table_BCTC_Thang[],BCTC!$A$81,0),0)
+
 IFERROR(HLOOKUP(DATE(YEAR(L$1),MONTH(L$1)-1,1),Table_BCTC_Thang[],BCTC!$A$82,0),0)
+
 IFERROR(HLOOKUP(DATE(YEAR(L$1),MONTH(L$1)-1,1),Table_BCTC_Thang[],BCTC!$A$83,0),0)
+
 IFERROR(HLOOKUP(DATE(YEAR(L$1),MONTH(L$1)-1,1),Table_BCTC_Thang[],BCTC!$A$92,0),0)
+
 IFERROR(HLOOKUP(DATE(YEAR(L$1),MONTH(L$1)-1,1),Table_BCTC_Thang[],BCTC!$A$93,0),0)
+
 IFERROR(HLOOKUP(DATE(YEAR(L$1),MONTH(L$1)-1,1),Table_BCTC_Thang[],BCTC!$A$94,0),0)
)/2))</f>
        <v>-0.14995184808710349</v>
      </c>
      <c r="M32" s="32">
        <f>M31/(-(M13+M14+M22+M23+M24+M25+M26+M28+M29+M30)+
((
 IFERROR(HLOOKUP(M$1,Table_BCTC_Thang[],BCTC!$A$96,0),0)
+ IFERROR(HLOOKUP(M$1,Table_BCTC_Thang[],BCTC!$A$87,0),0)
+ IFERROR(HLOOKUP(M$1,Table_BCTC_Thang[],BCTC!$A$81,0),0)
+ IFERROR(HLOOKUP(M$1,Table_BCTC_Thang[],BCTC!$A$82,0),0)
+ IFERROR(HLOOKUP(M$1,Table_BCTC_Thang[],BCTC!$A$83,0),0)
+ IFERROR(HLOOKUP(M$1,Table_BCTC_Thang[],BCTC!$A$92,0),0)
+ IFERROR(HLOOKUP(M$1,Table_BCTC_Thang[],BCTC!$A$93,0),0)
+ IFERROR(HLOOKUP(M$1,Table_BCTC_Thang[],BCTC!$A$94,0),0)
+
 IFERROR(HLOOKUP(DATE(YEAR(M$1),MONTH(M$1)-1,1),Table_BCTC_Thang[],BCTC!$A$96,0),0)
+
 IFERROR(HLOOKUP(DATE(YEAR(M$1),MONTH(M$1)-1,1),Table_BCTC_Thang[],BCTC!$A$87,0),0)
+
 IFERROR(HLOOKUP(DATE(YEAR(M$1),MONTH(M$1)-1,1),Table_BCTC_Thang[],BCTC!$A$81,0),0)
+
 IFERROR(HLOOKUP(DATE(YEAR(M$1),MONTH(M$1)-1,1),Table_BCTC_Thang[],BCTC!$A$82,0),0)
+
 IFERROR(HLOOKUP(DATE(YEAR(M$1),MONTH(M$1)-1,1),Table_BCTC_Thang[],BCTC!$A$83,0),0)
+
 IFERROR(HLOOKUP(DATE(YEAR(M$1),MONTH(M$1)-1,1),Table_BCTC_Thang[],BCTC!$A$92,0),0)
+
 IFERROR(HLOOKUP(DATE(YEAR(M$1),MONTH(M$1)-1,1),Table_BCTC_Thang[],BCTC!$A$93,0),0)
+
 IFERROR(HLOOKUP(DATE(YEAR(M$1),MONTH(M$1)-1,1),Table_BCTC_Thang[],BCTC!$A$94,0),0)
)/2))</f>
        <v>-0.15614031592016245</v>
      </c>
      <c r="N32" s="32">
        <f>N31/(-(N13+N14+N22+N23+N24+N25+N26+N28+N29+N30)+
((
 IFERROR(HLOOKUP(N$1,Table_BCTC_Thang[],BCTC!$A$96,0),0)
+ IFERROR(HLOOKUP(N$1,Table_BCTC_Thang[],BCTC!$A$87,0),0)
+ IFERROR(HLOOKUP(N$1,Table_BCTC_Thang[],BCTC!$A$81,0),0)
+ IFERROR(HLOOKUP(N$1,Table_BCTC_Thang[],BCTC!$A$82,0),0)
+ IFERROR(HLOOKUP(N$1,Table_BCTC_Thang[],BCTC!$A$83,0),0)
+ IFERROR(HLOOKUP(N$1,Table_BCTC_Thang[],BCTC!$A$92,0),0)
+ IFERROR(HLOOKUP(N$1,Table_BCTC_Thang[],BCTC!$A$93,0),0)
+ IFERROR(HLOOKUP(N$1,Table_BCTC_Thang[],BCTC!$A$94,0),0)
+
 IFERROR(HLOOKUP(DATE(YEAR(N$1),MONTH(N$1)-1,1),Table_BCTC_Thang[],BCTC!$A$96,0),0)
+
 IFERROR(HLOOKUP(DATE(YEAR(N$1),MONTH(N$1)-1,1),Table_BCTC_Thang[],BCTC!$A$87,0),0)
+
 IFERROR(HLOOKUP(DATE(YEAR(N$1),MONTH(N$1)-1,1),Table_BCTC_Thang[],BCTC!$A$81,0),0)
+
 IFERROR(HLOOKUP(DATE(YEAR(N$1),MONTH(N$1)-1,1),Table_BCTC_Thang[],BCTC!$A$82,0),0)
+
 IFERROR(HLOOKUP(DATE(YEAR(N$1),MONTH(N$1)-1,1),Table_BCTC_Thang[],BCTC!$A$83,0),0)
+
 IFERROR(HLOOKUP(DATE(YEAR(N$1),MONTH(N$1)-1,1),Table_BCTC_Thang[],BCTC!$A$92,0),0)
+
 IFERROR(HLOOKUP(DATE(YEAR(N$1),MONTH(N$1)-1,1),Table_BCTC_Thang[],BCTC!$A$93,0),0)
+
 IFERROR(HLOOKUP(DATE(YEAR(N$1),MONTH(N$1)-1,1),Table_BCTC_Thang[],BCTC!$A$94,0),0)
)/2))</f>
        <v>-7.8435572280397825E-2</v>
      </c>
      <c r="O32" s="32">
        <f>O31/(-(O13+O14+O22+O23+O24+O25+O26+O28+O29+O30)+
((
 IFERROR(HLOOKUP(O$1,Table_BCTC_Thang[],BCTC!$A$96,0),0)
+ IFERROR(HLOOKUP(O$1,Table_BCTC_Thang[],BCTC!$A$87,0),0)
+ IFERROR(HLOOKUP(O$1,Table_BCTC_Thang[],BCTC!$A$81,0),0)
+ IFERROR(HLOOKUP(O$1,Table_BCTC_Thang[],BCTC!$A$82,0),0)
+ IFERROR(HLOOKUP(O$1,Table_BCTC_Thang[],BCTC!$A$83,0),0)
+ IFERROR(HLOOKUP(O$1,Table_BCTC_Thang[],BCTC!$A$92,0),0)
+ IFERROR(HLOOKUP(O$1,Table_BCTC_Thang[],BCTC!$A$93,0),0)
+ IFERROR(HLOOKUP(O$1,Table_BCTC_Thang[],BCTC!$A$94,0),0)
+
 IFERROR(HLOOKUP(DATE(YEAR(O$1),MONTH(O$1)-1,1),Table_BCTC_Thang[],BCTC!$A$96,0),0)
+
 IFERROR(HLOOKUP(DATE(YEAR(O$1),MONTH(O$1)-1,1),Table_BCTC_Thang[],BCTC!$A$87,0),0)
+
 IFERROR(HLOOKUP(DATE(YEAR(O$1),MONTH(O$1)-1,1),Table_BCTC_Thang[],BCTC!$A$81,0),0)
+
 IFERROR(HLOOKUP(DATE(YEAR(O$1),MONTH(O$1)-1,1),Table_BCTC_Thang[],BCTC!$A$82,0),0)
+
 IFERROR(HLOOKUP(DATE(YEAR(O$1),MONTH(O$1)-1,1),Table_BCTC_Thang[],BCTC!$A$83,0),0)
+
 IFERROR(HLOOKUP(DATE(YEAR(O$1),MONTH(O$1)-1,1),Table_BCTC_Thang[],BCTC!$A$92,0),0)
+
 IFERROR(HLOOKUP(DATE(YEAR(O$1),MONTH(O$1)-1,1),Table_BCTC_Thang[],BCTC!$A$93,0),0)
+
 IFERROR(HLOOKUP(DATE(YEAR(O$1),MONTH(O$1)-1,1),Table_BCTC_Thang[],BCTC!$A$94,0),0)
)/2))</f>
        <v>-0.15217152406300982</v>
      </c>
      <c r="P32" s="32">
        <f>P31/(-(P13+P14+P22+P23+P24+P25+P26+P28+P29+P30)+
((
 IFERROR(HLOOKUP(P$1,Table_BCTC_Thang[],BCTC!$A$96,0),0)
+ IFERROR(HLOOKUP(P$1,Table_BCTC_Thang[],BCTC!$A$87,0),0)
+ IFERROR(HLOOKUP(P$1,Table_BCTC_Thang[],BCTC!$A$81,0),0)
+ IFERROR(HLOOKUP(P$1,Table_BCTC_Thang[],BCTC!$A$82,0),0)
+ IFERROR(HLOOKUP(P$1,Table_BCTC_Thang[],BCTC!$A$83,0),0)
+ IFERROR(HLOOKUP(P$1,Table_BCTC_Thang[],BCTC!$A$92,0),0)
+ IFERROR(HLOOKUP(P$1,Table_BCTC_Thang[],BCTC!$A$93,0),0)
+ IFERROR(HLOOKUP(P$1,Table_BCTC_Thang[],BCTC!$A$94,0),0)
+
 IFERROR(HLOOKUP(DATE(YEAR(P$1),MONTH(P$1)-1,1),Table_BCTC_Thang[],BCTC!$A$96,0),0)
+
 IFERROR(HLOOKUP(DATE(YEAR(P$1),MONTH(P$1)-1,1),Table_BCTC_Thang[],BCTC!$A$87,0),0)
+
 IFERROR(HLOOKUP(DATE(YEAR(P$1),MONTH(P$1)-1,1),Table_BCTC_Thang[],BCTC!$A$81,0),0)
+
 IFERROR(HLOOKUP(DATE(YEAR(P$1),MONTH(P$1)-1,1),Table_BCTC_Thang[],BCTC!$A$82,0),0)
+
 IFERROR(HLOOKUP(DATE(YEAR(P$1),MONTH(P$1)-1,1),Table_BCTC_Thang[],BCTC!$A$83,0),0)
+
 IFERROR(HLOOKUP(DATE(YEAR(P$1),MONTH(P$1)-1,1),Table_BCTC_Thang[],BCTC!$A$92,0),0)
+
 IFERROR(HLOOKUP(DATE(YEAR(P$1),MONTH(P$1)-1,1),Table_BCTC_Thang[],BCTC!$A$93,0),0)
+
 IFERROR(HLOOKUP(DATE(YEAR(P$1),MONTH(P$1)-1,1),Table_BCTC_Thang[],BCTC!$A$94,0),0)
)/2))</f>
        <v>-0.15531679540555723</v>
      </c>
      <c r="Q32" s="32">
        <f>Q31/(-(Q13+Q14+Q22+Q23+Q24+Q25+Q26+Q28+Q29+Q30)+
((
 IFERROR(HLOOKUP(Q$1,Table_BCTC_Thang[],BCTC!$A$96,0),0)
+ IFERROR(HLOOKUP(Q$1,Table_BCTC_Thang[],BCTC!$A$87,0),0)
+ IFERROR(HLOOKUP(Q$1,Table_BCTC_Thang[],BCTC!$A$81,0),0)
+ IFERROR(HLOOKUP(Q$1,Table_BCTC_Thang[],BCTC!$A$82,0),0)
+ IFERROR(HLOOKUP(Q$1,Table_BCTC_Thang[],BCTC!$A$83,0),0)
+ IFERROR(HLOOKUP(Q$1,Table_BCTC_Thang[],BCTC!$A$92,0),0)
+ IFERROR(HLOOKUP(Q$1,Table_BCTC_Thang[],BCTC!$A$93,0),0)
+ IFERROR(HLOOKUP(Q$1,Table_BCTC_Thang[],BCTC!$A$94,0),0)
+
 IFERROR(HLOOKUP(DATE(YEAR(Q$1),MONTH(Q$1)-1,1),Table_BCTC_Thang[],BCTC!$A$96,0),0)
+
 IFERROR(HLOOKUP(DATE(YEAR(Q$1),MONTH(Q$1)-1,1),Table_BCTC_Thang[],BCTC!$A$87,0),0)
+
 IFERROR(HLOOKUP(DATE(YEAR(Q$1),MONTH(Q$1)-1,1),Table_BCTC_Thang[],BCTC!$A$81,0),0)
+
 IFERROR(HLOOKUP(DATE(YEAR(Q$1),MONTH(Q$1)-1,1),Table_BCTC_Thang[],BCTC!$A$82,0),0)
+
 IFERROR(HLOOKUP(DATE(YEAR(Q$1),MONTH(Q$1)-1,1),Table_BCTC_Thang[],BCTC!$A$83,0),0)
+
 IFERROR(HLOOKUP(DATE(YEAR(Q$1),MONTH(Q$1)-1,1),Table_BCTC_Thang[],BCTC!$A$92,0),0)
+
 IFERROR(HLOOKUP(DATE(YEAR(Q$1),MONTH(Q$1)-1,1),Table_BCTC_Thang[],BCTC!$A$93,0),0)
+
 IFERROR(HLOOKUP(DATE(YEAR(Q$1),MONTH(Q$1)-1,1),Table_BCTC_Thang[],BCTC!$A$94,0),0)
)/2))</f>
        <v>-0.14662163780246956</v>
      </c>
      <c r="R32" s="32">
        <f>R31/(-(R13+R14+R22+R23+R24+R25+R26+R28+R29+R30)+
((
 IFERROR(HLOOKUP(R$1,Table_BCTC_Thang[],BCTC!$A$96,0),0)
+ IFERROR(HLOOKUP(R$1,Table_BCTC_Thang[],BCTC!$A$87,0),0)
+ IFERROR(HLOOKUP(R$1,Table_BCTC_Thang[],BCTC!$A$81,0),0)
+ IFERROR(HLOOKUP(R$1,Table_BCTC_Thang[],BCTC!$A$82,0),0)
+ IFERROR(HLOOKUP(R$1,Table_BCTC_Thang[],BCTC!$A$83,0),0)
+ IFERROR(HLOOKUP(R$1,Table_BCTC_Thang[],BCTC!$A$92,0),0)
+ IFERROR(HLOOKUP(R$1,Table_BCTC_Thang[],BCTC!$A$93,0),0)
+ IFERROR(HLOOKUP(R$1,Table_BCTC_Thang[],BCTC!$A$94,0),0)
+
 IFERROR(HLOOKUP(DATE(YEAR(R$1),MONTH(R$1)-1,1),Table_BCTC_Thang[],BCTC!$A$96,0),0)
+
 IFERROR(HLOOKUP(DATE(YEAR(R$1),MONTH(R$1)-1,1),Table_BCTC_Thang[],BCTC!$A$87,0),0)
+
 IFERROR(HLOOKUP(DATE(YEAR(R$1),MONTH(R$1)-1,1),Table_BCTC_Thang[],BCTC!$A$81,0),0)
+
 IFERROR(HLOOKUP(DATE(YEAR(R$1),MONTH(R$1)-1,1),Table_BCTC_Thang[],BCTC!$A$82,0),0)
+
 IFERROR(HLOOKUP(DATE(YEAR(R$1),MONTH(R$1)-1,1),Table_BCTC_Thang[],BCTC!$A$83,0),0)
+
 IFERROR(HLOOKUP(DATE(YEAR(R$1),MONTH(R$1)-1,1),Table_BCTC_Thang[],BCTC!$A$92,0),0)
+
 IFERROR(HLOOKUP(DATE(YEAR(R$1),MONTH(R$1)-1,1),Table_BCTC_Thang[],BCTC!$A$93,0),0)
+
 IFERROR(HLOOKUP(DATE(YEAR(R$1),MONTH(R$1)-1,1),Table_BCTC_Thang[],BCTC!$A$94,0),0)
)/2))</f>
        <v>-0.10378702515624999</v>
      </c>
      <c r="S32" s="32">
        <f>S31/(-(S13+S14+S22+S23+S24+S25+S26+S28+S29+S30)+
((
 IFERROR(HLOOKUP(S$1,Table_BCTC_Thang[],BCTC!$A$96,0),0)
+ IFERROR(HLOOKUP(S$1,Table_BCTC_Thang[],BCTC!$A$87,0),0)
+ IFERROR(HLOOKUP(S$1,Table_BCTC_Thang[],BCTC!$A$81,0),0)
+ IFERROR(HLOOKUP(S$1,Table_BCTC_Thang[],BCTC!$A$82,0),0)
+ IFERROR(HLOOKUP(S$1,Table_BCTC_Thang[],BCTC!$A$83,0),0)
+ IFERROR(HLOOKUP(S$1,Table_BCTC_Thang[],BCTC!$A$92,0),0)
+ IFERROR(HLOOKUP(S$1,Table_BCTC_Thang[],BCTC!$A$93,0),0)
+ IFERROR(HLOOKUP(S$1,Table_BCTC_Thang[],BCTC!$A$94,0),0)
+
 IFERROR(HLOOKUP(DATE(YEAR(S$1),MONTH(S$1)-1,1),Table_BCTC_Thang[],BCTC!$A$96,0),0)
+
 IFERROR(HLOOKUP(DATE(YEAR(S$1),MONTH(S$1)-1,1),Table_BCTC_Thang[],BCTC!$A$87,0),0)
+
 IFERROR(HLOOKUP(DATE(YEAR(S$1),MONTH(S$1)-1,1),Table_BCTC_Thang[],BCTC!$A$81,0),0)
+
 IFERROR(HLOOKUP(DATE(YEAR(S$1),MONTH(S$1)-1,1),Table_BCTC_Thang[],BCTC!$A$82,0),0)
+
 IFERROR(HLOOKUP(DATE(YEAR(S$1),MONTH(S$1)-1,1),Table_BCTC_Thang[],BCTC!$A$83,0),0)
+
 IFERROR(HLOOKUP(DATE(YEAR(S$1),MONTH(S$1)-1,1),Table_BCTC_Thang[],BCTC!$A$92,0),0)
+
 IFERROR(HLOOKUP(DATE(YEAR(S$1),MONTH(S$1)-1,1),Table_BCTC_Thang[],BCTC!$A$93,0),0)
+
 IFERROR(HLOOKUP(DATE(YEAR(S$1),MONTH(S$1)-1,1),Table_BCTC_Thang[],BCTC!$A$94,0),0)
)/2))</f>
        <v>-0.12409289909833641</v>
      </c>
      <c r="T32" s="32">
        <f>T31/(-(T13+T14+T22+T23+T24+T25+T26+T28+T29+T30)+
((
 IFERROR(HLOOKUP(T$1,Table_BCTC_Thang[],BCTC!$A$96,0),0)
+ IFERROR(HLOOKUP(T$1,Table_BCTC_Thang[],BCTC!$A$87,0),0)
+ IFERROR(HLOOKUP(T$1,Table_BCTC_Thang[],BCTC!$A$81,0),0)
+ IFERROR(HLOOKUP(T$1,Table_BCTC_Thang[],BCTC!$A$82,0),0)
+ IFERROR(HLOOKUP(T$1,Table_BCTC_Thang[],BCTC!$A$83,0),0)
+ IFERROR(HLOOKUP(T$1,Table_BCTC_Thang[],BCTC!$A$92,0),0)
+ IFERROR(HLOOKUP(T$1,Table_BCTC_Thang[],BCTC!$A$93,0),0)
+ IFERROR(HLOOKUP(T$1,Table_BCTC_Thang[],BCTC!$A$94,0),0)
+
 IFERROR(HLOOKUP(DATE(YEAR(T$1),MONTH(T$1)-1,1),Table_BCTC_Thang[],BCTC!$A$96,0),0)
+
 IFERROR(HLOOKUP(DATE(YEAR(T$1),MONTH(T$1)-1,1),Table_BCTC_Thang[],BCTC!$A$87,0),0)
+
 IFERROR(HLOOKUP(DATE(YEAR(T$1),MONTH(T$1)-1,1),Table_BCTC_Thang[],BCTC!$A$81,0),0)
+
 IFERROR(HLOOKUP(DATE(YEAR(T$1),MONTH(T$1)-1,1),Table_BCTC_Thang[],BCTC!$A$82,0),0)
+
 IFERROR(HLOOKUP(DATE(YEAR(T$1),MONTH(T$1)-1,1),Table_BCTC_Thang[],BCTC!$A$83,0),0)
+
 IFERROR(HLOOKUP(DATE(YEAR(T$1),MONTH(T$1)-1,1),Table_BCTC_Thang[],BCTC!$A$92,0),0)
+
 IFERROR(HLOOKUP(DATE(YEAR(T$1),MONTH(T$1)-1,1),Table_BCTC_Thang[],BCTC!$A$93,0),0)
+
 IFERROR(HLOOKUP(DATE(YEAR(T$1),MONTH(T$1)-1,1),Table_BCTC_Thang[],BCTC!$A$94,0),0)
)/2))</f>
        <v>-0.12373537050303492</v>
      </c>
      <c r="U32" s="32">
        <f>U31/(-(U13+U14+U22+U23+U24+U25+U26+U28+U29+U30)+
((
 IFERROR(HLOOKUP(U$1,Table_BCTC_Thang[],BCTC!$A$96,0),0)
+ IFERROR(HLOOKUP(U$1,Table_BCTC_Thang[],BCTC!$A$87,0),0)
+ IFERROR(HLOOKUP(U$1,Table_BCTC_Thang[],BCTC!$A$81,0),0)
+ IFERROR(HLOOKUP(U$1,Table_BCTC_Thang[],BCTC!$A$82,0),0)
+ IFERROR(HLOOKUP(U$1,Table_BCTC_Thang[],BCTC!$A$83,0),0)
+ IFERROR(HLOOKUP(U$1,Table_BCTC_Thang[],BCTC!$A$92,0),0)
+ IFERROR(HLOOKUP(U$1,Table_BCTC_Thang[],BCTC!$A$93,0),0)
+ IFERROR(HLOOKUP(U$1,Table_BCTC_Thang[],BCTC!$A$94,0),0)
+
 IFERROR(HLOOKUP(DATE(YEAR(U$1),MONTH(U$1)-1,1),Table_BCTC_Thang[],BCTC!$A$96,0),0)
+
 IFERROR(HLOOKUP(DATE(YEAR(U$1),MONTH(U$1)-1,1),Table_BCTC_Thang[],BCTC!$A$87,0),0)
+
 IFERROR(HLOOKUP(DATE(YEAR(U$1),MONTH(U$1)-1,1),Table_BCTC_Thang[],BCTC!$A$81,0),0)
+
 IFERROR(HLOOKUP(DATE(YEAR(U$1),MONTH(U$1)-1,1),Table_BCTC_Thang[],BCTC!$A$82,0),0)
+
 IFERROR(HLOOKUP(DATE(YEAR(U$1),MONTH(U$1)-1,1),Table_BCTC_Thang[],BCTC!$A$83,0),0)
+
 IFERROR(HLOOKUP(DATE(YEAR(U$1),MONTH(U$1)-1,1),Table_BCTC_Thang[],BCTC!$A$92,0),0)
+
 IFERROR(HLOOKUP(DATE(YEAR(U$1),MONTH(U$1)-1,1),Table_BCTC_Thang[],BCTC!$A$93,0),0)
+
 IFERROR(HLOOKUP(DATE(YEAR(U$1),MONTH(U$1)-1,1),Table_BCTC_Thang[],BCTC!$A$94,0),0)
)/2))</f>
        <v>-8.2941987308443335E-2</v>
      </c>
      <c r="V32" s="32">
        <f>V31/(-(V13+V14+V22+V23+V24+V25+V26+V28+V29+V30)+
((
 IFERROR(HLOOKUP(V$1,Table_BCTC_Thang[],BCTC!$A$96,0),0)
+ IFERROR(HLOOKUP(V$1,Table_BCTC_Thang[],BCTC!$A$87,0),0)
+ IFERROR(HLOOKUP(V$1,Table_BCTC_Thang[],BCTC!$A$81,0),0)
+ IFERROR(HLOOKUP(V$1,Table_BCTC_Thang[],BCTC!$A$82,0),0)
+ IFERROR(HLOOKUP(V$1,Table_BCTC_Thang[],BCTC!$A$83,0),0)
+ IFERROR(HLOOKUP(V$1,Table_BCTC_Thang[],BCTC!$A$92,0),0)
+ IFERROR(HLOOKUP(V$1,Table_BCTC_Thang[],BCTC!$A$93,0),0)
+ IFERROR(HLOOKUP(V$1,Table_BCTC_Thang[],BCTC!$A$94,0),0)
+
 IFERROR(HLOOKUP(DATE(YEAR(V$1),MONTH(V$1)-1,1),Table_BCTC_Thang[],BCTC!$A$96,0),0)
+
 IFERROR(HLOOKUP(DATE(YEAR(V$1),MONTH(V$1)-1,1),Table_BCTC_Thang[],BCTC!$A$87,0),0)
+
 IFERROR(HLOOKUP(DATE(YEAR(V$1),MONTH(V$1)-1,1),Table_BCTC_Thang[],BCTC!$A$81,0),0)
+
 IFERROR(HLOOKUP(DATE(YEAR(V$1),MONTH(V$1)-1,1),Table_BCTC_Thang[],BCTC!$A$82,0),0)
+
 IFERROR(HLOOKUP(DATE(YEAR(V$1),MONTH(V$1)-1,1),Table_BCTC_Thang[],BCTC!$A$83,0),0)
+
 IFERROR(HLOOKUP(DATE(YEAR(V$1),MONTH(V$1)-1,1),Table_BCTC_Thang[],BCTC!$A$92,0),0)
+
 IFERROR(HLOOKUP(DATE(YEAR(V$1),MONTH(V$1)-1,1),Table_BCTC_Thang[],BCTC!$A$93,0),0)
+
 IFERROR(HLOOKUP(DATE(YEAR(V$1),MONTH(V$1)-1,1),Table_BCTC_Thang[],BCTC!$A$94,0),0)
)/2))</f>
        <v>-0.10291121245473007</v>
      </c>
      <c r="W32" s="32">
        <f>W31/(-(W13+W14+W22+W23+W24+W25+W26+W28+W29+W30)+
((
 IFERROR(HLOOKUP(W$1,Table_BCTC_Thang[],BCTC!$A$96,0),0)
+ IFERROR(HLOOKUP(W$1,Table_BCTC_Thang[],BCTC!$A$87,0),0)
+ IFERROR(HLOOKUP(W$1,Table_BCTC_Thang[],BCTC!$A$81,0),0)
+ IFERROR(HLOOKUP(W$1,Table_BCTC_Thang[],BCTC!$A$82,0),0)
+ IFERROR(HLOOKUP(W$1,Table_BCTC_Thang[],BCTC!$A$83,0),0)
+ IFERROR(HLOOKUP(W$1,Table_BCTC_Thang[],BCTC!$A$92,0),0)
+ IFERROR(HLOOKUP(W$1,Table_BCTC_Thang[],BCTC!$A$93,0),0)
+ IFERROR(HLOOKUP(W$1,Table_BCTC_Thang[],BCTC!$A$94,0),0)
+
 IFERROR(HLOOKUP(DATE(YEAR(W$1),MONTH(W$1)-1,1),Table_BCTC_Thang[],BCTC!$A$96,0),0)
+
 IFERROR(HLOOKUP(DATE(YEAR(W$1),MONTH(W$1)-1,1),Table_BCTC_Thang[],BCTC!$A$87,0),0)
+
 IFERROR(HLOOKUP(DATE(YEAR(W$1),MONTH(W$1)-1,1),Table_BCTC_Thang[],BCTC!$A$81,0),0)
+
 IFERROR(HLOOKUP(DATE(YEAR(W$1),MONTH(W$1)-1,1),Table_BCTC_Thang[],BCTC!$A$82,0),0)
+
 IFERROR(HLOOKUP(DATE(YEAR(W$1),MONTH(W$1)-1,1),Table_BCTC_Thang[],BCTC!$A$83,0),0)
+
 IFERROR(HLOOKUP(DATE(YEAR(W$1),MONTH(W$1)-1,1),Table_BCTC_Thang[],BCTC!$A$92,0),0)
+
 IFERROR(HLOOKUP(DATE(YEAR(W$1),MONTH(W$1)-1,1),Table_BCTC_Thang[],BCTC!$A$93,0),0)
+
 IFERROR(HLOOKUP(DATE(YEAR(W$1),MONTH(W$1)-1,1),Table_BCTC_Thang[],BCTC!$A$94,0),0)
)/2))</f>
        <v>-6.0534014821878521E-2</v>
      </c>
      <c r="X32" s="32">
        <f>X31/(-(X13+X14+X22+X23+X24+X25+X26+X28+X29+X30)+
((
 IFERROR(HLOOKUP(X$1,Table_BCTC_Thang[],BCTC!$A$96,0),0)
+ IFERROR(HLOOKUP(X$1,Table_BCTC_Thang[],BCTC!$A$87,0),0)
+ IFERROR(HLOOKUP(X$1,Table_BCTC_Thang[],BCTC!$A$81,0),0)
+ IFERROR(HLOOKUP(X$1,Table_BCTC_Thang[],BCTC!$A$82,0),0)
+ IFERROR(HLOOKUP(X$1,Table_BCTC_Thang[],BCTC!$A$83,0),0)
+ IFERROR(HLOOKUP(X$1,Table_BCTC_Thang[],BCTC!$A$92,0),0)
+ IFERROR(HLOOKUP(X$1,Table_BCTC_Thang[],BCTC!$A$93,0),0)
+ IFERROR(HLOOKUP(X$1,Table_BCTC_Thang[],BCTC!$A$94,0),0)
+
 IFERROR(HLOOKUP(DATE(YEAR(X$1),MONTH(X$1)-1,1),Table_BCTC_Thang[],BCTC!$A$96,0),0)
+
 IFERROR(HLOOKUP(DATE(YEAR(X$1),MONTH(X$1)-1,1),Table_BCTC_Thang[],BCTC!$A$87,0),0)
+
 IFERROR(HLOOKUP(DATE(YEAR(X$1),MONTH(X$1)-1,1),Table_BCTC_Thang[],BCTC!$A$81,0),0)
+
 IFERROR(HLOOKUP(DATE(YEAR(X$1),MONTH(X$1)-1,1),Table_BCTC_Thang[],BCTC!$A$82,0),0)
+
 IFERROR(HLOOKUP(DATE(YEAR(X$1),MONTH(X$1)-1,1),Table_BCTC_Thang[],BCTC!$A$83,0),0)
+
 IFERROR(HLOOKUP(DATE(YEAR(X$1),MONTH(X$1)-1,1),Table_BCTC_Thang[],BCTC!$A$92,0),0)
+
 IFERROR(HLOOKUP(DATE(YEAR(X$1),MONTH(X$1)-1,1),Table_BCTC_Thang[],BCTC!$A$93,0),0)
+
 IFERROR(HLOOKUP(DATE(YEAR(X$1),MONTH(X$1)-1,1),Table_BCTC_Thang[],BCTC!$A$94,0),0)
)/2))</f>
        <v>-5.8295479987419511E-2</v>
      </c>
      <c r="Y32" s="32">
        <f>Y31/(-(Y13+Y14+Y22+Y23+Y24+Y25+Y26+Y28+Y29+Y30)+
((
 IFERROR(HLOOKUP(Y$1,Table_BCTC_Thang[],BCTC!$A$96,0),0)
+ IFERROR(HLOOKUP(Y$1,Table_BCTC_Thang[],BCTC!$A$87,0),0)
+ IFERROR(HLOOKUP(Y$1,Table_BCTC_Thang[],BCTC!$A$81,0),0)
+ IFERROR(HLOOKUP(Y$1,Table_BCTC_Thang[],BCTC!$A$82,0),0)
+ IFERROR(HLOOKUP(Y$1,Table_BCTC_Thang[],BCTC!$A$83,0),0)
+ IFERROR(HLOOKUP(Y$1,Table_BCTC_Thang[],BCTC!$A$92,0),0)
+ IFERROR(HLOOKUP(Y$1,Table_BCTC_Thang[],BCTC!$A$93,0),0)
+ IFERROR(HLOOKUP(Y$1,Table_BCTC_Thang[],BCTC!$A$94,0),0)
+
 IFERROR(HLOOKUP(DATE(YEAR(Y$1),MONTH(Y$1)-1,1),Table_BCTC_Thang[],BCTC!$A$96,0),0)
+
 IFERROR(HLOOKUP(DATE(YEAR(Y$1),MONTH(Y$1)-1,1),Table_BCTC_Thang[],BCTC!$A$87,0),0)
+
 IFERROR(HLOOKUP(DATE(YEAR(Y$1),MONTH(Y$1)-1,1),Table_BCTC_Thang[],BCTC!$A$81,0),0)
+
 IFERROR(HLOOKUP(DATE(YEAR(Y$1),MONTH(Y$1)-1,1),Table_BCTC_Thang[],BCTC!$A$82,0),0)
+
 IFERROR(HLOOKUP(DATE(YEAR(Y$1),MONTH(Y$1)-1,1),Table_BCTC_Thang[],BCTC!$A$83,0),0)
+
 IFERROR(HLOOKUP(DATE(YEAR(Y$1),MONTH(Y$1)-1,1),Table_BCTC_Thang[],BCTC!$A$92,0),0)
+
 IFERROR(HLOOKUP(DATE(YEAR(Y$1),MONTH(Y$1)-1,1),Table_BCTC_Thang[],BCTC!$A$93,0),0)
+
 IFERROR(HLOOKUP(DATE(YEAR(Y$1),MONTH(Y$1)-1,1),Table_BCTC_Thang[],BCTC!$A$94,0),0)
)/2))</f>
        <v>6.3810563009319271E-4</v>
      </c>
      <c r="Z32" s="32">
        <f>Z31/(-(Z13+Z14+Z22+Z23+Z24+Z25+Z26+Z28+Z29+Z30)+
((
 IFERROR(HLOOKUP(Z$1,Table_BCTC_Thang[],BCTC!$A$96,0),0)
+ IFERROR(HLOOKUP(Z$1,Table_BCTC_Thang[],BCTC!$A$87,0),0)
+ IFERROR(HLOOKUP(Z$1,Table_BCTC_Thang[],BCTC!$A$81,0),0)
+ IFERROR(HLOOKUP(Z$1,Table_BCTC_Thang[],BCTC!$A$82,0),0)
+ IFERROR(HLOOKUP(Z$1,Table_BCTC_Thang[],BCTC!$A$83,0),0)
+ IFERROR(HLOOKUP(Z$1,Table_BCTC_Thang[],BCTC!$A$92,0),0)
+ IFERROR(HLOOKUP(Z$1,Table_BCTC_Thang[],BCTC!$A$93,0),0)
+ IFERROR(HLOOKUP(Z$1,Table_BCTC_Thang[],BCTC!$A$94,0),0)
+
 IFERROR(HLOOKUP(DATE(YEAR(Z$1),MONTH(Z$1)-1,1),Table_BCTC_Thang[],BCTC!$A$96,0),0)
+
 IFERROR(HLOOKUP(DATE(YEAR(Z$1),MONTH(Z$1)-1,1),Table_BCTC_Thang[],BCTC!$A$87,0),0)
+
 IFERROR(HLOOKUP(DATE(YEAR(Z$1),MONTH(Z$1)-1,1),Table_BCTC_Thang[],BCTC!$A$81,0),0)
+
 IFERROR(HLOOKUP(DATE(YEAR(Z$1),MONTH(Z$1)-1,1),Table_BCTC_Thang[],BCTC!$A$82,0),0)
+
 IFERROR(HLOOKUP(DATE(YEAR(Z$1),MONTH(Z$1)-1,1),Table_BCTC_Thang[],BCTC!$A$83,0),0)
+
 IFERROR(HLOOKUP(DATE(YEAR(Z$1),MONTH(Z$1)-1,1),Table_BCTC_Thang[],BCTC!$A$92,0),0)
+
 IFERROR(HLOOKUP(DATE(YEAR(Z$1),MONTH(Z$1)-1,1),Table_BCTC_Thang[],BCTC!$A$93,0),0)
+
 IFERROR(HLOOKUP(DATE(YEAR(Z$1),MONTH(Z$1)-1,1),Table_BCTC_Thang[],BCTC!$A$94,0),0)
)/2))</f>
        <v>-5.3697727010263664E-3</v>
      </c>
      <c r="AA32" s="32">
        <f>AA31/(-(AA13+AA14+AA22+AA23+AA24+AA25+AA26+AA28+AA29+AA30)+
((
 IFERROR(HLOOKUP(AA$1,Table_BCTC_Thang[],BCTC!$A$96,0),0)
+ IFERROR(HLOOKUP(AA$1,Table_BCTC_Thang[],BCTC!$A$87,0),0)
+ IFERROR(HLOOKUP(AA$1,Table_BCTC_Thang[],BCTC!$A$81,0),0)
+ IFERROR(HLOOKUP(AA$1,Table_BCTC_Thang[],BCTC!$A$82,0),0)
+ IFERROR(HLOOKUP(AA$1,Table_BCTC_Thang[],BCTC!$A$83,0),0)
+ IFERROR(HLOOKUP(AA$1,Table_BCTC_Thang[],BCTC!$A$92,0),0)
+ IFERROR(HLOOKUP(AA$1,Table_BCTC_Thang[],BCTC!$A$93,0),0)
+ IFERROR(HLOOKUP(AA$1,Table_BCTC_Thang[],BCTC!$A$94,0),0)
+
 IFERROR(HLOOKUP(DATE(YEAR(AA$1),MONTH(AA$1)-1,1),Table_BCTC_Thang[],BCTC!$A$96,0),0)
+
 IFERROR(HLOOKUP(DATE(YEAR(AA$1),MONTH(AA$1)-1,1),Table_BCTC_Thang[],BCTC!$A$87,0),0)
+
 IFERROR(HLOOKUP(DATE(YEAR(AA$1),MONTH(AA$1)-1,1),Table_BCTC_Thang[],BCTC!$A$81,0),0)
+
 IFERROR(HLOOKUP(DATE(YEAR(AA$1),MONTH(AA$1)-1,1),Table_BCTC_Thang[],BCTC!$A$82,0),0)
+
 IFERROR(HLOOKUP(DATE(YEAR(AA$1),MONTH(AA$1)-1,1),Table_BCTC_Thang[],BCTC!$A$83,0),0)
+
 IFERROR(HLOOKUP(DATE(YEAR(AA$1),MONTH(AA$1)-1,1),Table_BCTC_Thang[],BCTC!$A$92,0),0)
+
 IFERROR(HLOOKUP(DATE(YEAR(AA$1),MONTH(AA$1)-1,1),Table_BCTC_Thang[],BCTC!$A$93,0),0)
+
 IFERROR(HLOOKUP(DATE(YEAR(AA$1),MONTH(AA$1)-1,1),Table_BCTC_Thang[],BCTC!$A$94,0),0)
)/2))</f>
        <v>4.414916751835473E-2</v>
      </c>
      <c r="AB32" s="32">
        <f>AB31/(-(AB13+AB14+AB22+AB23+AB24+AB25+AB26+AB28+AB29+AB30)+
((
 IFERROR(HLOOKUP(AB$1,Table_BCTC_Thang[],BCTC!$A$96,0),0)
+ IFERROR(HLOOKUP(AB$1,Table_BCTC_Thang[],BCTC!$A$87,0),0)
+ IFERROR(HLOOKUP(AB$1,Table_BCTC_Thang[],BCTC!$A$81,0),0)
+ IFERROR(HLOOKUP(AB$1,Table_BCTC_Thang[],BCTC!$A$82,0),0)
+ IFERROR(HLOOKUP(AB$1,Table_BCTC_Thang[],BCTC!$A$83,0),0)
+ IFERROR(HLOOKUP(AB$1,Table_BCTC_Thang[],BCTC!$A$92,0),0)
+ IFERROR(HLOOKUP(AB$1,Table_BCTC_Thang[],BCTC!$A$93,0),0)
+ IFERROR(HLOOKUP(AB$1,Table_BCTC_Thang[],BCTC!$A$94,0),0)
+
 IFERROR(HLOOKUP(DATE(YEAR(AB$1),MONTH(AB$1)-1,1),Table_BCTC_Thang[],BCTC!$A$96,0),0)
+
 IFERROR(HLOOKUP(DATE(YEAR(AB$1),MONTH(AB$1)-1,1),Table_BCTC_Thang[],BCTC!$A$87,0),0)
+
 IFERROR(HLOOKUP(DATE(YEAR(AB$1),MONTH(AB$1)-1,1),Table_BCTC_Thang[],BCTC!$A$81,0),0)
+
 IFERROR(HLOOKUP(DATE(YEAR(AB$1),MONTH(AB$1)-1,1),Table_BCTC_Thang[],BCTC!$A$82,0),0)
+
 IFERROR(HLOOKUP(DATE(YEAR(AB$1),MONTH(AB$1)-1,1),Table_BCTC_Thang[],BCTC!$A$83,0),0)
+
 IFERROR(HLOOKUP(DATE(YEAR(AB$1),MONTH(AB$1)-1,1),Table_BCTC_Thang[],BCTC!$A$92,0),0)
+
 IFERROR(HLOOKUP(DATE(YEAR(AB$1),MONTH(AB$1)-1,1),Table_BCTC_Thang[],BCTC!$A$93,0),0)
+
 IFERROR(HLOOKUP(DATE(YEAR(AB$1),MONTH(AB$1)-1,1),Table_BCTC_Thang[],BCTC!$A$94,0),0)
)/2))</f>
        <v>5.4003743351262769E-2</v>
      </c>
      <c r="AC32" s="32">
        <f>AC31/(-(AC13+AC14+AC22+AC23+AC24+AC25+AC26+AC28+AC29+AC30)+
((
 IFERROR(HLOOKUP(AC$1,Table_BCTC_Thang[],BCTC!$A$96,0),0)
+ IFERROR(HLOOKUP(AC$1,Table_BCTC_Thang[],BCTC!$A$87,0),0)
+ IFERROR(HLOOKUP(AC$1,Table_BCTC_Thang[],BCTC!$A$81,0),0)
+ IFERROR(HLOOKUP(AC$1,Table_BCTC_Thang[],BCTC!$A$82,0),0)
+ IFERROR(HLOOKUP(AC$1,Table_BCTC_Thang[],BCTC!$A$83,0),0)
+ IFERROR(HLOOKUP(AC$1,Table_BCTC_Thang[],BCTC!$A$92,0),0)
+ IFERROR(HLOOKUP(AC$1,Table_BCTC_Thang[],BCTC!$A$93,0),0)
+ IFERROR(HLOOKUP(AC$1,Table_BCTC_Thang[],BCTC!$A$94,0),0)
+
 IFERROR(HLOOKUP(DATE(YEAR(AC$1),MONTH(AC$1)-1,1),Table_BCTC_Thang[],BCTC!$A$96,0),0)
+
 IFERROR(HLOOKUP(DATE(YEAR(AC$1),MONTH(AC$1)-1,1),Table_BCTC_Thang[],BCTC!$A$87,0),0)
+
 IFERROR(HLOOKUP(DATE(YEAR(AC$1),MONTH(AC$1)-1,1),Table_BCTC_Thang[],BCTC!$A$81,0),0)
+
 IFERROR(HLOOKUP(DATE(YEAR(AC$1),MONTH(AC$1)-1,1),Table_BCTC_Thang[],BCTC!$A$82,0),0)
+
 IFERROR(HLOOKUP(DATE(YEAR(AC$1),MONTH(AC$1)-1,1),Table_BCTC_Thang[],BCTC!$A$83,0),0)
+
 IFERROR(HLOOKUP(DATE(YEAR(AC$1),MONTH(AC$1)-1,1),Table_BCTC_Thang[],BCTC!$A$92,0),0)
+
 IFERROR(HLOOKUP(DATE(YEAR(AC$1),MONTH(AC$1)-1,1),Table_BCTC_Thang[],BCTC!$A$93,0),0)
+
 IFERROR(HLOOKUP(DATE(YEAR(AC$1),MONTH(AC$1)-1,1),Table_BCTC_Thang[],BCTC!$A$94,0),0)
)/2))</f>
        <v>8.3967024922267042E-2</v>
      </c>
      <c r="AD32" s="32">
        <f>AD31/(-(AD13+AD14+AD22+AD23+AD24+AD25+AD26+AD28+AD29+AD30)+
((
 IFERROR(HLOOKUP(AD$1,Table_BCTC_Thang[],BCTC!$A$96,0),0)
+ IFERROR(HLOOKUP(AD$1,Table_BCTC_Thang[],BCTC!$A$87,0),0)
+ IFERROR(HLOOKUP(AD$1,Table_BCTC_Thang[],BCTC!$A$81,0),0)
+ IFERROR(HLOOKUP(AD$1,Table_BCTC_Thang[],BCTC!$A$82,0),0)
+ IFERROR(HLOOKUP(AD$1,Table_BCTC_Thang[],BCTC!$A$83,0),0)
+ IFERROR(HLOOKUP(AD$1,Table_BCTC_Thang[],BCTC!$A$92,0),0)
+ IFERROR(HLOOKUP(AD$1,Table_BCTC_Thang[],BCTC!$A$93,0),0)
+ IFERROR(HLOOKUP(AD$1,Table_BCTC_Thang[],BCTC!$A$94,0),0)
+
 IFERROR(HLOOKUP(DATE(YEAR(AD$1),MONTH(AD$1)-1,1),Table_BCTC_Thang[],BCTC!$A$96,0),0)
+
 IFERROR(HLOOKUP(DATE(YEAR(AD$1),MONTH(AD$1)-1,1),Table_BCTC_Thang[],BCTC!$A$87,0),0)
+
 IFERROR(HLOOKUP(DATE(YEAR(AD$1),MONTH(AD$1)-1,1),Table_BCTC_Thang[],BCTC!$A$81,0),0)
+
 IFERROR(HLOOKUP(DATE(YEAR(AD$1),MONTH(AD$1)-1,1),Table_BCTC_Thang[],BCTC!$A$82,0),0)
+
 IFERROR(HLOOKUP(DATE(YEAR(AD$1),MONTH(AD$1)-1,1),Table_BCTC_Thang[],BCTC!$A$83,0),0)
+
 IFERROR(HLOOKUP(DATE(YEAR(AD$1),MONTH(AD$1)-1,1),Table_BCTC_Thang[],BCTC!$A$92,0),0)
+
 IFERROR(HLOOKUP(DATE(YEAR(AD$1),MONTH(AD$1)-1,1),Table_BCTC_Thang[],BCTC!$A$93,0),0)
+
 IFERROR(HLOOKUP(DATE(YEAR(AD$1),MONTH(AD$1)-1,1),Table_BCTC_Thang[],BCTC!$A$94,0),0)
)/2))</f>
        <v>0.11758375110325352</v>
      </c>
      <c r="AE32" s="32">
        <f>AE31/(-(AE13+AE14+AE22+AE23+AE24+AE25+AE26+AE28+AE29+AE30)+
((
 IFERROR(HLOOKUP(AE$1,Table_BCTC_Thang[],BCTC!$A$96,0),0)
+ IFERROR(HLOOKUP(AE$1,Table_BCTC_Thang[],BCTC!$A$87,0),0)
+ IFERROR(HLOOKUP(AE$1,Table_BCTC_Thang[],BCTC!$A$81,0),0)
+ IFERROR(HLOOKUP(AE$1,Table_BCTC_Thang[],BCTC!$A$82,0),0)
+ IFERROR(HLOOKUP(AE$1,Table_BCTC_Thang[],BCTC!$A$83,0),0)
+ IFERROR(HLOOKUP(AE$1,Table_BCTC_Thang[],BCTC!$A$92,0),0)
+ IFERROR(HLOOKUP(AE$1,Table_BCTC_Thang[],BCTC!$A$93,0),0)
+ IFERROR(HLOOKUP(AE$1,Table_BCTC_Thang[],BCTC!$A$94,0),0)
+
 IFERROR(HLOOKUP(DATE(YEAR(AE$1),MONTH(AE$1)-1,1),Table_BCTC_Thang[],BCTC!$A$96,0),0)
+
 IFERROR(HLOOKUP(DATE(YEAR(AE$1),MONTH(AE$1)-1,1),Table_BCTC_Thang[],BCTC!$A$87,0),0)
+
 IFERROR(HLOOKUP(DATE(YEAR(AE$1),MONTH(AE$1)-1,1),Table_BCTC_Thang[],BCTC!$A$81,0),0)
+
 IFERROR(HLOOKUP(DATE(YEAR(AE$1),MONTH(AE$1)-1,1),Table_BCTC_Thang[],BCTC!$A$82,0),0)
+
 IFERROR(HLOOKUP(DATE(YEAR(AE$1),MONTH(AE$1)-1,1),Table_BCTC_Thang[],BCTC!$A$83,0),0)
+
 IFERROR(HLOOKUP(DATE(YEAR(AE$1),MONTH(AE$1)-1,1),Table_BCTC_Thang[],BCTC!$A$92,0),0)
+
 IFERROR(HLOOKUP(DATE(YEAR(AE$1),MONTH(AE$1)-1,1),Table_BCTC_Thang[],BCTC!$A$93,0),0)
+
 IFERROR(HLOOKUP(DATE(YEAR(AE$1),MONTH(AE$1)-1,1),Table_BCTC_Thang[],BCTC!$A$94,0),0)
)/2))</f>
        <v>0.12974277167940249</v>
      </c>
      <c r="AF32" s="32" t="e">
        <f>AF31/(-(AF13+AF14+AF22+AF23+AF24+AF25+AF26+AF28+AF29+AF30)+
((
 IFERROR(HLOOKUP(AF$1,Table_BCTC_Thang[],BCTC!$A$96,0),0)
+ IFERROR(HLOOKUP(AF$1,Table_BCTC_Thang[],BCTC!$A$87,0),0)
+ IFERROR(HLOOKUP(AF$1,Table_BCTC_Thang[],BCTC!$A$81,0),0)
+ IFERROR(HLOOKUP(AF$1,Table_BCTC_Thang[],BCTC!$A$82,0),0)
+ IFERROR(HLOOKUP(AF$1,Table_BCTC_Thang[],BCTC!$A$83,0),0)
+ IFERROR(HLOOKUP(AF$1,Table_BCTC_Thang[],BCTC!$A$92,0),0)
+ IFERROR(HLOOKUP(AF$1,Table_BCTC_Thang[],BCTC!$A$93,0),0)
+ IFERROR(HLOOKUP(AF$1,Table_BCTC_Thang[],BCTC!$A$94,0),0)
+
 IFERROR(HLOOKUP(DATE(YEAR(AF$1),MONTH(AF$1)-1,1),Table_BCTC_Thang[],BCTC!$A$96,0),0)
+
 IFERROR(HLOOKUP(DATE(YEAR(AF$1),MONTH(AF$1)-1,1),Table_BCTC_Thang[],BCTC!$A$87,0),0)
+
 IFERROR(HLOOKUP(DATE(YEAR(AF$1),MONTH(AF$1)-1,1),Table_BCTC_Thang[],BCTC!$A$81,0),0)
+
 IFERROR(HLOOKUP(DATE(YEAR(AF$1),MONTH(AF$1)-1,1),Table_BCTC_Thang[],BCTC!$A$82,0),0)
+
 IFERROR(HLOOKUP(DATE(YEAR(AF$1),MONTH(AF$1)-1,1),Table_BCTC_Thang[],BCTC!$A$83,0),0)
+
 IFERROR(HLOOKUP(DATE(YEAR(AF$1),MONTH(AF$1)-1,1),Table_BCTC_Thang[],BCTC!$A$92,0),0)
+
 IFERROR(HLOOKUP(DATE(YEAR(AF$1),MONTH(AF$1)-1,1),Table_BCTC_Thang[],BCTC!$A$93,0),0)
+
 IFERROR(HLOOKUP(DATE(YEAR(AF$1),MONTH(AF$1)-1,1),Table_BCTC_Thang[],BCTC!$A$94,0),0)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IFERROR(HLOOKUP(D$1,Table_BCTC_Nam[],BCTC!$A$96,0),0)
+ IFERROR(HLOOKUP(D$1,Table_BCTC_Nam[],BCTC!$A$87,0),0)
+ IFERROR(HLOOKUP(D$1,Table_BCTC_Nam[],BCTC!$A$81,0),0)
+ IFERROR(HLOOKUP(D$1,Table_BCTC_Nam[],BCTC!$A$82,0),0)
+ IFERROR(HLOOKUP(D$1,Table_BCTC_Nam[],BCTC!$A$83,0),0)
+ IFERROR(HLOOKUP(D$1,Table_BCTC_Nam[],BCTC!$A$92,0),0)
+ IFERROR(HLOOKUP(D$1,Table_BCTC_Nam[],BCTC!$A$93,0),0)
+ IFERROR(HLOOKUP(D$1,Table_BCTC_Nam[],BCTC!$A$94,0),0)
+ IFERROR(HLOOKUP(D$1-1,Table_BCTC_Nam[],BCTC!$A$96,0),0)
+ IFERROR(HLOOKUP(D$1-1,Table_BCTC_Nam[],BCTC!$A$87,0),0)
+ IFERROR(HLOOKUP(D$1-1,Table_BCTC_Nam[],BCTC!$A$81,0),0)
+ IFERROR(HLOOKUP(D$1-1,Table_BCTC_Nam[],BCTC!$A$82,0),0)
+ IFERROR(HLOOKUP(D$1-1,Table_BCTC_Nam[],BCTC!$A$83,0),0)
+ IFERROR(HLOOKUP(D$1-1,Table_BCTC_Nam[],BCTC!$A$92,0),0)
+ IFERROR(HLOOKUP(D$1-1,Table_BCTC_Nam[],BCTC!$A$93,0),0)
+ IFERROR(HLOOKUP(D$1-1,Table_BCTC_Nam[],BCTC!$A$94,0),0)
)/2)</f>
        <v>#DIV/0!</v>
      </c>
      <c r="E48" s="68"/>
      <c r="F48" s="22" t="s">
        <v>66</v>
      </c>
      <c r="G48" s="139"/>
      <c r="H48" s="32">
        <f>H47/(-(H37+H42+H44)+
((
 IFERROR(HLOOKUP(H$1,Table_BCTC_Thang[],BCTC!$A$96,0),0)
+ IFERROR(HLOOKUP(H$1,Table_BCTC_Thang[],BCTC!$A$87,0),0)
+ IFERROR(HLOOKUP(H$1,Table_BCTC_Thang[],BCTC!$A$81,0),0)
+ IFERROR(HLOOKUP(H$1,Table_BCTC_Thang[],BCTC!$A$82,0),0)
+ IFERROR(HLOOKUP(H$1,Table_BCTC_Thang[],BCTC!$A$83,0),0)
+ IFERROR(HLOOKUP(H$1,Table_BCTC_Thang[],BCTC!$A$92,0),0)
+ IFERROR(HLOOKUP(H$1,Table_BCTC_Thang[],BCTC!$A$93,0),0)
+ IFERROR(HLOOKUP(H$1,Table_BCTC_Thang[],BCTC!$A$94,0),0)
+
 IFERROR(HLOOKUP(DATE(YEAR(H$1),MONTH(H$1)-1,1),Table_BCTC_Thang[],BCTC!$A$96,0),0)
+
 IFERROR(HLOOKUP(DATE(YEAR(H$1),MONTH(H$1)-1,1),Table_BCTC_Thang[],BCTC!$A$87,0),0)
+
 IFERROR(HLOOKUP(DATE(YEAR(H$1),MONTH(H$1)-1,1),Table_BCTC_Thang[],BCTC!$A$81,0),0)
+
 IFERROR(HLOOKUP(DATE(YEAR(H$1),MONTH(H$1)-1,1),Table_BCTC_Thang[],BCTC!$A$82,0),0)
+
 IFERROR(HLOOKUP(DATE(YEAR(H$1),MONTH(H$1)-1,1),Table_BCTC_Thang[],BCTC!$A$83,0),0)
+
 IFERROR(HLOOKUP(DATE(YEAR(H$1),MONTH(H$1)-1,1),Table_BCTC_Thang[],BCTC!$A$92,0),0)
+
 IFERROR(HLOOKUP(DATE(YEAR(H$1),MONTH(H$1)-1,1),Table_BCTC_Thang[],BCTC!$A$93,0),0)
+
 IFERROR(HLOOKUP(DATE(YEAR(H$1),MONTH(H$1)-1,1),Table_BCTC_Thang[],BCTC!$A$94,0),0)
)/2))</f>
        <v>-0.62738525131196587</v>
      </c>
      <c r="I48" s="32">
        <f>I47/(-(I37+I42+I44)+
((
 IFERROR(HLOOKUP(I$1,Table_BCTC_Thang[],BCTC!$A$96,0),0)
+ IFERROR(HLOOKUP(I$1,Table_BCTC_Thang[],BCTC!$A$87,0),0)
+ IFERROR(HLOOKUP(I$1,Table_BCTC_Thang[],BCTC!$A$81,0),0)
+ IFERROR(HLOOKUP(I$1,Table_BCTC_Thang[],BCTC!$A$82,0),0)
+ IFERROR(HLOOKUP(I$1,Table_BCTC_Thang[],BCTC!$A$83,0),0)
+ IFERROR(HLOOKUP(I$1,Table_BCTC_Thang[],BCTC!$A$92,0),0)
+ IFERROR(HLOOKUP(I$1,Table_BCTC_Thang[],BCTC!$A$93,0),0)
+ IFERROR(HLOOKUP(I$1,Table_BCTC_Thang[],BCTC!$A$94,0),0)
+
 IFERROR(HLOOKUP(DATE(YEAR(I$1),MONTH(I$1)-1,1),Table_BCTC_Thang[],BCTC!$A$96,0),0)
+
 IFERROR(HLOOKUP(DATE(YEAR(I$1),MONTH(I$1)-1,1),Table_BCTC_Thang[],BCTC!$A$87,0),0)
+
 IFERROR(HLOOKUP(DATE(YEAR(I$1),MONTH(I$1)-1,1),Table_BCTC_Thang[],BCTC!$A$81,0),0)
+
 IFERROR(HLOOKUP(DATE(YEAR(I$1),MONTH(I$1)-1,1),Table_BCTC_Thang[],BCTC!$A$82,0),0)
+
 IFERROR(HLOOKUP(DATE(YEAR(I$1),MONTH(I$1)-1,1),Table_BCTC_Thang[],BCTC!$A$83,0),0)
+
 IFERROR(HLOOKUP(DATE(YEAR(I$1),MONTH(I$1)-1,1),Table_BCTC_Thang[],BCTC!$A$92,0),0)
+
 IFERROR(HLOOKUP(DATE(YEAR(I$1),MONTH(I$1)-1,1),Table_BCTC_Thang[],BCTC!$A$93,0),0)
+
 IFERROR(HLOOKUP(DATE(YEAR(I$1),MONTH(I$1)-1,1),Table_BCTC_Thang[],BCTC!$A$94,0),0)
)/2))</f>
        <v>1.0661317752402505E-2</v>
      </c>
      <c r="J48" s="32">
        <f>J47/(-(J37+J42+J44)+
((
 IFERROR(HLOOKUP(J$1,Table_BCTC_Thang[],BCTC!$A$96,0),0)
+ IFERROR(HLOOKUP(J$1,Table_BCTC_Thang[],BCTC!$A$87,0),0)
+ IFERROR(HLOOKUP(J$1,Table_BCTC_Thang[],BCTC!$A$81,0),0)
+ IFERROR(HLOOKUP(J$1,Table_BCTC_Thang[],BCTC!$A$82,0),0)
+ IFERROR(HLOOKUP(J$1,Table_BCTC_Thang[],BCTC!$A$83,0),0)
+ IFERROR(HLOOKUP(J$1,Table_BCTC_Thang[],BCTC!$A$92,0),0)
+ IFERROR(HLOOKUP(J$1,Table_BCTC_Thang[],BCTC!$A$93,0),0)
+ IFERROR(HLOOKUP(J$1,Table_BCTC_Thang[],BCTC!$A$94,0),0)
+
 IFERROR(HLOOKUP(DATE(YEAR(J$1),MONTH(J$1)-1,1),Table_BCTC_Thang[],BCTC!$A$96,0),0)
+
 IFERROR(HLOOKUP(DATE(YEAR(J$1),MONTH(J$1)-1,1),Table_BCTC_Thang[],BCTC!$A$87,0),0)
+
 IFERROR(HLOOKUP(DATE(YEAR(J$1),MONTH(J$1)-1,1),Table_BCTC_Thang[],BCTC!$A$81,0),0)
+
 IFERROR(HLOOKUP(DATE(YEAR(J$1),MONTH(J$1)-1,1),Table_BCTC_Thang[],BCTC!$A$82,0),0)
+
 IFERROR(HLOOKUP(DATE(YEAR(J$1),MONTH(J$1)-1,1),Table_BCTC_Thang[],BCTC!$A$83,0),0)
+
 IFERROR(HLOOKUP(DATE(YEAR(J$1),MONTH(J$1)-1,1),Table_BCTC_Thang[],BCTC!$A$92,0),0)
+
 IFERROR(HLOOKUP(DATE(YEAR(J$1),MONTH(J$1)-1,1),Table_BCTC_Thang[],BCTC!$A$93,0),0)
+
 IFERROR(HLOOKUP(DATE(YEAR(J$1),MONTH(J$1)-1,1),Table_BCTC_Thang[],BCTC!$A$94,0),0)
)/2))</f>
        <v>0.50226648199612955</v>
      </c>
      <c r="K48" s="32">
        <f>K47/(-(K37+K42+K44)+
((
 IFERROR(HLOOKUP(K$1,Table_BCTC_Thang[],BCTC!$A$96,0),0)
+ IFERROR(HLOOKUP(K$1,Table_BCTC_Thang[],BCTC!$A$87,0),0)
+ IFERROR(HLOOKUP(K$1,Table_BCTC_Thang[],BCTC!$A$81,0),0)
+ IFERROR(HLOOKUP(K$1,Table_BCTC_Thang[],BCTC!$A$82,0),0)
+ IFERROR(HLOOKUP(K$1,Table_BCTC_Thang[],BCTC!$A$83,0),0)
+ IFERROR(HLOOKUP(K$1,Table_BCTC_Thang[],BCTC!$A$92,0),0)
+ IFERROR(HLOOKUP(K$1,Table_BCTC_Thang[],BCTC!$A$93,0),0)
+ IFERROR(HLOOKUP(K$1,Table_BCTC_Thang[],BCTC!$A$94,0),0)
+
 IFERROR(HLOOKUP(DATE(YEAR(K$1),MONTH(K$1)-1,1),Table_BCTC_Thang[],BCTC!$A$96,0),0)
+
 IFERROR(HLOOKUP(DATE(YEAR(K$1),MONTH(K$1)-1,1),Table_BCTC_Thang[],BCTC!$A$87,0),0)
+
 IFERROR(HLOOKUP(DATE(YEAR(K$1),MONTH(K$1)-1,1),Table_BCTC_Thang[],BCTC!$A$81,0),0)
+
 IFERROR(HLOOKUP(DATE(YEAR(K$1),MONTH(K$1)-1,1),Table_BCTC_Thang[],BCTC!$A$82,0),0)
+
 IFERROR(HLOOKUP(DATE(YEAR(K$1),MONTH(K$1)-1,1),Table_BCTC_Thang[],BCTC!$A$83,0),0)
+
 IFERROR(HLOOKUP(DATE(YEAR(K$1),MONTH(K$1)-1,1),Table_BCTC_Thang[],BCTC!$A$92,0),0)
+
 IFERROR(HLOOKUP(DATE(YEAR(K$1),MONTH(K$1)-1,1),Table_BCTC_Thang[],BCTC!$A$93,0),0)
+
 IFERROR(HLOOKUP(DATE(YEAR(K$1),MONTH(K$1)-1,1),Table_BCTC_Thang[],BCTC!$A$94,0),0)
)/2))</f>
        <v>-0.17475560517906025</v>
      </c>
      <c r="L48" s="32">
        <f>L47/(-(L37+L42+L44)+
((
 IFERROR(HLOOKUP(L$1,Table_BCTC_Thang[],BCTC!$A$96,0),0)
+ IFERROR(HLOOKUP(L$1,Table_BCTC_Thang[],BCTC!$A$87,0),0)
+ IFERROR(HLOOKUP(L$1,Table_BCTC_Thang[],BCTC!$A$81,0),0)
+ IFERROR(HLOOKUP(L$1,Table_BCTC_Thang[],BCTC!$A$82,0),0)
+ IFERROR(HLOOKUP(L$1,Table_BCTC_Thang[],BCTC!$A$83,0),0)
+ IFERROR(HLOOKUP(L$1,Table_BCTC_Thang[],BCTC!$A$92,0),0)
+ IFERROR(HLOOKUP(L$1,Table_BCTC_Thang[],BCTC!$A$93,0),0)
+ IFERROR(HLOOKUP(L$1,Table_BCTC_Thang[],BCTC!$A$94,0),0)
+
 IFERROR(HLOOKUP(DATE(YEAR(L$1),MONTH(L$1)-1,1),Table_BCTC_Thang[],BCTC!$A$96,0),0)
+
 IFERROR(HLOOKUP(DATE(YEAR(L$1),MONTH(L$1)-1,1),Table_BCTC_Thang[],BCTC!$A$87,0),0)
+
 IFERROR(HLOOKUP(DATE(YEAR(L$1),MONTH(L$1)-1,1),Table_BCTC_Thang[],BCTC!$A$81,0),0)
+
 IFERROR(HLOOKUP(DATE(YEAR(L$1),MONTH(L$1)-1,1),Table_BCTC_Thang[],BCTC!$A$82,0),0)
+
 IFERROR(HLOOKUP(DATE(YEAR(L$1),MONTH(L$1)-1,1),Table_BCTC_Thang[],BCTC!$A$83,0),0)
+
 IFERROR(HLOOKUP(DATE(YEAR(L$1),MONTH(L$1)-1,1),Table_BCTC_Thang[],BCTC!$A$92,0),0)
+
 IFERROR(HLOOKUP(DATE(YEAR(L$1),MONTH(L$1)-1,1),Table_BCTC_Thang[],BCTC!$A$93,0),0)
+
 IFERROR(HLOOKUP(DATE(YEAR(L$1),MONTH(L$1)-1,1),Table_BCTC_Thang[],BCTC!$A$94,0),0)
)/2))</f>
        <v>0.55861749498650881</v>
      </c>
      <c r="M48" s="32">
        <f>M47/(-(M37+M42+M44)+
((
 IFERROR(HLOOKUP(M$1,Table_BCTC_Thang[],BCTC!$A$96,0),0)
+ IFERROR(HLOOKUP(M$1,Table_BCTC_Thang[],BCTC!$A$87,0),0)
+ IFERROR(HLOOKUP(M$1,Table_BCTC_Thang[],BCTC!$A$81,0),0)
+ IFERROR(HLOOKUP(M$1,Table_BCTC_Thang[],BCTC!$A$82,0),0)
+ IFERROR(HLOOKUP(M$1,Table_BCTC_Thang[],BCTC!$A$83,0),0)
+ IFERROR(HLOOKUP(M$1,Table_BCTC_Thang[],BCTC!$A$92,0),0)
+ IFERROR(HLOOKUP(M$1,Table_BCTC_Thang[],BCTC!$A$93,0),0)
+ IFERROR(HLOOKUP(M$1,Table_BCTC_Thang[],BCTC!$A$94,0),0)
+
 IFERROR(HLOOKUP(DATE(YEAR(M$1),MONTH(M$1)-1,1),Table_BCTC_Thang[],BCTC!$A$96,0),0)
+
 IFERROR(HLOOKUP(DATE(YEAR(M$1),MONTH(M$1)-1,1),Table_BCTC_Thang[],BCTC!$A$87,0),0)
+
 IFERROR(HLOOKUP(DATE(YEAR(M$1),MONTH(M$1)-1,1),Table_BCTC_Thang[],BCTC!$A$81,0),0)
+
 IFERROR(HLOOKUP(DATE(YEAR(M$1),MONTH(M$1)-1,1),Table_BCTC_Thang[],BCTC!$A$82,0),0)
+
 IFERROR(HLOOKUP(DATE(YEAR(M$1),MONTH(M$1)-1,1),Table_BCTC_Thang[],BCTC!$A$83,0),0)
+
 IFERROR(HLOOKUP(DATE(YEAR(M$1),MONTH(M$1)-1,1),Table_BCTC_Thang[],BCTC!$A$92,0),0)
+
 IFERROR(HLOOKUP(DATE(YEAR(M$1),MONTH(M$1)-1,1),Table_BCTC_Thang[],BCTC!$A$93,0),0)
+
 IFERROR(HLOOKUP(DATE(YEAR(M$1),MONTH(M$1)-1,1),Table_BCTC_Thang[],BCTC!$A$94,0),0)
)/2))</f>
        <v>-0.39006550040082794</v>
      </c>
      <c r="N48" s="32">
        <f>N47/(-(N37+N42+N44)+
((
 IFERROR(HLOOKUP(N$1,Table_BCTC_Thang[],BCTC!$A$96,0),0)
+ IFERROR(HLOOKUP(N$1,Table_BCTC_Thang[],BCTC!$A$87,0),0)
+ IFERROR(HLOOKUP(N$1,Table_BCTC_Thang[],BCTC!$A$81,0),0)
+ IFERROR(HLOOKUP(N$1,Table_BCTC_Thang[],BCTC!$A$82,0),0)
+ IFERROR(HLOOKUP(N$1,Table_BCTC_Thang[],BCTC!$A$83,0),0)
+ IFERROR(HLOOKUP(N$1,Table_BCTC_Thang[],BCTC!$A$92,0),0)
+ IFERROR(HLOOKUP(N$1,Table_BCTC_Thang[],BCTC!$A$93,0),0)
+ IFERROR(HLOOKUP(N$1,Table_BCTC_Thang[],BCTC!$A$94,0),0)
+
 IFERROR(HLOOKUP(DATE(YEAR(N$1),MONTH(N$1)-1,1),Table_BCTC_Thang[],BCTC!$A$96,0),0)
+
 IFERROR(HLOOKUP(DATE(YEAR(N$1),MONTH(N$1)-1,1),Table_BCTC_Thang[],BCTC!$A$87,0),0)
+
 IFERROR(HLOOKUP(DATE(YEAR(N$1),MONTH(N$1)-1,1),Table_BCTC_Thang[],BCTC!$A$81,0),0)
+
 IFERROR(HLOOKUP(DATE(YEAR(N$1),MONTH(N$1)-1,1),Table_BCTC_Thang[],BCTC!$A$82,0),0)
+
 IFERROR(HLOOKUP(DATE(YEAR(N$1),MONTH(N$1)-1,1),Table_BCTC_Thang[],BCTC!$A$83,0),0)
+
 IFERROR(HLOOKUP(DATE(YEAR(N$1),MONTH(N$1)-1,1),Table_BCTC_Thang[],BCTC!$A$92,0),0)
+
 IFERROR(HLOOKUP(DATE(YEAR(N$1),MONTH(N$1)-1,1),Table_BCTC_Thang[],BCTC!$A$93,0),0)
+
 IFERROR(HLOOKUP(DATE(YEAR(N$1),MONTH(N$1)-1,1),Table_BCTC_Thang[],BCTC!$A$94,0),0)
)/2))</f>
        <v>0.73545837871854103</v>
      </c>
      <c r="O48" s="32">
        <f>O47/(-(O37+O42+O44)+
((
 IFERROR(HLOOKUP(O$1,Table_BCTC_Thang[],BCTC!$A$96,0),0)
+ IFERROR(HLOOKUP(O$1,Table_BCTC_Thang[],BCTC!$A$87,0),0)
+ IFERROR(HLOOKUP(O$1,Table_BCTC_Thang[],BCTC!$A$81,0),0)
+ IFERROR(HLOOKUP(O$1,Table_BCTC_Thang[],BCTC!$A$82,0),0)
+ IFERROR(HLOOKUP(O$1,Table_BCTC_Thang[],BCTC!$A$83,0),0)
+ IFERROR(HLOOKUP(O$1,Table_BCTC_Thang[],BCTC!$A$92,0),0)
+ IFERROR(HLOOKUP(O$1,Table_BCTC_Thang[],BCTC!$A$93,0),0)
+ IFERROR(HLOOKUP(O$1,Table_BCTC_Thang[],BCTC!$A$94,0),0)
+
 IFERROR(HLOOKUP(DATE(YEAR(O$1),MONTH(O$1)-1,1),Table_BCTC_Thang[],BCTC!$A$96,0),0)
+
 IFERROR(HLOOKUP(DATE(YEAR(O$1),MONTH(O$1)-1,1),Table_BCTC_Thang[],BCTC!$A$87,0),0)
+
 IFERROR(HLOOKUP(DATE(YEAR(O$1),MONTH(O$1)-1,1),Table_BCTC_Thang[],BCTC!$A$81,0),0)
+
 IFERROR(HLOOKUP(DATE(YEAR(O$1),MONTH(O$1)-1,1),Table_BCTC_Thang[],BCTC!$A$82,0),0)
+
 IFERROR(HLOOKUP(DATE(YEAR(O$1),MONTH(O$1)-1,1),Table_BCTC_Thang[],BCTC!$A$83,0),0)
+
 IFERROR(HLOOKUP(DATE(YEAR(O$1),MONTH(O$1)-1,1),Table_BCTC_Thang[],BCTC!$A$92,0),0)
+
 IFERROR(HLOOKUP(DATE(YEAR(O$1),MONTH(O$1)-1,1),Table_BCTC_Thang[],BCTC!$A$93,0),0)
+
 IFERROR(HLOOKUP(DATE(YEAR(O$1),MONTH(O$1)-1,1),Table_BCTC_Thang[],BCTC!$A$94,0),0)
)/2))</f>
        <v>-0.13514840019121474</v>
      </c>
      <c r="P48" s="32">
        <f>P47/(-(P37+P42+P44)+
((
 IFERROR(HLOOKUP(P$1,Table_BCTC_Thang[],BCTC!$A$96,0),0)
+ IFERROR(HLOOKUP(P$1,Table_BCTC_Thang[],BCTC!$A$87,0),0)
+ IFERROR(HLOOKUP(P$1,Table_BCTC_Thang[],BCTC!$A$81,0),0)
+ IFERROR(HLOOKUP(P$1,Table_BCTC_Thang[],BCTC!$A$82,0),0)
+ IFERROR(HLOOKUP(P$1,Table_BCTC_Thang[],BCTC!$A$83,0),0)
+ IFERROR(HLOOKUP(P$1,Table_BCTC_Thang[],BCTC!$A$92,0),0)
+ IFERROR(HLOOKUP(P$1,Table_BCTC_Thang[],BCTC!$A$93,0),0)
+ IFERROR(HLOOKUP(P$1,Table_BCTC_Thang[],BCTC!$A$94,0),0)
+
 IFERROR(HLOOKUP(DATE(YEAR(P$1),MONTH(P$1)-1,1),Table_BCTC_Thang[],BCTC!$A$96,0),0)
+
 IFERROR(HLOOKUP(DATE(YEAR(P$1),MONTH(P$1)-1,1),Table_BCTC_Thang[],BCTC!$A$87,0),0)
+
 IFERROR(HLOOKUP(DATE(YEAR(P$1),MONTH(P$1)-1,1),Table_BCTC_Thang[],BCTC!$A$81,0),0)
+
 IFERROR(HLOOKUP(DATE(YEAR(P$1),MONTH(P$1)-1,1),Table_BCTC_Thang[],BCTC!$A$82,0),0)
+
 IFERROR(HLOOKUP(DATE(YEAR(P$1),MONTH(P$1)-1,1),Table_BCTC_Thang[],BCTC!$A$83,0),0)
+
 IFERROR(HLOOKUP(DATE(YEAR(P$1),MONTH(P$1)-1,1),Table_BCTC_Thang[],BCTC!$A$92,0),0)
+
 IFERROR(HLOOKUP(DATE(YEAR(P$1),MONTH(P$1)-1,1),Table_BCTC_Thang[],BCTC!$A$93,0),0)
+
 IFERROR(HLOOKUP(DATE(YEAR(P$1),MONTH(P$1)-1,1),Table_BCTC_Thang[],BCTC!$A$94,0),0)
)/2))</f>
        <v>0.23035849608229958</v>
      </c>
      <c r="Q48" s="32">
        <f>Q47/(-(Q37+Q42+Q44)+
((
 IFERROR(HLOOKUP(Q$1,Table_BCTC_Thang[],BCTC!$A$96,0),0)
+ IFERROR(HLOOKUP(Q$1,Table_BCTC_Thang[],BCTC!$A$87,0),0)
+ IFERROR(HLOOKUP(Q$1,Table_BCTC_Thang[],BCTC!$A$81,0),0)
+ IFERROR(HLOOKUP(Q$1,Table_BCTC_Thang[],BCTC!$A$82,0),0)
+ IFERROR(HLOOKUP(Q$1,Table_BCTC_Thang[],BCTC!$A$83,0),0)
+ IFERROR(HLOOKUP(Q$1,Table_BCTC_Thang[],BCTC!$A$92,0),0)
+ IFERROR(HLOOKUP(Q$1,Table_BCTC_Thang[],BCTC!$A$93,0),0)
+ IFERROR(HLOOKUP(Q$1,Table_BCTC_Thang[],BCTC!$A$94,0),0)
+
 IFERROR(HLOOKUP(DATE(YEAR(Q$1),MONTH(Q$1)-1,1),Table_BCTC_Thang[],BCTC!$A$96,0),0)
+
 IFERROR(HLOOKUP(DATE(YEAR(Q$1),MONTH(Q$1)-1,1),Table_BCTC_Thang[],BCTC!$A$87,0),0)
+
 IFERROR(HLOOKUP(DATE(YEAR(Q$1),MONTH(Q$1)-1,1),Table_BCTC_Thang[],BCTC!$A$81,0),0)
+
 IFERROR(HLOOKUP(DATE(YEAR(Q$1),MONTH(Q$1)-1,1),Table_BCTC_Thang[],BCTC!$A$82,0),0)
+
 IFERROR(HLOOKUP(DATE(YEAR(Q$1),MONTH(Q$1)-1,1),Table_BCTC_Thang[],BCTC!$A$83,0),0)
+
 IFERROR(HLOOKUP(DATE(YEAR(Q$1),MONTH(Q$1)-1,1),Table_BCTC_Thang[],BCTC!$A$92,0),0)
+
 IFERROR(HLOOKUP(DATE(YEAR(Q$1),MONTH(Q$1)-1,1),Table_BCTC_Thang[],BCTC!$A$93,0),0)
+
 IFERROR(HLOOKUP(DATE(YEAR(Q$1),MONTH(Q$1)-1,1),Table_BCTC_Thang[],BCTC!$A$94,0),0)
)/2))</f>
        <v>-7.0846821173399493E-2</v>
      </c>
      <c r="R48" s="32">
        <f>R47/(-(R37+R42+R44)+
((
 IFERROR(HLOOKUP(R$1,Table_BCTC_Thang[],BCTC!$A$96,0),0)
+ IFERROR(HLOOKUP(R$1,Table_BCTC_Thang[],BCTC!$A$87,0),0)
+ IFERROR(HLOOKUP(R$1,Table_BCTC_Thang[],BCTC!$A$81,0),0)
+ IFERROR(HLOOKUP(R$1,Table_BCTC_Thang[],BCTC!$A$82,0),0)
+ IFERROR(HLOOKUP(R$1,Table_BCTC_Thang[],BCTC!$A$83,0),0)
+ IFERROR(HLOOKUP(R$1,Table_BCTC_Thang[],BCTC!$A$92,0),0)
+ IFERROR(HLOOKUP(R$1,Table_BCTC_Thang[],BCTC!$A$93,0),0)
+ IFERROR(HLOOKUP(R$1,Table_BCTC_Thang[],BCTC!$A$94,0),0)
+
 IFERROR(HLOOKUP(DATE(YEAR(R$1),MONTH(R$1)-1,1),Table_BCTC_Thang[],BCTC!$A$96,0),0)
+
 IFERROR(HLOOKUP(DATE(YEAR(R$1),MONTH(R$1)-1,1),Table_BCTC_Thang[],BCTC!$A$87,0),0)
+
 IFERROR(HLOOKUP(DATE(YEAR(R$1),MONTH(R$1)-1,1),Table_BCTC_Thang[],BCTC!$A$81,0),0)
+
 IFERROR(HLOOKUP(DATE(YEAR(R$1),MONTH(R$1)-1,1),Table_BCTC_Thang[],BCTC!$A$82,0),0)
+
 IFERROR(HLOOKUP(DATE(YEAR(R$1),MONTH(R$1)-1,1),Table_BCTC_Thang[],BCTC!$A$83,0),0)
+
 IFERROR(HLOOKUP(DATE(YEAR(R$1),MONTH(R$1)-1,1),Table_BCTC_Thang[],BCTC!$A$92,0),0)
+
 IFERROR(HLOOKUP(DATE(YEAR(R$1),MONTH(R$1)-1,1),Table_BCTC_Thang[],BCTC!$A$93,0),0)
+
 IFERROR(HLOOKUP(DATE(YEAR(R$1),MONTH(R$1)-1,1),Table_BCTC_Thang[],BCTC!$A$94,0),0)
)/2))</f>
        <v>-0.31638259329780188</v>
      </c>
      <c r="S48" s="32">
        <f>S47/(-(S37+S42+S44)+
((
 IFERROR(HLOOKUP(S$1,Table_BCTC_Thang[],BCTC!$A$96,0),0)
+ IFERROR(HLOOKUP(S$1,Table_BCTC_Thang[],BCTC!$A$87,0),0)
+ IFERROR(HLOOKUP(S$1,Table_BCTC_Thang[],BCTC!$A$81,0),0)
+ IFERROR(HLOOKUP(S$1,Table_BCTC_Thang[],BCTC!$A$82,0),0)
+ IFERROR(HLOOKUP(S$1,Table_BCTC_Thang[],BCTC!$A$83,0),0)
+ IFERROR(HLOOKUP(S$1,Table_BCTC_Thang[],BCTC!$A$92,0),0)
+ IFERROR(HLOOKUP(S$1,Table_BCTC_Thang[],BCTC!$A$93,0),0)
+ IFERROR(HLOOKUP(S$1,Table_BCTC_Thang[],BCTC!$A$94,0),0)
+
 IFERROR(HLOOKUP(DATE(YEAR(S$1),MONTH(S$1)-1,1),Table_BCTC_Thang[],BCTC!$A$96,0),0)
+
 IFERROR(HLOOKUP(DATE(YEAR(S$1),MONTH(S$1)-1,1),Table_BCTC_Thang[],BCTC!$A$87,0),0)
+
 IFERROR(HLOOKUP(DATE(YEAR(S$1),MONTH(S$1)-1,1),Table_BCTC_Thang[],BCTC!$A$81,0),0)
+
 IFERROR(HLOOKUP(DATE(YEAR(S$1),MONTH(S$1)-1,1),Table_BCTC_Thang[],BCTC!$A$82,0),0)
+
 IFERROR(HLOOKUP(DATE(YEAR(S$1),MONTH(S$1)-1,1),Table_BCTC_Thang[],BCTC!$A$83,0),0)
+
 IFERROR(HLOOKUP(DATE(YEAR(S$1),MONTH(S$1)-1,1),Table_BCTC_Thang[],BCTC!$A$92,0),0)
+
 IFERROR(HLOOKUP(DATE(YEAR(S$1),MONTH(S$1)-1,1),Table_BCTC_Thang[],BCTC!$A$93,0),0)
+
 IFERROR(HLOOKUP(DATE(YEAR(S$1),MONTH(S$1)-1,1),Table_BCTC_Thang[],BCTC!$A$94,0),0)
)/2))</f>
        <v>0.59232376275748533</v>
      </c>
      <c r="T48" s="32">
        <f>T47/(-(T37+T42+T44)+
((
 IFERROR(HLOOKUP(T$1,Table_BCTC_Thang[],BCTC!$A$96,0),0)
+ IFERROR(HLOOKUP(T$1,Table_BCTC_Thang[],BCTC!$A$87,0),0)
+ IFERROR(HLOOKUP(T$1,Table_BCTC_Thang[],BCTC!$A$81,0),0)
+ IFERROR(HLOOKUP(T$1,Table_BCTC_Thang[],BCTC!$A$82,0),0)
+ IFERROR(HLOOKUP(T$1,Table_BCTC_Thang[],BCTC!$A$83,0),0)
+ IFERROR(HLOOKUP(T$1,Table_BCTC_Thang[],BCTC!$A$92,0),0)
+ IFERROR(HLOOKUP(T$1,Table_BCTC_Thang[],BCTC!$A$93,0),0)
+ IFERROR(HLOOKUP(T$1,Table_BCTC_Thang[],BCTC!$A$94,0),0)
+
 IFERROR(HLOOKUP(DATE(YEAR(T$1),MONTH(T$1)-1,1),Table_BCTC_Thang[],BCTC!$A$96,0),0)
+
 IFERROR(HLOOKUP(DATE(YEAR(T$1),MONTH(T$1)-1,1),Table_BCTC_Thang[],BCTC!$A$87,0),0)
+
 IFERROR(HLOOKUP(DATE(YEAR(T$1),MONTH(T$1)-1,1),Table_BCTC_Thang[],BCTC!$A$81,0),0)
+
 IFERROR(HLOOKUP(DATE(YEAR(T$1),MONTH(T$1)-1,1),Table_BCTC_Thang[],BCTC!$A$82,0),0)
+
 IFERROR(HLOOKUP(DATE(YEAR(T$1),MONTH(T$1)-1,1),Table_BCTC_Thang[],BCTC!$A$83,0),0)
+
 IFERROR(HLOOKUP(DATE(YEAR(T$1),MONTH(T$1)-1,1),Table_BCTC_Thang[],BCTC!$A$92,0),0)
+
 IFERROR(HLOOKUP(DATE(YEAR(T$1),MONTH(T$1)-1,1),Table_BCTC_Thang[],BCTC!$A$93,0),0)
+
 IFERROR(HLOOKUP(DATE(YEAR(T$1),MONTH(T$1)-1,1),Table_BCTC_Thang[],BCTC!$A$94,0),0)
)/2))</f>
        <v>-0.33936978916963889</v>
      </c>
      <c r="U48" s="32">
        <f>U47/(-(U37+U42+U44)+
((
 IFERROR(HLOOKUP(U$1,Table_BCTC_Thang[],BCTC!$A$96,0),0)
+ IFERROR(HLOOKUP(U$1,Table_BCTC_Thang[],BCTC!$A$87,0),0)
+ IFERROR(HLOOKUP(U$1,Table_BCTC_Thang[],BCTC!$A$81,0),0)
+ IFERROR(HLOOKUP(U$1,Table_BCTC_Thang[],BCTC!$A$82,0),0)
+ IFERROR(HLOOKUP(U$1,Table_BCTC_Thang[],BCTC!$A$83,0),0)
+ IFERROR(HLOOKUP(U$1,Table_BCTC_Thang[],BCTC!$A$92,0),0)
+ IFERROR(HLOOKUP(U$1,Table_BCTC_Thang[],BCTC!$A$93,0),0)
+ IFERROR(HLOOKUP(U$1,Table_BCTC_Thang[],BCTC!$A$94,0),0)
+
 IFERROR(HLOOKUP(DATE(YEAR(U$1),MONTH(U$1)-1,1),Table_BCTC_Thang[],BCTC!$A$96,0),0)
+
 IFERROR(HLOOKUP(DATE(YEAR(U$1),MONTH(U$1)-1,1),Table_BCTC_Thang[],BCTC!$A$87,0),0)
+
 IFERROR(HLOOKUP(DATE(YEAR(U$1),MONTH(U$1)-1,1),Table_BCTC_Thang[],BCTC!$A$81,0),0)
+
 IFERROR(HLOOKUP(DATE(YEAR(U$1),MONTH(U$1)-1,1),Table_BCTC_Thang[],BCTC!$A$82,0),0)
+
 IFERROR(HLOOKUP(DATE(YEAR(U$1),MONTH(U$1)-1,1),Table_BCTC_Thang[],BCTC!$A$83,0),0)
+
 IFERROR(HLOOKUP(DATE(YEAR(U$1),MONTH(U$1)-1,1),Table_BCTC_Thang[],BCTC!$A$92,0),0)
+
 IFERROR(HLOOKUP(DATE(YEAR(U$1),MONTH(U$1)-1,1),Table_BCTC_Thang[],BCTC!$A$93,0),0)
+
 IFERROR(HLOOKUP(DATE(YEAR(U$1),MONTH(U$1)-1,1),Table_BCTC_Thang[],BCTC!$A$94,0),0)
)/2))</f>
        <v>9.2143955081800524E-2</v>
      </c>
      <c r="V48" s="32">
        <f>V47/(-(V37+V42+V44)+
((
 IFERROR(HLOOKUP(V$1,Table_BCTC_Thang[],BCTC!$A$96,0),0)
+ IFERROR(HLOOKUP(V$1,Table_BCTC_Thang[],BCTC!$A$87,0),0)
+ IFERROR(HLOOKUP(V$1,Table_BCTC_Thang[],BCTC!$A$81,0),0)
+ IFERROR(HLOOKUP(V$1,Table_BCTC_Thang[],BCTC!$A$82,0),0)
+ IFERROR(HLOOKUP(V$1,Table_BCTC_Thang[],BCTC!$A$83,0),0)
+ IFERROR(HLOOKUP(V$1,Table_BCTC_Thang[],BCTC!$A$92,0),0)
+ IFERROR(HLOOKUP(V$1,Table_BCTC_Thang[],BCTC!$A$93,0),0)
+ IFERROR(HLOOKUP(V$1,Table_BCTC_Thang[],BCTC!$A$94,0),0)
+
 IFERROR(HLOOKUP(DATE(YEAR(V$1),MONTH(V$1)-1,1),Table_BCTC_Thang[],BCTC!$A$96,0),0)
+
 IFERROR(HLOOKUP(DATE(YEAR(V$1),MONTH(V$1)-1,1),Table_BCTC_Thang[],BCTC!$A$87,0),0)
+
 IFERROR(HLOOKUP(DATE(YEAR(V$1),MONTH(V$1)-1,1),Table_BCTC_Thang[],BCTC!$A$81,0),0)
+
 IFERROR(HLOOKUP(DATE(YEAR(V$1),MONTH(V$1)-1,1),Table_BCTC_Thang[],BCTC!$A$82,0),0)
+
 IFERROR(HLOOKUP(DATE(YEAR(V$1),MONTH(V$1)-1,1),Table_BCTC_Thang[],BCTC!$A$83,0),0)
+
 IFERROR(HLOOKUP(DATE(YEAR(V$1),MONTH(V$1)-1,1),Table_BCTC_Thang[],BCTC!$A$92,0),0)
+
 IFERROR(HLOOKUP(DATE(YEAR(V$1),MONTH(V$1)-1,1),Table_BCTC_Thang[],BCTC!$A$93,0),0)
+
 IFERROR(HLOOKUP(DATE(YEAR(V$1),MONTH(V$1)-1,1),Table_BCTC_Thang[],BCTC!$A$94,0),0)
)/2))</f>
        <v>9.4562267258449975E-2</v>
      </c>
      <c r="W48" s="32">
        <f>W47/(-(W37+W42+W44)+
((
 IFERROR(HLOOKUP(W$1,Table_BCTC_Thang[],BCTC!$A$96,0),0)
+ IFERROR(HLOOKUP(W$1,Table_BCTC_Thang[],BCTC!$A$87,0),0)
+ IFERROR(HLOOKUP(W$1,Table_BCTC_Thang[],BCTC!$A$81,0),0)
+ IFERROR(HLOOKUP(W$1,Table_BCTC_Thang[],BCTC!$A$82,0),0)
+ IFERROR(HLOOKUP(W$1,Table_BCTC_Thang[],BCTC!$A$83,0),0)
+ IFERROR(HLOOKUP(W$1,Table_BCTC_Thang[],BCTC!$A$92,0),0)
+ IFERROR(HLOOKUP(W$1,Table_BCTC_Thang[],BCTC!$A$93,0),0)
+ IFERROR(HLOOKUP(W$1,Table_BCTC_Thang[],BCTC!$A$94,0),0)
+
 IFERROR(HLOOKUP(DATE(YEAR(W$1),MONTH(W$1)-1,1),Table_BCTC_Thang[],BCTC!$A$96,0),0)
+
 IFERROR(HLOOKUP(DATE(YEAR(W$1),MONTH(W$1)-1,1),Table_BCTC_Thang[],BCTC!$A$87,0),0)
+
 IFERROR(HLOOKUP(DATE(YEAR(W$1),MONTH(W$1)-1,1),Table_BCTC_Thang[],BCTC!$A$81,0),0)
+
 IFERROR(HLOOKUP(DATE(YEAR(W$1),MONTH(W$1)-1,1),Table_BCTC_Thang[],BCTC!$A$82,0),0)
+
 IFERROR(HLOOKUP(DATE(YEAR(W$1),MONTH(W$1)-1,1),Table_BCTC_Thang[],BCTC!$A$83,0),0)
+
 IFERROR(HLOOKUP(DATE(YEAR(W$1),MONTH(W$1)-1,1),Table_BCTC_Thang[],BCTC!$A$92,0),0)
+
 IFERROR(HLOOKUP(DATE(YEAR(W$1),MONTH(W$1)-1,1),Table_BCTC_Thang[],BCTC!$A$93,0),0)
+
 IFERROR(HLOOKUP(DATE(YEAR(W$1),MONTH(W$1)-1,1),Table_BCTC_Thang[],BCTC!$A$94,0),0)
)/2))</f>
        <v>-0.36757383931739385</v>
      </c>
      <c r="X48" s="32">
        <f>X47/(-(X37+X42+X44)+
((
 IFERROR(HLOOKUP(X$1,Table_BCTC_Thang[],BCTC!$A$96,0),0)
+ IFERROR(HLOOKUP(X$1,Table_BCTC_Thang[],BCTC!$A$87,0),0)
+ IFERROR(HLOOKUP(X$1,Table_BCTC_Thang[],BCTC!$A$81,0),0)
+ IFERROR(HLOOKUP(X$1,Table_BCTC_Thang[],BCTC!$A$82,0),0)
+ IFERROR(HLOOKUP(X$1,Table_BCTC_Thang[],BCTC!$A$83,0),0)
+ IFERROR(HLOOKUP(X$1,Table_BCTC_Thang[],BCTC!$A$92,0),0)
+ IFERROR(HLOOKUP(X$1,Table_BCTC_Thang[],BCTC!$A$93,0),0)
+ IFERROR(HLOOKUP(X$1,Table_BCTC_Thang[],BCTC!$A$94,0),0)
+
 IFERROR(HLOOKUP(DATE(YEAR(X$1),MONTH(X$1)-1,1),Table_BCTC_Thang[],BCTC!$A$96,0),0)
+
 IFERROR(HLOOKUP(DATE(YEAR(X$1),MONTH(X$1)-1,1),Table_BCTC_Thang[],BCTC!$A$87,0),0)
+
 IFERROR(HLOOKUP(DATE(YEAR(X$1),MONTH(X$1)-1,1),Table_BCTC_Thang[],BCTC!$A$81,0),0)
+
 IFERROR(HLOOKUP(DATE(YEAR(X$1),MONTH(X$1)-1,1),Table_BCTC_Thang[],BCTC!$A$82,0),0)
+
 IFERROR(HLOOKUP(DATE(YEAR(X$1),MONTH(X$1)-1,1),Table_BCTC_Thang[],BCTC!$A$83,0),0)
+
 IFERROR(HLOOKUP(DATE(YEAR(X$1),MONTH(X$1)-1,1),Table_BCTC_Thang[],BCTC!$A$92,0),0)
+
 IFERROR(HLOOKUP(DATE(YEAR(X$1),MONTH(X$1)-1,1),Table_BCTC_Thang[],BCTC!$A$93,0),0)
+
 IFERROR(HLOOKUP(DATE(YEAR(X$1),MONTH(X$1)-1,1),Table_BCTC_Thang[],BCTC!$A$94,0),0)
)/2))</f>
        <v>0.47834614016403076</v>
      </c>
      <c r="Y48" s="32">
        <f>Y47/(-(Y37+Y42+Y44)+
((
 IFERROR(HLOOKUP(Y$1,Table_BCTC_Thang[],BCTC!$A$96,0),0)
+ IFERROR(HLOOKUP(Y$1,Table_BCTC_Thang[],BCTC!$A$87,0),0)
+ IFERROR(HLOOKUP(Y$1,Table_BCTC_Thang[],BCTC!$A$81,0),0)
+ IFERROR(HLOOKUP(Y$1,Table_BCTC_Thang[],BCTC!$A$82,0),0)
+ IFERROR(HLOOKUP(Y$1,Table_BCTC_Thang[],BCTC!$A$83,0),0)
+ IFERROR(HLOOKUP(Y$1,Table_BCTC_Thang[],BCTC!$A$92,0),0)
+ IFERROR(HLOOKUP(Y$1,Table_BCTC_Thang[],BCTC!$A$93,0),0)
+ IFERROR(HLOOKUP(Y$1,Table_BCTC_Thang[],BCTC!$A$94,0),0)
+
 IFERROR(HLOOKUP(DATE(YEAR(Y$1),MONTH(Y$1)-1,1),Table_BCTC_Thang[],BCTC!$A$96,0),0)
+
 IFERROR(HLOOKUP(DATE(YEAR(Y$1),MONTH(Y$1)-1,1),Table_BCTC_Thang[],BCTC!$A$87,0),0)
+
 IFERROR(HLOOKUP(DATE(YEAR(Y$1),MONTH(Y$1)-1,1),Table_BCTC_Thang[],BCTC!$A$81,0),0)
+
 IFERROR(HLOOKUP(DATE(YEAR(Y$1),MONTH(Y$1)-1,1),Table_BCTC_Thang[],BCTC!$A$82,0),0)
+
 IFERROR(HLOOKUP(DATE(YEAR(Y$1),MONTH(Y$1)-1,1),Table_BCTC_Thang[],BCTC!$A$83,0),0)
+
 IFERROR(HLOOKUP(DATE(YEAR(Y$1),MONTH(Y$1)-1,1),Table_BCTC_Thang[],BCTC!$A$92,0),0)
+
 IFERROR(HLOOKUP(DATE(YEAR(Y$1),MONTH(Y$1)-1,1),Table_BCTC_Thang[],BCTC!$A$93,0),0)
+
 IFERROR(HLOOKUP(DATE(YEAR(Y$1),MONTH(Y$1)-1,1),Table_BCTC_Thang[],BCTC!$A$94,0),0)
)/2))</f>
        <v>0.44946034253152251</v>
      </c>
      <c r="Z48" s="32">
        <f>Z47/(-(Z37+Z42+Z44)+
((
 IFERROR(HLOOKUP(Z$1,Table_BCTC_Thang[],BCTC!$A$96,0),0)
+ IFERROR(HLOOKUP(Z$1,Table_BCTC_Thang[],BCTC!$A$87,0),0)
+ IFERROR(HLOOKUP(Z$1,Table_BCTC_Thang[],BCTC!$A$81,0),0)
+ IFERROR(HLOOKUP(Z$1,Table_BCTC_Thang[],BCTC!$A$82,0),0)
+ IFERROR(HLOOKUP(Z$1,Table_BCTC_Thang[],BCTC!$A$83,0),0)
+ IFERROR(HLOOKUP(Z$1,Table_BCTC_Thang[],BCTC!$A$92,0),0)
+ IFERROR(HLOOKUP(Z$1,Table_BCTC_Thang[],BCTC!$A$93,0),0)
+ IFERROR(HLOOKUP(Z$1,Table_BCTC_Thang[],BCTC!$A$94,0),0)
+
 IFERROR(HLOOKUP(DATE(YEAR(Z$1),MONTH(Z$1)-1,1),Table_BCTC_Thang[],BCTC!$A$96,0),0)
+
 IFERROR(HLOOKUP(DATE(YEAR(Z$1),MONTH(Z$1)-1,1),Table_BCTC_Thang[],BCTC!$A$87,0),0)
+
 IFERROR(HLOOKUP(DATE(YEAR(Z$1),MONTH(Z$1)-1,1),Table_BCTC_Thang[],BCTC!$A$81,0),0)
+
 IFERROR(HLOOKUP(DATE(YEAR(Z$1),MONTH(Z$1)-1,1),Table_BCTC_Thang[],BCTC!$A$82,0),0)
+
 IFERROR(HLOOKUP(DATE(YEAR(Z$1),MONTH(Z$1)-1,1),Table_BCTC_Thang[],BCTC!$A$83,0),0)
+
 IFERROR(HLOOKUP(DATE(YEAR(Z$1),MONTH(Z$1)-1,1),Table_BCTC_Thang[],BCTC!$A$92,0),0)
+
 IFERROR(HLOOKUP(DATE(YEAR(Z$1),MONTH(Z$1)-1,1),Table_BCTC_Thang[],BCTC!$A$93,0),0)
+
 IFERROR(HLOOKUP(DATE(YEAR(Z$1),MONTH(Z$1)-1,1),Table_BCTC_Thang[],BCTC!$A$94,0),0)
)/2))</f>
        <v>0.16695912502717256</v>
      </c>
      <c r="AA48" s="32">
        <f>AA47/(-(AA37+AA42+AA44)+
((
 IFERROR(HLOOKUP(AA$1,Table_BCTC_Thang[],BCTC!$A$96,0),0)
+ IFERROR(HLOOKUP(AA$1,Table_BCTC_Thang[],BCTC!$A$87,0),0)
+ IFERROR(HLOOKUP(AA$1,Table_BCTC_Thang[],BCTC!$A$81,0),0)
+ IFERROR(HLOOKUP(AA$1,Table_BCTC_Thang[],BCTC!$A$82,0),0)
+ IFERROR(HLOOKUP(AA$1,Table_BCTC_Thang[],BCTC!$A$83,0),0)
+ IFERROR(HLOOKUP(AA$1,Table_BCTC_Thang[],BCTC!$A$92,0),0)
+ IFERROR(HLOOKUP(AA$1,Table_BCTC_Thang[],BCTC!$A$93,0),0)
+ IFERROR(HLOOKUP(AA$1,Table_BCTC_Thang[],BCTC!$A$94,0),0)
+
 IFERROR(HLOOKUP(DATE(YEAR(AA$1),MONTH(AA$1)-1,1),Table_BCTC_Thang[],BCTC!$A$96,0),0)
+
 IFERROR(HLOOKUP(DATE(YEAR(AA$1),MONTH(AA$1)-1,1),Table_BCTC_Thang[],BCTC!$A$87,0),0)
+
 IFERROR(HLOOKUP(DATE(YEAR(AA$1),MONTH(AA$1)-1,1),Table_BCTC_Thang[],BCTC!$A$81,0),0)
+
 IFERROR(HLOOKUP(DATE(YEAR(AA$1),MONTH(AA$1)-1,1),Table_BCTC_Thang[],BCTC!$A$82,0),0)
+
 IFERROR(HLOOKUP(DATE(YEAR(AA$1),MONTH(AA$1)-1,1),Table_BCTC_Thang[],BCTC!$A$83,0),0)
+
 IFERROR(HLOOKUP(DATE(YEAR(AA$1),MONTH(AA$1)-1,1),Table_BCTC_Thang[],BCTC!$A$92,0),0)
+
 IFERROR(HLOOKUP(DATE(YEAR(AA$1),MONTH(AA$1)-1,1),Table_BCTC_Thang[],BCTC!$A$93,0),0)
+
 IFERROR(HLOOKUP(DATE(YEAR(AA$1),MONTH(AA$1)-1,1),Table_BCTC_Thang[],BCTC!$A$94,0),0)
)/2))</f>
        <v>-0.27466552010263567</v>
      </c>
      <c r="AB48" s="32">
        <f>AB47/(-(AB37+AB42+AB44)+
((
 IFERROR(HLOOKUP(AB$1,Table_BCTC_Thang[],BCTC!$A$96,0),0)
+ IFERROR(HLOOKUP(AB$1,Table_BCTC_Thang[],BCTC!$A$87,0),0)
+ IFERROR(HLOOKUP(AB$1,Table_BCTC_Thang[],BCTC!$A$81,0),0)
+ IFERROR(HLOOKUP(AB$1,Table_BCTC_Thang[],BCTC!$A$82,0),0)
+ IFERROR(HLOOKUP(AB$1,Table_BCTC_Thang[],BCTC!$A$83,0),0)
+ IFERROR(HLOOKUP(AB$1,Table_BCTC_Thang[],BCTC!$A$92,0),0)
+ IFERROR(HLOOKUP(AB$1,Table_BCTC_Thang[],BCTC!$A$93,0),0)
+ IFERROR(HLOOKUP(AB$1,Table_BCTC_Thang[],BCTC!$A$94,0),0)
+
 IFERROR(HLOOKUP(DATE(YEAR(AB$1),MONTH(AB$1)-1,1),Table_BCTC_Thang[],BCTC!$A$96,0),0)
+
 IFERROR(HLOOKUP(DATE(YEAR(AB$1),MONTH(AB$1)-1,1),Table_BCTC_Thang[],BCTC!$A$87,0),0)
+
 IFERROR(HLOOKUP(DATE(YEAR(AB$1),MONTH(AB$1)-1,1),Table_BCTC_Thang[],BCTC!$A$81,0),0)
+
 IFERROR(HLOOKUP(DATE(YEAR(AB$1),MONTH(AB$1)-1,1),Table_BCTC_Thang[],BCTC!$A$82,0),0)
+
 IFERROR(HLOOKUP(DATE(YEAR(AB$1),MONTH(AB$1)-1,1),Table_BCTC_Thang[],BCTC!$A$83,0),0)
+
 IFERROR(HLOOKUP(DATE(YEAR(AB$1),MONTH(AB$1)-1,1),Table_BCTC_Thang[],BCTC!$A$92,0),0)
+
 IFERROR(HLOOKUP(DATE(YEAR(AB$1),MONTH(AB$1)-1,1),Table_BCTC_Thang[],BCTC!$A$93,0),0)
+
 IFERROR(HLOOKUP(DATE(YEAR(AB$1),MONTH(AB$1)-1,1),Table_BCTC_Thang[],BCTC!$A$94,0),0)
)/2))</f>
        <v>0.44176291759511011</v>
      </c>
      <c r="AC48" s="32">
        <f>AC47/(-(AC37+AC42+AC44)+
((
 IFERROR(HLOOKUP(AC$1,Table_BCTC_Thang[],BCTC!$A$96,0),0)
+ IFERROR(HLOOKUP(AC$1,Table_BCTC_Thang[],BCTC!$A$87,0),0)
+ IFERROR(HLOOKUP(AC$1,Table_BCTC_Thang[],BCTC!$A$81,0),0)
+ IFERROR(HLOOKUP(AC$1,Table_BCTC_Thang[],BCTC!$A$82,0),0)
+ IFERROR(HLOOKUP(AC$1,Table_BCTC_Thang[],BCTC!$A$83,0),0)
+ IFERROR(HLOOKUP(AC$1,Table_BCTC_Thang[],BCTC!$A$92,0),0)
+ IFERROR(HLOOKUP(AC$1,Table_BCTC_Thang[],BCTC!$A$93,0),0)
+ IFERROR(HLOOKUP(AC$1,Table_BCTC_Thang[],BCTC!$A$94,0),0)
+
 IFERROR(HLOOKUP(DATE(YEAR(AC$1),MONTH(AC$1)-1,1),Table_BCTC_Thang[],BCTC!$A$96,0),0)
+
 IFERROR(HLOOKUP(DATE(YEAR(AC$1),MONTH(AC$1)-1,1),Table_BCTC_Thang[],BCTC!$A$87,0),0)
+
 IFERROR(HLOOKUP(DATE(YEAR(AC$1),MONTH(AC$1)-1,1),Table_BCTC_Thang[],BCTC!$A$81,0),0)
+
 IFERROR(HLOOKUP(DATE(YEAR(AC$1),MONTH(AC$1)-1,1),Table_BCTC_Thang[],BCTC!$A$82,0),0)
+
 IFERROR(HLOOKUP(DATE(YEAR(AC$1),MONTH(AC$1)-1,1),Table_BCTC_Thang[],BCTC!$A$83,0),0)
+
 IFERROR(HLOOKUP(DATE(YEAR(AC$1),MONTH(AC$1)-1,1),Table_BCTC_Thang[],BCTC!$A$92,0),0)
+
 IFERROR(HLOOKUP(DATE(YEAR(AC$1),MONTH(AC$1)-1,1),Table_BCTC_Thang[],BCTC!$A$93,0),0)
+
 IFERROR(HLOOKUP(DATE(YEAR(AC$1),MONTH(AC$1)-1,1),Table_BCTC_Thang[],BCTC!$A$94,0),0)
)/2))</f>
        <v>1.1221591175293024</v>
      </c>
      <c r="AD48" s="32">
        <f>AD47/(-(AD37+AD42+AD44)+
((
 IFERROR(HLOOKUP(AD$1,Table_BCTC_Thang[],BCTC!$A$96,0),0)
+ IFERROR(HLOOKUP(AD$1,Table_BCTC_Thang[],BCTC!$A$87,0),0)
+ IFERROR(HLOOKUP(AD$1,Table_BCTC_Thang[],BCTC!$A$81,0),0)
+ IFERROR(HLOOKUP(AD$1,Table_BCTC_Thang[],BCTC!$A$82,0),0)
+ IFERROR(HLOOKUP(AD$1,Table_BCTC_Thang[],BCTC!$A$83,0),0)
+ IFERROR(HLOOKUP(AD$1,Table_BCTC_Thang[],BCTC!$A$92,0),0)
+ IFERROR(HLOOKUP(AD$1,Table_BCTC_Thang[],BCTC!$A$93,0),0)
+ IFERROR(HLOOKUP(AD$1,Table_BCTC_Thang[],BCTC!$A$94,0),0)
+
 IFERROR(HLOOKUP(DATE(YEAR(AD$1),MONTH(AD$1)-1,1),Table_BCTC_Thang[],BCTC!$A$96,0),0)
+
 IFERROR(HLOOKUP(DATE(YEAR(AD$1),MONTH(AD$1)-1,1),Table_BCTC_Thang[],BCTC!$A$87,0),0)
+
 IFERROR(HLOOKUP(DATE(YEAR(AD$1),MONTH(AD$1)-1,1),Table_BCTC_Thang[],BCTC!$A$81,0),0)
+
 IFERROR(HLOOKUP(DATE(YEAR(AD$1),MONTH(AD$1)-1,1),Table_BCTC_Thang[],BCTC!$A$82,0),0)
+
 IFERROR(HLOOKUP(DATE(YEAR(AD$1),MONTH(AD$1)-1,1),Table_BCTC_Thang[],BCTC!$A$83,0),0)
+
 IFERROR(HLOOKUP(DATE(YEAR(AD$1),MONTH(AD$1)-1,1),Table_BCTC_Thang[],BCTC!$A$92,0),0)
+
 IFERROR(HLOOKUP(DATE(YEAR(AD$1),MONTH(AD$1)-1,1),Table_BCTC_Thang[],BCTC!$A$93,0),0)
+
 IFERROR(HLOOKUP(DATE(YEAR(AD$1),MONTH(AD$1)-1,1),Table_BCTC_Thang[],BCTC!$A$94,0),0)
)/2))</f>
        <v>-0.38395249689039479</v>
      </c>
      <c r="AE48" s="32">
        <f>AE47/(-(AE37+AE42+AE44)+
((
 IFERROR(HLOOKUP(AE$1,Table_BCTC_Thang[],BCTC!$A$96,0),0)
+ IFERROR(HLOOKUP(AE$1,Table_BCTC_Thang[],BCTC!$A$87,0),0)
+ IFERROR(HLOOKUP(AE$1,Table_BCTC_Thang[],BCTC!$A$81,0),0)
+ IFERROR(HLOOKUP(AE$1,Table_BCTC_Thang[],BCTC!$A$82,0),0)
+ IFERROR(HLOOKUP(AE$1,Table_BCTC_Thang[],BCTC!$A$83,0),0)
+ IFERROR(HLOOKUP(AE$1,Table_BCTC_Thang[],BCTC!$A$92,0),0)
+ IFERROR(HLOOKUP(AE$1,Table_BCTC_Thang[],BCTC!$A$93,0),0)
+ IFERROR(HLOOKUP(AE$1,Table_BCTC_Thang[],BCTC!$A$94,0),0)
+
 IFERROR(HLOOKUP(DATE(YEAR(AE$1),MONTH(AE$1)-1,1),Table_BCTC_Thang[],BCTC!$A$96,0),0)
+
 IFERROR(HLOOKUP(DATE(YEAR(AE$1),MONTH(AE$1)-1,1),Table_BCTC_Thang[],BCTC!$A$87,0),0)
+
 IFERROR(HLOOKUP(DATE(YEAR(AE$1),MONTH(AE$1)-1,1),Table_BCTC_Thang[],BCTC!$A$81,0),0)
+
 IFERROR(HLOOKUP(DATE(YEAR(AE$1),MONTH(AE$1)-1,1),Table_BCTC_Thang[],BCTC!$A$82,0),0)
+
 IFERROR(HLOOKUP(DATE(YEAR(AE$1),MONTH(AE$1)-1,1),Table_BCTC_Thang[],BCTC!$A$83,0),0)
+
 IFERROR(HLOOKUP(DATE(YEAR(AE$1),MONTH(AE$1)-1,1),Table_BCTC_Thang[],BCTC!$A$92,0),0)
+
 IFERROR(HLOOKUP(DATE(YEAR(AE$1),MONTH(AE$1)-1,1),Table_BCTC_Thang[],BCTC!$A$93,0),0)
+
 IFERROR(HLOOKUP(DATE(YEAR(AE$1),MONTH(AE$1)-1,1),Table_BCTC_Thang[],BCTC!$A$94,0),0)
)/2))</f>
        <v>0.28669011096456704</v>
      </c>
      <c r="AF48" s="32" t="e">
        <f>AF47/(-(AF37+AF42+AF44)+
((
 IFERROR(HLOOKUP(AF$1,Table_BCTC_Thang[],BCTC!$A$96,0),0)
+ IFERROR(HLOOKUP(AF$1,Table_BCTC_Thang[],BCTC!$A$87,0),0)
+ IFERROR(HLOOKUP(AF$1,Table_BCTC_Thang[],BCTC!$A$81,0),0)
+ IFERROR(HLOOKUP(AF$1,Table_BCTC_Thang[],BCTC!$A$82,0),0)
+ IFERROR(HLOOKUP(AF$1,Table_BCTC_Thang[],BCTC!$A$83,0),0)
+ IFERROR(HLOOKUP(AF$1,Table_BCTC_Thang[],BCTC!$A$92,0),0)
+ IFERROR(HLOOKUP(AF$1,Table_BCTC_Thang[],BCTC!$A$93,0),0)
+ IFERROR(HLOOKUP(AF$1,Table_BCTC_Thang[],BCTC!$A$94,0),0)
+
 IFERROR(HLOOKUP(DATE(YEAR(AF$1),MONTH(AF$1)-1,1),Table_BCTC_Thang[],BCTC!$A$96,0),0)
+
 IFERROR(HLOOKUP(DATE(YEAR(AF$1),MONTH(AF$1)-1,1),Table_BCTC_Thang[],BCTC!$A$87,0),0)
+
 IFERROR(HLOOKUP(DATE(YEAR(AF$1),MONTH(AF$1)-1,1),Table_BCTC_Thang[],BCTC!$A$81,0),0)
+
 IFERROR(HLOOKUP(DATE(YEAR(AF$1),MONTH(AF$1)-1,1),Table_BCTC_Thang[],BCTC!$A$82,0),0)
+
 IFERROR(HLOOKUP(DATE(YEAR(AF$1),MONTH(AF$1)-1,1),Table_BCTC_Thang[],BCTC!$A$83,0),0)
+
 IFERROR(HLOOKUP(DATE(YEAR(AF$1),MONTH(AF$1)-1,1),Table_BCTC_Thang[],BCTC!$A$92,0),0)
+
 IFERROR(HLOOKUP(DATE(YEAR(AF$1),MONTH(AF$1)-1,1),Table_BCTC_Thang[],BCTC!$A$93,0),0)
+
 IFERROR(HLOOKUP(DATE(YEAR(AF$1),MONTH(AF$1)-1,1),Table_BCTC_Thang[],BCTC!$A$94,0),0)
)/2))</f>
        <v>#DIV/0!</v>
      </c>
    </row>
    <row r="49" spans="2:32" ht="18" customHeight="1" outlineLevel="1" x14ac:dyDescent="0.3">
      <c r="B49" s="14" t="s">
        <v>144</v>
      </c>
      <c r="C49" s="138"/>
      <c r="D49" s="86">
        <f>$C$56+SUM($D$47:D47)+SUM($D$45:D46)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IFERROR(HLOOKUP(D$1,Table_BCTC_Nam[],BCTC!$A$108,0),0)
+ IFERROR(HLOOKUP(D$1,Table_BCTC_Nam[],BCTC!$A$114,0),0))
/(+ IFERROR(HLOOKUP(D$1,Table_BCTC_Nam[],BCTC!$A$117,0),0)
+ IFERROR(HLOOKUP(D$1,Table_BCTC_Nam[],BCTC!$A$119,0),0))</f>
        <v>#DIV/0!</v>
      </c>
      <c r="E53" s="68"/>
      <c r="F53" s="24" t="s">
        <v>147</v>
      </c>
      <c r="G53" s="24"/>
      <c r="H53" s="27" t="e">
        <f xml:space="preserve">
(+ IFERROR(HLOOKUP(H$1,Table_BCTC_Thang[],BCTC!$A$108,0),0)
+ IFERROR(HLOOKUP(H$1,Table_BCTC_Thang[],BCTC!$A$114,0),0))
/(+ IFERROR(HLOOKUP(H$1,Table_BCTC_Thang[],BCTC!$A$117,0),0)
+ IFERROR(HLOOKUP(H$1,Table_BCTC_Thang[],BCTC!$A$119,0),0))</f>
        <v>#DIV/0!</v>
      </c>
      <c r="I53" s="27" t="e">
        <f xml:space="preserve">
(+ IFERROR(HLOOKUP(I$1,Table_BCTC_Thang[],BCTC!$A$108,0),0)
+ IFERROR(HLOOKUP(I$1,Table_BCTC_Thang[],BCTC!$A$114,0),0))
/(+ IFERROR(HLOOKUP(I$1,Table_BCTC_Thang[],BCTC!$A$117,0),0)
+ IFERROR(HLOOKUP(I$1,Table_BCTC_Thang[],BCTC!$A$119,0),0))</f>
        <v>#DIV/0!</v>
      </c>
      <c r="J53" s="27" t="e">
        <f xml:space="preserve">
(+ IFERROR(HLOOKUP(J$1,Table_BCTC_Thang[],BCTC!$A$108,0),0)
+ IFERROR(HLOOKUP(J$1,Table_BCTC_Thang[],BCTC!$A$114,0),0))
/(+ IFERROR(HLOOKUP(J$1,Table_BCTC_Thang[],BCTC!$A$117,0),0)
+ IFERROR(HLOOKUP(J$1,Table_BCTC_Thang[],BCTC!$A$119,0),0))</f>
        <v>#DIV/0!</v>
      </c>
      <c r="K53" s="27" t="e">
        <f xml:space="preserve">
(+ IFERROR(HLOOKUP(K$1,Table_BCTC_Thang[],BCTC!$A$108,0),0)
+ IFERROR(HLOOKUP(K$1,Table_BCTC_Thang[],BCTC!$A$114,0),0))
/(+ IFERROR(HLOOKUP(K$1,Table_BCTC_Thang[],BCTC!$A$117,0),0)
+ IFERROR(HLOOKUP(K$1,Table_BCTC_Thang[],BCTC!$A$119,0),0))</f>
        <v>#DIV/0!</v>
      </c>
      <c r="L53" s="27" t="e">
        <f xml:space="preserve">
(+ IFERROR(HLOOKUP(L$1,Table_BCTC_Thang[],BCTC!$A$108,0),0)
+ IFERROR(HLOOKUP(L$1,Table_BCTC_Thang[],BCTC!$A$114,0),0))
/(+ IFERROR(HLOOKUP(L$1,Table_BCTC_Thang[],BCTC!$A$117,0),0)
+ IFERROR(HLOOKUP(L$1,Table_BCTC_Thang[],BCTC!$A$119,0),0))</f>
        <v>#DIV/0!</v>
      </c>
      <c r="M53" s="27" t="e">
        <f xml:space="preserve">
(+ IFERROR(HLOOKUP(M$1,Table_BCTC_Thang[],BCTC!$A$108,0),0)
+ IFERROR(HLOOKUP(M$1,Table_BCTC_Thang[],BCTC!$A$114,0),0))
/(+ IFERROR(HLOOKUP(M$1,Table_BCTC_Thang[],BCTC!$A$117,0),0)
+ IFERROR(HLOOKUP(M$1,Table_BCTC_Thang[],BCTC!$A$119,0),0))</f>
        <v>#DIV/0!</v>
      </c>
      <c r="N53" s="27" t="e">
        <f xml:space="preserve">
(+ IFERROR(HLOOKUP(N$1,Table_BCTC_Thang[],BCTC!$A$108,0),0)
+ IFERROR(HLOOKUP(N$1,Table_BCTC_Thang[],BCTC!$A$114,0),0))
/(+ IFERROR(HLOOKUP(N$1,Table_BCTC_Thang[],BCTC!$A$117,0),0)
+ IFERROR(HLOOKUP(N$1,Table_BCTC_Thang[],BCTC!$A$119,0),0))</f>
        <v>#DIV/0!</v>
      </c>
      <c r="O53" s="27" t="e">
        <f xml:space="preserve">
(+ IFERROR(HLOOKUP(O$1,Table_BCTC_Thang[],BCTC!$A$108,0),0)
+ IFERROR(HLOOKUP(O$1,Table_BCTC_Thang[],BCTC!$A$114,0),0))
/(+ IFERROR(HLOOKUP(O$1,Table_BCTC_Thang[],BCTC!$A$117,0),0)
+ IFERROR(HLOOKUP(O$1,Table_BCTC_Thang[],BCTC!$A$119,0),0))</f>
        <v>#DIV/0!</v>
      </c>
      <c r="P53" s="27" t="e">
        <f xml:space="preserve">
(+ IFERROR(HLOOKUP(P$1,Table_BCTC_Thang[],BCTC!$A$108,0),0)
+ IFERROR(HLOOKUP(P$1,Table_BCTC_Thang[],BCTC!$A$114,0),0))
/(+ IFERROR(HLOOKUP(P$1,Table_BCTC_Thang[],BCTC!$A$117,0),0)
+ IFERROR(HLOOKUP(P$1,Table_BCTC_Thang[],BCTC!$A$119,0),0))</f>
        <v>#DIV/0!</v>
      </c>
      <c r="Q53" s="27" t="e">
        <f xml:space="preserve">
(+ IFERROR(HLOOKUP(Q$1,Table_BCTC_Thang[],BCTC!$A$108,0),0)
+ IFERROR(HLOOKUP(Q$1,Table_BCTC_Thang[],BCTC!$A$114,0),0))
/(+ IFERROR(HLOOKUP(Q$1,Table_BCTC_Thang[],BCTC!$A$117,0),0)
+ IFERROR(HLOOKUP(Q$1,Table_BCTC_Thang[],BCTC!$A$119,0),0))</f>
        <v>#DIV/0!</v>
      </c>
      <c r="R53" s="27" t="e">
        <f xml:space="preserve">
(+ IFERROR(HLOOKUP(R$1,Table_BCTC_Thang[],BCTC!$A$108,0),0)
+ IFERROR(HLOOKUP(R$1,Table_BCTC_Thang[],BCTC!$A$114,0),0))
/(+ IFERROR(HLOOKUP(R$1,Table_BCTC_Thang[],BCTC!$A$117,0),0)
+ IFERROR(HLOOKUP(R$1,Table_BCTC_Thang[],BCTC!$A$119,0),0))</f>
        <v>#DIV/0!</v>
      </c>
      <c r="S53" s="27" t="e">
        <f xml:space="preserve">
(+ IFERROR(HLOOKUP(S$1,Table_BCTC_Thang[],BCTC!$A$108,0),0)
+ IFERROR(HLOOKUP(S$1,Table_BCTC_Thang[],BCTC!$A$114,0),0))
/(+ IFERROR(HLOOKUP(S$1,Table_BCTC_Thang[],BCTC!$A$117,0),0)
+ IFERROR(HLOOKUP(S$1,Table_BCTC_Thang[],BCTC!$A$119,0),0))</f>
        <v>#DIV/0!</v>
      </c>
      <c r="T53" s="27" t="e">
        <f xml:space="preserve">
(+ IFERROR(HLOOKUP(T$1,Table_BCTC_Thang[],BCTC!$A$108,0),0)
+ IFERROR(HLOOKUP(T$1,Table_BCTC_Thang[],BCTC!$A$114,0),0))
/(+ IFERROR(HLOOKUP(T$1,Table_BCTC_Thang[],BCTC!$A$117,0),0)
+ IFERROR(HLOOKUP(T$1,Table_BCTC_Thang[],BCTC!$A$119,0),0))</f>
        <v>#DIV/0!</v>
      </c>
      <c r="U53" s="27" t="e">
        <f xml:space="preserve">
(+ IFERROR(HLOOKUP(U$1,Table_BCTC_Thang[],BCTC!$A$108,0),0)
+ IFERROR(HLOOKUP(U$1,Table_BCTC_Thang[],BCTC!$A$114,0),0))
/(+ IFERROR(HLOOKUP(U$1,Table_BCTC_Thang[],BCTC!$A$117,0),0)
+ IFERROR(HLOOKUP(U$1,Table_BCTC_Thang[],BCTC!$A$119,0),0))</f>
        <v>#DIV/0!</v>
      </c>
      <c r="V53" s="27" t="e">
        <f xml:space="preserve">
(+ IFERROR(HLOOKUP(V$1,Table_BCTC_Thang[],BCTC!$A$108,0),0)
+ IFERROR(HLOOKUP(V$1,Table_BCTC_Thang[],BCTC!$A$114,0),0))
/(+ IFERROR(HLOOKUP(V$1,Table_BCTC_Thang[],BCTC!$A$117,0),0)
+ IFERROR(HLOOKUP(V$1,Table_BCTC_Thang[],BCTC!$A$119,0),0))</f>
        <v>#DIV/0!</v>
      </c>
      <c r="W53" s="27" t="e">
        <f xml:space="preserve">
(+ IFERROR(HLOOKUP(W$1,Table_BCTC_Thang[],BCTC!$A$108,0),0)
+ IFERROR(HLOOKUP(W$1,Table_BCTC_Thang[],BCTC!$A$114,0),0))
/(+ IFERROR(HLOOKUP(W$1,Table_BCTC_Thang[],BCTC!$A$117,0),0)
+ IFERROR(HLOOKUP(W$1,Table_BCTC_Thang[],BCTC!$A$119,0),0))</f>
        <v>#DIV/0!</v>
      </c>
      <c r="X53" s="27" t="e">
        <f xml:space="preserve">
(+ IFERROR(HLOOKUP(X$1,Table_BCTC_Thang[],BCTC!$A$108,0),0)
+ IFERROR(HLOOKUP(X$1,Table_BCTC_Thang[],BCTC!$A$114,0),0))
/(+ IFERROR(HLOOKUP(X$1,Table_BCTC_Thang[],BCTC!$A$117,0),0)
+ IFERROR(HLOOKUP(X$1,Table_BCTC_Thang[],BCTC!$A$119,0),0))</f>
        <v>#DIV/0!</v>
      </c>
      <c r="Y53" s="27" t="e">
        <f xml:space="preserve">
(+ IFERROR(HLOOKUP(Y$1,Table_BCTC_Thang[],BCTC!$A$108,0),0)
+ IFERROR(HLOOKUP(Y$1,Table_BCTC_Thang[],BCTC!$A$114,0),0))
/(+ IFERROR(HLOOKUP(Y$1,Table_BCTC_Thang[],BCTC!$A$117,0),0)
+ IFERROR(HLOOKUP(Y$1,Table_BCTC_Thang[],BCTC!$A$119,0),0))</f>
        <v>#DIV/0!</v>
      </c>
      <c r="Z53" s="27" t="e">
        <f xml:space="preserve">
(+ IFERROR(HLOOKUP(Z$1,Table_BCTC_Thang[],BCTC!$A$108,0),0)
+ IFERROR(HLOOKUP(Z$1,Table_BCTC_Thang[],BCTC!$A$114,0),0))
/(+ IFERROR(HLOOKUP(Z$1,Table_BCTC_Thang[],BCTC!$A$117,0),0)
+ IFERROR(HLOOKUP(Z$1,Table_BCTC_Thang[],BCTC!$A$119,0),0))</f>
        <v>#DIV/0!</v>
      </c>
      <c r="AA53" s="27" t="e">
        <f xml:space="preserve">
(+ IFERROR(HLOOKUP(AA$1,Table_BCTC_Thang[],BCTC!$A$108,0),0)
+ IFERROR(HLOOKUP(AA$1,Table_BCTC_Thang[],BCTC!$A$114,0),0))
/(+ IFERROR(HLOOKUP(AA$1,Table_BCTC_Thang[],BCTC!$A$117,0),0)
+ IFERROR(HLOOKUP(AA$1,Table_BCTC_Thang[],BCTC!$A$119,0),0))</f>
        <v>#DIV/0!</v>
      </c>
      <c r="AB53" s="27" t="e">
        <f xml:space="preserve">
(+ IFERROR(HLOOKUP(AB$1,Table_BCTC_Thang[],BCTC!$A$108,0),0)
+ IFERROR(HLOOKUP(AB$1,Table_BCTC_Thang[],BCTC!$A$114,0),0))
/(+ IFERROR(HLOOKUP(AB$1,Table_BCTC_Thang[],BCTC!$A$117,0),0)
+ IFERROR(HLOOKUP(AB$1,Table_BCTC_Thang[],BCTC!$A$119,0),0))</f>
        <v>#DIV/0!</v>
      </c>
      <c r="AC53" s="27" t="e">
        <f xml:space="preserve">
(+ IFERROR(HLOOKUP(AC$1,Table_BCTC_Thang[],BCTC!$A$108,0),0)
+ IFERROR(HLOOKUP(AC$1,Table_BCTC_Thang[],BCTC!$A$114,0),0))
/(+ IFERROR(HLOOKUP(AC$1,Table_BCTC_Thang[],BCTC!$A$117,0),0)
+ IFERROR(HLOOKUP(AC$1,Table_BCTC_Thang[],BCTC!$A$119,0),0))</f>
        <v>#DIV/0!</v>
      </c>
      <c r="AD53" s="27" t="e">
        <f xml:space="preserve">
(+ IFERROR(HLOOKUP(AD$1,Table_BCTC_Thang[],BCTC!$A$108,0),0)
+ IFERROR(HLOOKUP(AD$1,Table_BCTC_Thang[],BCTC!$A$114,0),0))
/(+ IFERROR(HLOOKUP(AD$1,Table_BCTC_Thang[],BCTC!$A$117,0),0)
+ IFERROR(HLOOKUP(AD$1,Table_BCTC_Thang[],BCTC!$A$119,0),0))</f>
        <v>#DIV/0!</v>
      </c>
      <c r="AE53" s="27" t="e">
        <f xml:space="preserve">
(+ IFERROR(HLOOKUP(AE$1,Table_BCTC_Thang[],BCTC!$A$108,0),0)
+ IFERROR(HLOOKUP(AE$1,Table_BCTC_Thang[],BCTC!$A$114,0),0))
/(+ IFERROR(HLOOKUP(AE$1,Table_BCTC_Thang[],BCTC!$A$117,0),0)
+ IFERROR(HLOOKUP(AE$1,Table_BCTC_Thang[],BCTC!$A$119,0),0))</f>
        <v>#DIV/0!</v>
      </c>
      <c r="AF53" s="27" t="e">
        <f xml:space="preserve">
(+ IFERROR(HLOOKUP(AF$1,Table_BCTC_Thang[],BCTC!$A$108,0),0)
+ IFERROR(HLOOKUP(AF$1,Table_BCTC_Thang[],BCTC!$A$114,0),0))
/(+ IFERROR(HLOOKUP(AF$1,Table_BCTC_Thang[],BCTC!$A$117,0),0)
+ IFERROR(HLOOKUP(AF$1,Table_BCTC_Thang[],BCTC!$A$119,0),0))</f>
        <v>#DIV/0!</v>
      </c>
    </row>
    <row r="54" spans="2:32" s="9" customFormat="1" ht="18" customHeight="1" outlineLevel="1" x14ac:dyDescent="0.3">
      <c r="B54" s="14" t="s">
        <v>148</v>
      </c>
      <c r="C54" s="138"/>
      <c r="D54" s="87">
        <f>$C$56+SUM($D$47:D47)+SUM($D$45:D46)+SUM($D$50:D52)</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$C$56+SUM($D$47:D47)+SUM($D$45:D46)+SUM($D$50:D52)+SUM($D$55:D55)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F31:G31 AF16:AF17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A59:L59 N59:XFD59 A60:XFD1048576 A4:XFD58</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topLeftCell="A67" workbookViewId="0">
      <selection activeCell="D26" sqref="D26"/>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� � � � 
</file>

<file path=customXml/item4.xml>�� 
</file>

<file path=customXml/item5.xml>�� �� �i   t �� � �� �t   � � �  l � � �  l �� �  t � � �� �i   t �� � �� �t   � � �  l � � �  l �� �  t � � 
</file>

<file path=customXml/item6.xml>��   
</file>

<file path=customXml/item7.xml>�� 
</file>

<file path=customXml/item8.xml>��   
</file>

<file path=customXml/item9.xml>�� 
</file>

<file path=customXml/item10.xml>�� 
</file>

<file path=customXml/item11.xml>�� 
</file>

<file path=customXml/item12.xml>�� 
</file>

<file path=customXml/item13.xml>�� 
</file>

<file path=customXml/item14.xml>��   
</file>

<file path=customXml/item15.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16.xml>�� � � � �� �  l � � � � i �m   s �  d � � �n   c � � �p    � � � � i � �  d �  �  �  �  �  l ��  �  � �  l � � � � � � �� �  l � � � � i �m   s �  d � � �n   c � � �p    � � � � i � �  d �  �  �  �  �  l ��  �  � �  l � � � 
</file>

<file path=customXml/item17.xml>�� � � �n   v � �  s u � �  l � � � � �n   v � �  s u � �  l � � 
</file>

<file path=customXml/item18.xml>�� �n   �u   t � �n   �u   t � �  �u   t � �i   h � �  �  �u   t � �   � �n   �u   t � �n   �u   t � �  �u   t � �i   h � �  �  �u   t � �   � 
</file>

<file path=customXml/item19.xml>��   
</file>

<file path=customXml/item20.xml>��   
</file>

<file path=customXml/item21.xml>��   
</file>

<file path=customXml/item22.xml>�� 
</file>

<file path=customXml/item23.xml>�� 
</file>

<file path=customXml/item24.xml>�� 
</file>

<file path=customXml/item25.xml>�� 
</file>

<file path=customXml/item26.xml>��   
</file>

<file path=customXml/item27.xml>�� �  �n   l �� i � � �  l � � � �n   � � � � � � � � � � �� � � � � �n   �  � �t   � �  � � � � � � � � � � �  l � � � � � �  l �  n � � � � � � � � � �  l � �m   d � �n   n � � �  n � �u   t � � �  g � �n   �u   t �  �n   �u   t � �n   v � � � � �  d �  t i �n   m �t   v � �n   l �i   �u   t � � � � �  � �  d �  t i �n   m � �n   v � �  c �  t � �  d �  t i �n   m � � � � � 
</file>

<file path=customXml/item28.xml>��   
</file>

<file path=customXml/item29.xml>�� � � � � 
</file>

<file path=customXml/item30.xml>��   
</file>

<file path=customXml/item31.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32.xml>�� 
</file>

<file path=customXml/item33.xml>��   
</file>

<file path=customXml/itemProps1.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2.xml><?xml version="1.0" encoding="utf-8"?>
<ds:datastoreItem xmlns:ds="http://schemas.openxmlformats.org/officeDocument/2006/customXml" ds:itemID="{E538A5A1-9D97-47C6-BA3D-B810B7DBB274}">
  <ds:schemaRefs/>
</ds:datastoreItem>
</file>

<file path=customXml/itemProps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7.xml><?xml version="1.0" encoding="utf-8"?>
<ds:datastoreItem xmlns:ds="http://schemas.openxmlformats.org/officeDocument/2006/customXml" ds:itemID="{F577ACB8-FF16-42C6-A169-9EC4E0B36EDA}">
  <ds:schemaRefs/>
</ds:datastoreItem>
</file>

<file path=customXml/itemProps8.xml><?xml version="1.0" encoding="utf-8"?>
<ds:datastoreItem xmlns:ds="http://schemas.openxmlformats.org/officeDocument/2006/customXml" ds:itemID="{339EBD31-34FE-48FA-B11C-5697D02F64AC}">
  <ds:schemaRefs/>
</ds:datastoreItem>
</file>

<file path=customXml/itemProps9.xml><?xml version="1.0" encoding="utf-8"?>
<ds:datastoreItem xmlns:ds="http://schemas.openxmlformats.org/officeDocument/2006/customXml" ds:itemID="{275AC347-613B-4AF3-9ED7-11BDB2215940}">
  <ds:schemaRefs/>
</ds:datastoreItem>
</file>

<file path=customXml/itemProps10.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1.xml><?xml version="1.0" encoding="utf-8"?>
<ds:datastoreItem xmlns:ds="http://schemas.openxmlformats.org/officeDocument/2006/customXml" ds:itemID="{4A0CDF00-C237-41C3-BE5F-4E9B7599CDAD}">
  <ds:schemaRefs/>
</ds:datastoreItem>
</file>

<file path=customXml/itemProps1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3.xml><?xml version="1.0" encoding="utf-8"?>
<ds:datastoreItem xmlns:ds="http://schemas.openxmlformats.org/officeDocument/2006/customXml" ds:itemID="{F4FF3662-BACC-4C7A-A3BE-BCB21F287F11}">
  <ds:schemaRefs/>
</ds:datastoreItem>
</file>

<file path=customXml/itemProps14.xml><?xml version="1.0" encoding="utf-8"?>
<ds:datastoreItem xmlns:ds="http://schemas.openxmlformats.org/officeDocument/2006/customXml" ds:itemID="{104A6CAF-8CC0-4F12-8051-31E2340CC4C2}">
  <ds:schemaRefs/>
</ds:datastoreItem>
</file>

<file path=customXml/itemProps15.xml><?xml version="1.0" encoding="utf-8"?>
<ds:datastoreItem xmlns:ds="http://schemas.openxmlformats.org/officeDocument/2006/customXml" ds:itemID="{68BE3B90-A10A-46CE-B1F3-16AABB75E5EE}">
  <ds:schemaRefs/>
</ds:datastoreItem>
</file>

<file path=customXml/itemProps16.xml><?xml version="1.0" encoding="utf-8"?>
<ds:datastoreItem xmlns:ds="http://schemas.openxmlformats.org/officeDocument/2006/customXml" ds:itemID="{1878C8EF-93C6-4493-B3A1-62EC837691DB}">
  <ds:schemaRefs/>
</ds:datastoreItem>
</file>

<file path=customXml/itemProps17.xml><?xml version="1.0" encoding="utf-8"?>
<ds:datastoreItem xmlns:ds="http://schemas.openxmlformats.org/officeDocument/2006/customXml" ds:itemID="{584F28E9-849A-497A-B7B7-AE2BAA06EB0A}">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4BA9E5F1-90AC-490B-B178-7C8B339E1A47}">
  <ds:schemaRefs/>
</ds:datastoreItem>
</file>

<file path=customXml/itemProps2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1.xml><?xml version="1.0" encoding="utf-8"?>
<ds:datastoreItem xmlns:ds="http://schemas.openxmlformats.org/officeDocument/2006/customXml" ds:itemID="{15259C2F-FCEE-48AF-A001-0E04B805C70D}">
  <ds:schemaRefs/>
</ds:datastoreItem>
</file>

<file path=customXml/itemProps2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3.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4.xml><?xml version="1.0" encoding="utf-8"?>
<ds:datastoreItem xmlns:ds="http://schemas.openxmlformats.org/officeDocument/2006/customXml" ds:itemID="{03320716-687F-446D-9143-BCB3285BF7A1}">
  <ds:schemaRefs/>
</ds:datastoreItem>
</file>

<file path=customXml/itemProps2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7.xml><?xml version="1.0" encoding="utf-8"?>
<ds:datastoreItem xmlns:ds="http://schemas.openxmlformats.org/officeDocument/2006/customXml" ds:itemID="{0EDE17F0-DCF0-4B53-9952-A9427E36FB39}">
  <ds:schemaRefs/>
</ds:datastoreItem>
</file>

<file path=customXml/itemProps28.xml><?xml version="1.0" encoding="utf-8"?>
<ds:datastoreItem xmlns:ds="http://schemas.openxmlformats.org/officeDocument/2006/customXml" ds:itemID="{9F41470F-0F77-4EF9-BF9C-C3667BC4E20B}">
  <ds:schemaRefs/>
</ds:datastoreItem>
</file>

<file path=customXml/itemProps29.xml><?xml version="1.0" encoding="utf-8"?>
<ds:datastoreItem xmlns:ds="http://schemas.openxmlformats.org/officeDocument/2006/customXml" ds:itemID="{6FF4B3E0-D752-4D66-BC05-8778F754E6B8}">
  <ds:schemaRefs/>
</ds:datastoreItem>
</file>

<file path=customXml/itemProps3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1.xml><?xml version="1.0" encoding="utf-8"?>
<ds:datastoreItem xmlns:ds="http://schemas.openxmlformats.org/officeDocument/2006/customXml" ds:itemID="{60C5F191-6228-4C69-ADAE-7BC8A3E6550F}">
  <ds:schemaRefs/>
</ds:datastoreItem>
</file>

<file path=customXml/itemProps32.xml><?xml version="1.0" encoding="utf-8"?>
<ds:datastoreItem xmlns:ds="http://schemas.openxmlformats.org/officeDocument/2006/customXml" ds:itemID="{8D25D55F-B63D-4BDF-9228-FC152AC2F0FE}">
  <ds:schemaRefs/>
</ds:datastoreItem>
</file>

<file path=customXml/itemProps33.xml><?xml version="1.0" encoding="utf-8"?>
<ds:datastoreItem xmlns:ds="http://schemas.openxmlformats.org/officeDocument/2006/customXml" ds:itemID="{A849B9D7-188B-48DA-AB5B-5458362162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2025-06-28T14:55:48Z</dcterms:modified>
  <cp:category/>
  <cp:contentStatus/>
</cp:coreProperties>
</file>