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3" activeTab="5"/>
  </bookViews>
  <sheets>
    <sheet name="Admin_Test_Case_List" sheetId="1" r:id="rId1"/>
    <sheet name="Test_Report" sheetId="2" r:id="rId2"/>
    <sheet name="House for rent details" sheetId="4" r:id="rId3"/>
    <sheet name="Display house for rent list" sheetId="5" r:id="rId4"/>
    <sheet name="Posting renting house" sheetId="3" r:id="rId5"/>
    <sheet name="User information" sheetId="7" r:id="rId6"/>
  </sheets>
  <calcPr calcId="152511"/>
</workbook>
</file>

<file path=xl/calcChain.xml><?xml version="1.0" encoding="utf-8"?>
<calcChain xmlns="http://schemas.openxmlformats.org/spreadsheetml/2006/main">
  <c r="L13" i="2" l="1"/>
  <c r="K13" i="2"/>
  <c r="J13" i="2"/>
  <c r="I13" i="2"/>
  <c r="H13" i="2"/>
  <c r="G13" i="2"/>
  <c r="F13" i="2"/>
  <c r="E13" i="2"/>
  <c r="D13" i="2"/>
  <c r="C13" i="2"/>
  <c r="L12" i="2"/>
  <c r="K12" i="2"/>
  <c r="K14" i="2" s="1"/>
  <c r="J12" i="2"/>
  <c r="I12" i="2"/>
  <c r="H12" i="2"/>
  <c r="G12" i="2"/>
  <c r="F12" i="2"/>
  <c r="E12" i="2"/>
  <c r="G14" i="2"/>
  <c r="D12" i="2"/>
  <c r="C12" i="2"/>
  <c r="L11" i="2"/>
  <c r="K11" i="2"/>
  <c r="J11" i="2"/>
  <c r="I11" i="2"/>
  <c r="I14" i="2" s="1"/>
  <c r="H11" i="2"/>
  <c r="G11" i="2"/>
  <c r="F11" i="2"/>
  <c r="E11" i="2"/>
  <c r="J14" i="2"/>
  <c r="E14" i="2"/>
  <c r="D11" i="2"/>
  <c r="D14" i="2" s="1"/>
  <c r="C11" i="2"/>
  <c r="H14" i="2"/>
  <c r="L14" i="2"/>
  <c r="L10" i="2"/>
  <c r="K10" i="2"/>
  <c r="J10" i="2"/>
  <c r="I10" i="2"/>
  <c r="H10" i="2"/>
  <c r="G10" i="2"/>
  <c r="F10" i="2"/>
  <c r="P10" i="2" s="1"/>
  <c r="E10" i="2"/>
  <c r="D10" i="2"/>
  <c r="C10" i="2"/>
  <c r="P13" i="2"/>
  <c r="M11" i="2"/>
  <c r="N10" i="2"/>
  <c r="M13" i="2" l="1"/>
  <c r="O13" i="2"/>
  <c r="N12" i="2"/>
  <c r="M12" i="2"/>
  <c r="P11" i="2"/>
  <c r="D17" i="2"/>
  <c r="C14" i="2"/>
  <c r="C16" i="2" s="1"/>
  <c r="O11" i="2"/>
  <c r="F14" i="2"/>
  <c r="D16" i="2" s="1"/>
  <c r="M10" i="2"/>
  <c r="O10" i="2"/>
  <c r="N11" i="2"/>
  <c r="P12" i="2"/>
  <c r="N13" i="2"/>
  <c r="O12" i="2"/>
  <c r="N14" i="2" l="1"/>
  <c r="M14" i="2"/>
  <c r="P14" i="2"/>
  <c r="C17" i="2"/>
  <c r="O14" i="2"/>
  <c r="F6" i="7" l="1"/>
  <c r="F5" i="7"/>
  <c r="B6" i="7"/>
  <c r="B5" i="7"/>
  <c r="E6" i="7"/>
  <c r="D6" i="7"/>
  <c r="C6" i="7"/>
  <c r="E5" i="7"/>
  <c r="D5" i="7"/>
  <c r="C5" i="7"/>
  <c r="F6" i="5"/>
  <c r="F5" i="5"/>
  <c r="B6" i="5"/>
  <c r="B5" i="5"/>
  <c r="E6" i="5"/>
  <c r="D6" i="5"/>
  <c r="C6" i="5"/>
  <c r="E5" i="5"/>
  <c r="D5" i="5"/>
  <c r="C5" i="5"/>
  <c r="F6" i="4"/>
  <c r="F5" i="4"/>
  <c r="B6" i="4"/>
  <c r="B5" i="4"/>
  <c r="E6" i="4"/>
  <c r="D6" i="4"/>
  <c r="C6" i="4"/>
  <c r="E5" i="4"/>
  <c r="D5" i="4"/>
  <c r="C5" i="4"/>
  <c r="B6" i="3"/>
  <c r="B5" i="3"/>
  <c r="F6" i="3"/>
  <c r="F5" i="3"/>
  <c r="E6" i="3" l="1"/>
  <c r="D6" i="3"/>
  <c r="C6" i="3"/>
  <c r="E5" i="3"/>
  <c r="D5" i="3"/>
  <c r="C5" i="3"/>
</calcChain>
</file>

<file path=xl/sharedStrings.xml><?xml version="1.0" encoding="utf-8"?>
<sst xmlns="http://schemas.openxmlformats.org/spreadsheetml/2006/main" count="484" uniqueCount="180">
  <si>
    <t>TEST CASE SYSTEM</t>
  </si>
  <si>
    <t>Project Name</t>
  </si>
  <si>
    <t xml:space="preserve">RENTING HELPER
</t>
  </si>
  <si>
    <t>Test Environment Setup Description</t>
  </si>
  <si>
    <t>No.</t>
  </si>
  <si>
    <t>Function</t>
  </si>
  <si>
    <t>Sheet Name</t>
  </si>
  <si>
    <t>Description</t>
  </si>
  <si>
    <t>Home page (application)</t>
  </si>
  <si>
    <t>Display the house for rent lists form</t>
  </si>
  <si>
    <t>Display the house for rent’s details form</t>
  </si>
  <si>
    <t>Display the posting renting house form</t>
  </si>
  <si>
    <t>TEST REPORT</t>
  </si>
  <si>
    <t>Renting Helper</t>
  </si>
  <si>
    <t>Creator</t>
  </si>
  <si>
    <t>Thong T. HUA</t>
  </si>
  <si>
    <t>Reviewer/Approver</t>
  </si>
  <si>
    <t>Issue Date</t>
  </si>
  <si>
    <t>Notes</t>
  </si>
  <si>
    <t xml:space="preserve">Pending feature:
</t>
  </si>
  <si>
    <t>Passed</t>
  </si>
  <si>
    <t>Failed</t>
  </si>
  <si>
    <t>Untested</t>
  </si>
  <si>
    <t>Blocked</t>
  </si>
  <si>
    <t>Number of  test cases</t>
  </si>
  <si>
    <t>% Successfully</t>
  </si>
  <si>
    <t>% Coverage</t>
  </si>
  <si>
    <t>No</t>
  </si>
  <si>
    <t>Screen name</t>
  </si>
  <si>
    <t>Round 1</t>
  </si>
  <si>
    <t>Round 2</t>
  </si>
  <si>
    <t>Sub total</t>
  </si>
  <si>
    <t>Test coverage</t>
  </si>
  <si>
    <t>%</t>
  </si>
  <si>
    <t>Test successful coverage</t>
  </si>
  <si>
    <t>Module Code</t>
  </si>
  <si>
    <t>Test Case Total</t>
  </si>
  <si>
    <t>Results</t>
  </si>
  <si>
    <t>Note</t>
  </si>
  <si>
    <t>Test Case ID</t>
  </si>
  <si>
    <t>Test Case Description</t>
  </si>
  <si>
    <t>Test procedure</t>
  </si>
  <si>
    <t>Pre_Condition</t>
  </si>
  <si>
    <t>Expected Results</t>
  </si>
  <si>
    <t>Actual Results</t>
  </si>
  <si>
    <t>Status</t>
  </si>
  <si>
    <t>Test Date</t>
  </si>
  <si>
    <t>Tester</t>
  </si>
  <si>
    <t>GUI-RH01</t>
  </si>
  <si>
    <t>[Hình ảnh] Label</t>
  </si>
  <si>
    <t>- Text Color: black
- Status: enable
- Position: left horizontally
- Value: Hình ảnh(Vui lòng chọn ít nhất 1 hình)</t>
  </si>
  <si>
    <t>GUI-RH02</t>
  </si>
  <si>
    <t>[Hình ảnh] Image</t>
  </si>
  <si>
    <t>- Status : enable       - Number display: 3</t>
  </si>
  <si>
    <t>GUI-RH03</t>
  </si>
  <si>
    <t>[Diện tích] Label</t>
  </si>
  <si>
    <t>- Text Color: black
- Status: enable
- Text align: left horizontally
- Value: Diện tích(*)</t>
  </si>
  <si>
    <t>GUI-RH04</t>
  </si>
  <si>
    <t>[R] EditText</t>
  </si>
  <si>
    <t>- Status: enable
- Position: left horizontally
- Hint color: gray
- Hint: R (m)
- Value: null</t>
  </si>
  <si>
    <t>GUI-RH05</t>
  </si>
  <si>
    <t>[x] Label</t>
  </si>
  <si>
    <t>- Text Color: black
- Status: enable
- Position: left horizontally
- Value: x</t>
  </si>
  <si>
    <t>GUI-LF06</t>
  </si>
  <si>
    <t>[D] EditText</t>
  </si>
  <si>
    <t>- Status: enable
- Position: left horizontally
- Hint color: gray
- Hint: D (m)
- Value: null</t>
  </si>
  <si>
    <t>GUI-RH07</t>
  </si>
  <si>
    <t>[=] Label</t>
  </si>
  <si>
    <t>- Text Color: black
- Status: enable
- Position: left horizontally
- Value: =</t>
  </si>
  <si>
    <t>GUI-RH08</t>
  </si>
  <si>
    <t>[Diện tích] EditText</t>
  </si>
  <si>
    <t>- Status: enable
- Position: left horizontally
- Hint align: right
- Hint color: gray
- Hint: D (m)
- Value: m²</t>
  </si>
  <si>
    <t>GUI-RH09</t>
  </si>
  <si>
    <t>[Giá] Label</t>
  </si>
  <si>
    <t>- Text Color: black
- Status: enable
- Text align: left horizontally
- Value: Giá (*)</t>
  </si>
  <si>
    <t>GUI-RH10</t>
  </si>
  <si>
    <t>[Giá] EditText</t>
  </si>
  <si>
    <t>- Status: enable
- Position: left horizontally
- Text align: left
- Hint color: gray
- Hint: VNĐ
- Hint align: right
- Value: 0</t>
  </si>
  <si>
    <t>GUI-RH11</t>
  </si>
  <si>
    <t>[Số phòng] Label</t>
  </si>
  <si>
    <t>- Text Color: black
- Status: enable
- Text align: left horizontally
- Value: Số phòng (*)</t>
  </si>
  <si>
    <t>GUI-RH12</t>
  </si>
  <si>
    <t>[Số phòng] EditText</t>
  </si>
  <si>
    <t>- Status: enable
- Position: left horizontally
- Text align: left
- Value: 0</t>
  </si>
  <si>
    <t>GUI-RH13</t>
  </si>
  <si>
    <t>[Số người tối đa] Label</t>
  </si>
  <si>
    <t>- Text Color: black
- Status: enable
- Text align: left horizontally
- Value: Số người tối đa (*)</t>
  </si>
  <si>
    <t>GUI-RH14</t>
  </si>
  <si>
    <t>[Số người tối đa] EditText</t>
  </si>
  <si>
    <t>GUI-RH15</t>
  </si>
  <si>
    <t>[Vị trí] Label</t>
  </si>
  <si>
    <r>
      <rPr>
        <sz val="10"/>
        <color rgb="FF000000"/>
        <rFont val="Tahoma"/>
        <family val="2"/>
      </rPr>
      <t xml:space="preserve">- Text Color: black
- Status: enable
- Text align: left horizontally
- Value: </t>
    </r>
    <r>
      <rPr>
        <sz val="12"/>
        <color rgb="FF000000"/>
        <rFont val="Tahoma"/>
        <family val="2"/>
      </rPr>
      <t>Vị trí</t>
    </r>
    <r>
      <rPr>
        <sz val="10"/>
        <color rgb="FF000000"/>
        <rFont val="Tahoma"/>
        <family val="2"/>
      </rPr>
      <t xml:space="preserve"> (*)</t>
    </r>
  </si>
  <si>
    <t>GUI-RH16</t>
  </si>
  <si>
    <t>[Vị trí] EditText</t>
  </si>
  <si>
    <t>- Status: enable
- Position: left horizontally
- Text align: left
- Hint color: gray
- Hint: icon
- Hint align: left
- Value: null</t>
  </si>
  <si>
    <t>FUNC-RF01</t>
  </si>
  <si>
    <t>Display information successfully</t>
  </si>
  <si>
    <t>RENTING HELPER</t>
  </si>
  <si>
    <t>GUI_DISPLAY THE HOUSE FOR RENT LIST DETAILS</t>
  </si>
  <si>
    <t>GUI-RLD01</t>
  </si>
  <si>
    <t>Text Color: black
- Status: enable
- Text align: left horizontally
- Value: Diện tích</t>
  </si>
  <si>
    <t>GUI-RLD02</t>
  </si>
  <si>
    <t>[Số người tối đa ] Label</t>
  </si>
  <si>
    <t>[Gía] Label</t>
  </si>
  <si>
    <t>[Địa chỉ] Label</t>
  </si>
  <si>
    <t>Text Color: black
- Status: enable
- Text align: left horizontally</t>
  </si>
  <si>
    <t>GUI-RLD03</t>
  </si>
  <si>
    <t>GUI-RLD04</t>
  </si>
  <si>
    <t>[Ngày đăng] Label</t>
  </si>
  <si>
    <t>GUI-RLD05</t>
  </si>
  <si>
    <t>GUI-RLD06</t>
  </si>
  <si>
    <t>[GỌI] Button</t>
  </si>
  <si>
    <t xml:space="preserve">Text Color: white
- Status: enable
</t>
  </si>
  <si>
    <t>[NHẮN TIN] Button</t>
  </si>
  <si>
    <t>Text Color: white
- Status: enable</t>
  </si>
  <si>
    <t>GUI-RLD07</t>
  </si>
  <si>
    <t>FUNC-RLD01</t>
  </si>
  <si>
    <t>FUNCTION_DISPLAY THE HOUSE FOR RENT DETAILS FORM</t>
  </si>
  <si>
    <t>GUI-FH06</t>
  </si>
  <si>
    <t>GUI-FH07</t>
  </si>
  <si>
    <t>GUI-PRH01</t>
  </si>
  <si>
    <t>GUI-PRH02</t>
  </si>
  <si>
    <t>GUI-PRH03</t>
  </si>
  <si>
    <t>GUI-PRH04</t>
  </si>
  <si>
    <t>GUI-PRH05</t>
  </si>
  <si>
    <t>FUNC-PRH01</t>
  </si>
  <si>
    <t>GUI-LF07</t>
  </si>
  <si>
    <t>GUI-M01</t>
  </si>
  <si>
    <t>GUI-M02</t>
  </si>
  <si>
    <t>GUI-M03</t>
  </si>
  <si>
    <t>GUI-M04</t>
  </si>
  <si>
    <t>GUI-M05</t>
  </si>
  <si>
    <t>GUI-M06</t>
  </si>
  <si>
    <t>GUI-M08</t>
  </si>
  <si>
    <t>FUNC-M01</t>
  </si>
  <si>
    <t>Display the house for rent’s list form</t>
  </si>
  <si>
    <t>User's information</t>
  </si>
  <si>
    <t>Post renting house</t>
  </si>
  <si>
    <t>Post renting house sucessfully</t>
  </si>
  <si>
    <t>1. Access the application                    2. Login                       3. Open navigation tab
4. Click Post house menu
5. Input data
6. Click Post button</t>
  </si>
  <si>
    <t>House is posted to system</t>
  </si>
  <si>
    <t>House for rent's detail</t>
  </si>
  <si>
    <t>Display house's for rent detail</t>
  </si>
  <si>
    <t>1. Access the application                    2. Login                       3. Choose a house in list</t>
  </si>
  <si>
    <t>House for rent list</t>
  </si>
  <si>
    <t xml:space="preserve">[Icon Menu] Icon Nav Drawer Menu </t>
  </si>
  <si>
    <t>Icon view on map</t>
  </si>
  <si>
    <t>Icon filter</t>
  </si>
  <si>
    <t>Icon pop up menu</t>
  </si>
  <si>
    <t>List of house</t>
  </si>
  <si>
    <t>Image of house</t>
  </si>
  <si>
    <t>Brief information of house</t>
  </si>
  <si>
    <t>- Text Color: white
- Background Color: white
- Status: enable
- Position: left horizontally</t>
  </si>
  <si>
    <t>- Text Color: white
- Background Color: white
- Status: enable
- Position: right horizontally</t>
  </si>
  <si>
    <t>- Position: center</t>
  </si>
  <si>
    <t>- Position: inside list view item</t>
  </si>
  <si>
    <t>- Position: at bottom of each list view item</t>
  </si>
  <si>
    <t>Show list of house for rent</t>
  </si>
  <si>
    <t>1.Access the application         2.Login                 3.Click on view list mode button</t>
  </si>
  <si>
    <t>Can see all of renting house results</t>
  </si>
  <si>
    <t>User's avatar</t>
  </si>
  <si>
    <t>User' name</t>
  </si>
  <si>
    <t>Gender</t>
  </si>
  <si>
    <t>Phone number</t>
  </si>
  <si>
    <t>Date of birth</t>
  </si>
  <si>
    <t>GUI-M09</t>
  </si>
  <si>
    <t>Change info button</t>
  </si>
  <si>
    <t>- Type: image
- Position: center</t>
  </si>
  <si>
    <t>- Status: enable
- Position: center</t>
  </si>
  <si>
    <t>- Status: enable
- Position: bottom
- Value: Update information</t>
  </si>
  <si>
    <t>FUNCTION_DISPLAY USER'S INFORMATION</t>
  </si>
  <si>
    <t>FUNCTION_DISPLAY POSTITNG HOUE FOR RENT</t>
  </si>
  <si>
    <t>GUI_DISPLAY HOUSE FOR RENT LIST</t>
  </si>
  <si>
    <t>FUNCTION_DISPLAY HOUSE FOR RENT LIST</t>
  </si>
  <si>
    <t>GUI_SHOW POSTITNG HOUE FOR RENT</t>
  </si>
  <si>
    <t>GUI_DISPLAY USER'S INFORMATION</t>
  </si>
  <si>
    <t>Display user information</t>
  </si>
  <si>
    <t>1. Log in
2. Click nav bar
3. Click Account menu item</t>
  </si>
  <si>
    <t>Diep D.T.N. NGUYEN</t>
  </si>
  <si>
    <t>User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</si>
</sst>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0;[Red]0"/>
    <numFmt numFmtId="166" formatCode="mm/dd/yy"/>
  </numFmts>
  <fonts count="33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4"/>
      <name val="Tahoma1"/>
    </font>
    <font>
      <b/>
      <sz val="12"/>
      <color indexed="9"/>
      <name val="Tahoma1"/>
    </font>
    <font>
      <b/>
      <sz val="12"/>
      <name val="Tahoma1"/>
    </font>
    <font>
      <sz val="12"/>
      <name val="Tahoma1"/>
    </font>
    <font>
      <b/>
      <sz val="10"/>
      <color indexed="9"/>
      <name val="Tahoma"/>
      <family val="2"/>
      <charset val="163"/>
    </font>
    <font>
      <sz val="10"/>
      <name val="Tahoma"/>
      <family val="2"/>
      <charset val="163"/>
    </font>
    <font>
      <u/>
      <sz val="10"/>
      <color indexed="30"/>
      <name val="FreeSans"/>
      <family val="2"/>
    </font>
    <font>
      <u/>
      <sz val="10"/>
      <color rgb="FF0070C0"/>
      <name val="FreeSans"/>
    </font>
    <font>
      <u/>
      <sz val="10"/>
      <color rgb="FF0070C0"/>
      <name val="FreeSans"/>
      <family val="2"/>
    </font>
    <font>
      <sz val="10"/>
      <name val="Arial2"/>
    </font>
    <font>
      <b/>
      <sz val="20"/>
      <name val="Tahoma1"/>
    </font>
    <font>
      <sz val="10"/>
      <name val="Tahoma1"/>
    </font>
    <font>
      <b/>
      <sz val="10"/>
      <name val="Tahoma1"/>
    </font>
    <font>
      <b/>
      <i/>
      <sz val="10"/>
      <color indexed="57"/>
      <name val="Tahoma1"/>
    </font>
    <font>
      <i/>
      <sz val="10"/>
      <name val="Tahoma1"/>
    </font>
    <font>
      <b/>
      <sz val="10"/>
      <color indexed="9"/>
      <name val="Tahoma1"/>
    </font>
    <font>
      <sz val="10"/>
      <name val="FreeSans"/>
      <family val="2"/>
    </font>
    <font>
      <sz val="10"/>
      <color indexed="9"/>
      <name val="Tahoma1"/>
    </font>
    <font>
      <b/>
      <sz val="10"/>
      <color rgb="FFFFFFFF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333333"/>
      <name val="Tahoma"/>
      <family val="2"/>
    </font>
    <font>
      <sz val="10"/>
      <color rgb="FFFFFFFF"/>
      <name val="Tahoma"/>
      <family val="2"/>
    </font>
    <font>
      <sz val="10"/>
      <color rgb="FF000000"/>
      <name val="Tahoma"/>
      <family val="2"/>
    </font>
    <font>
      <sz val="12"/>
      <color rgb="FF000000"/>
      <name val="Tahoma"/>
      <family val="2"/>
    </font>
    <font>
      <b/>
      <sz val="10"/>
      <color rgb="FFFFFFFF"/>
      <name val="Tahoma"/>
      <family val="2"/>
      <charset val="1"/>
    </font>
    <font>
      <b/>
      <sz val="10"/>
      <name val="Tahoma"/>
      <family val="2"/>
      <charset val="1"/>
    </font>
    <font>
      <sz val="10"/>
      <name val="Tahoma"/>
      <family val="2"/>
      <charset val="1"/>
    </font>
    <font>
      <sz val="10"/>
      <color rgb="FF333333"/>
      <name val="Tahoma"/>
      <family val="2"/>
      <charset val="1"/>
    </font>
    <font>
      <sz val="10"/>
      <color rgb="FFFFFFFF"/>
      <name val="Tahoma"/>
      <family val="2"/>
      <charset val="1"/>
    </font>
    <font>
      <sz val="10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2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3333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Border="0" applyProtection="0"/>
    <xf numFmtId="0" fontId="11" fillId="0" borderId="0" applyBorder="0" applyProtection="0">
      <alignment vertical="center"/>
    </xf>
    <xf numFmtId="9" fontId="18" fillId="0" borderId="0" applyBorder="0" applyProtection="0"/>
  </cellStyleXfs>
  <cellXfs count="157">
    <xf numFmtId="0" fontId="0" fillId="0" borderId="0" xfId="0"/>
    <xf numFmtId="0" fontId="3" fillId="2" borderId="2" xfId="0" applyNumberFormat="1" applyFont="1" applyFill="1" applyBorder="1" applyAlignment="1">
      <alignment horizontal="left" vertical="top"/>
    </xf>
    <xf numFmtId="0" fontId="5" fillId="0" borderId="2" xfId="0" applyNumberFormat="1" applyFont="1" applyBorder="1"/>
    <xf numFmtId="0" fontId="6" fillId="2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vertical="center" wrapText="1"/>
    </xf>
    <xf numFmtId="0" fontId="9" fillId="0" borderId="2" xfId="2" applyFont="1" applyBorder="1" applyProtection="1"/>
    <xf numFmtId="0" fontId="7" fillId="0" borderId="2" xfId="0" applyNumberFormat="1" applyFont="1" applyBorder="1"/>
    <xf numFmtId="0" fontId="8" fillId="0" borderId="2" xfId="2" applyFont="1" applyBorder="1" applyProtection="1"/>
    <xf numFmtId="0" fontId="10" fillId="0" borderId="2" xfId="2" applyFont="1" applyBorder="1" applyProtection="1"/>
    <xf numFmtId="0" fontId="12" fillId="0" borderId="0" xfId="3" applyNumberFormat="1" applyFont="1" applyFill="1" applyBorder="1" applyAlignment="1" applyProtection="1">
      <alignment horizontal="center"/>
    </xf>
    <xf numFmtId="0" fontId="13" fillId="0" borderId="0" xfId="3" applyNumberFormat="1" applyFont="1" applyFill="1" applyBorder="1" applyAlignment="1" applyProtection="1">
      <alignment vertical="center"/>
    </xf>
    <xf numFmtId="0" fontId="14" fillId="0" borderId="0" xfId="3" applyNumberFormat="1" applyFont="1" applyFill="1" applyBorder="1" applyAlignment="1" applyProtection="1"/>
    <xf numFmtId="0" fontId="13" fillId="0" borderId="0" xfId="3" applyNumberFormat="1" applyFont="1" applyFill="1" applyBorder="1" applyAlignment="1" applyProtection="1"/>
    <xf numFmtId="164" fontId="13" fillId="0" borderId="0" xfId="3" applyNumberFormat="1" applyFont="1" applyFill="1" applyBorder="1" applyAlignment="1" applyProtection="1"/>
    <xf numFmtId="0" fontId="14" fillId="0" borderId="2" xfId="3" applyNumberFormat="1" applyFont="1" applyFill="1" applyBorder="1" applyAlignment="1" applyProtection="1">
      <alignment horizontal="left" vertical="center"/>
    </xf>
    <xf numFmtId="0" fontId="14" fillId="0" borderId="2" xfId="3" applyNumberFormat="1" applyFont="1" applyFill="1" applyBorder="1" applyAlignment="1" applyProtection="1">
      <alignment horizontal="left"/>
    </xf>
    <xf numFmtId="0" fontId="14" fillId="0" borderId="2" xfId="3" applyNumberFormat="1" applyFont="1" applyFill="1" applyBorder="1" applyAlignment="1" applyProtection="1">
      <alignment horizontal="left" vertical="top"/>
    </xf>
    <xf numFmtId="0" fontId="13" fillId="0" borderId="2" xfId="3" applyNumberFormat="1" applyFont="1" applyFill="1" applyBorder="1" applyAlignment="1" applyProtection="1">
      <alignment vertical="center"/>
    </xf>
    <xf numFmtId="0" fontId="0" fillId="0" borderId="2" xfId="0" applyNumberFormat="1" applyFill="1" applyBorder="1"/>
    <xf numFmtId="0" fontId="14" fillId="0" borderId="2" xfId="3" applyNumberFormat="1" applyFont="1" applyFill="1" applyBorder="1" applyAlignment="1" applyProtection="1">
      <alignment vertical="center"/>
    </xf>
    <xf numFmtId="0" fontId="14" fillId="0" borderId="6" xfId="3" applyNumberFormat="1" applyFont="1" applyFill="1" applyBorder="1" applyAlignment="1" applyProtection="1">
      <alignment vertical="center"/>
    </xf>
    <xf numFmtId="0" fontId="15" fillId="0" borderId="6" xfId="3" applyNumberFormat="1" applyFont="1" applyFill="1" applyBorder="1" applyAlignment="1" applyProtection="1">
      <alignment vertical="top" wrapText="1"/>
    </xf>
    <xf numFmtId="0" fontId="13" fillId="0" borderId="6" xfId="3" applyNumberFormat="1" applyFont="1" applyFill="1" applyBorder="1" applyAlignment="1" applyProtection="1">
      <alignment wrapText="1"/>
    </xf>
    <xf numFmtId="0" fontId="14" fillId="0" borderId="7" xfId="3" applyNumberFormat="1" applyFont="1" applyFill="1" applyBorder="1" applyAlignment="1" applyProtection="1">
      <alignment vertical="center"/>
    </xf>
    <xf numFmtId="0" fontId="15" fillId="0" borderId="7" xfId="3" applyNumberFormat="1" applyFont="1" applyFill="1" applyBorder="1" applyAlignment="1" applyProtection="1">
      <alignment vertical="top" wrapText="1"/>
    </xf>
    <xf numFmtId="0" fontId="14" fillId="0" borderId="7" xfId="3" applyNumberFormat="1" applyFont="1" applyFill="1" applyBorder="1" applyAlignment="1" applyProtection="1"/>
    <xf numFmtId="0" fontId="16" fillId="0" borderId="7" xfId="3" applyNumberFormat="1" applyFont="1" applyFill="1" applyBorder="1" applyAlignment="1" applyProtection="1"/>
    <xf numFmtId="0" fontId="17" fillId="2" borderId="7" xfId="3" applyNumberFormat="1" applyFont="1" applyFill="1" applyBorder="1" applyAlignment="1" applyProtection="1">
      <alignment horizontal="center" vertical="center"/>
    </xf>
    <xf numFmtId="0" fontId="17" fillId="2" borderId="7" xfId="3" applyNumberFormat="1" applyFont="1" applyFill="1" applyBorder="1" applyAlignment="1" applyProtection="1">
      <alignment horizontal="center" vertical="center" wrapText="1"/>
    </xf>
    <xf numFmtId="0" fontId="13" fillId="0" borderId="7" xfId="3" applyNumberFormat="1" applyFont="1" applyFill="1" applyBorder="1" applyAlignment="1" applyProtection="1">
      <alignment horizontal="center" vertical="top" wrapText="1"/>
    </xf>
    <xf numFmtId="0" fontId="5" fillId="0" borderId="7" xfId="0" applyNumberFormat="1" applyFont="1" applyBorder="1" applyAlignment="1">
      <alignment vertical="center" wrapText="1"/>
    </xf>
    <xf numFmtId="0" fontId="13" fillId="0" borderId="7" xfId="3" applyNumberFormat="1" applyFont="1" applyFill="1" applyBorder="1" applyAlignment="1" applyProtection="1">
      <alignment horizontal="center"/>
    </xf>
    <xf numFmtId="165" fontId="13" fillId="0" borderId="7" xfId="4" applyNumberFormat="1" applyFont="1" applyFill="1" applyBorder="1" applyAlignment="1" applyProtection="1">
      <alignment horizontal="center"/>
    </xf>
    <xf numFmtId="1" fontId="13" fillId="0" borderId="7" xfId="4" applyNumberFormat="1" applyFont="1" applyFill="1" applyBorder="1" applyAlignment="1" applyProtection="1">
      <alignment horizontal="center"/>
    </xf>
    <xf numFmtId="0" fontId="13" fillId="2" borderId="7" xfId="3" applyNumberFormat="1" applyFont="1" applyFill="1" applyBorder="1" applyAlignment="1" applyProtection="1">
      <alignment horizontal="center"/>
    </xf>
    <xf numFmtId="0" fontId="17" fillId="2" borderId="7" xfId="3" applyNumberFormat="1" applyFont="1" applyFill="1" applyBorder="1" applyAlignment="1" applyProtection="1"/>
    <xf numFmtId="0" fontId="19" fillId="2" borderId="7" xfId="3" applyNumberFormat="1" applyFont="1" applyFill="1" applyBorder="1" applyAlignment="1" applyProtection="1">
      <alignment horizontal="center"/>
    </xf>
    <xf numFmtId="0" fontId="17" fillId="2" borderId="7" xfId="3" applyNumberFormat="1" applyFont="1" applyFill="1" applyBorder="1" applyAlignment="1" applyProtection="1">
      <alignment horizontal="center"/>
    </xf>
    <xf numFmtId="0" fontId="13" fillId="3" borderId="0" xfId="3" applyNumberFormat="1" applyFont="1" applyFill="1" applyBorder="1" applyAlignment="1" applyProtection="1">
      <alignment horizontal="center"/>
    </xf>
    <xf numFmtId="0" fontId="17" fillId="3" borderId="8" xfId="3" applyNumberFormat="1" applyFont="1" applyFill="1" applyBorder="1" applyAlignment="1" applyProtection="1"/>
    <xf numFmtId="0" fontId="14" fillId="3" borderId="9" xfId="3" applyNumberFormat="1" applyFont="1" applyFill="1" applyBorder="1" applyAlignment="1" applyProtection="1">
      <alignment horizontal="center"/>
    </xf>
    <xf numFmtId="0" fontId="19" fillId="3" borderId="10" xfId="3" applyNumberFormat="1" applyFont="1" applyFill="1" applyBorder="1" applyAlignment="1" applyProtection="1">
      <alignment horizontal="center"/>
    </xf>
    <xf numFmtId="0" fontId="19" fillId="3" borderId="0" xfId="3" applyNumberFormat="1" applyFont="1" applyFill="1" applyBorder="1" applyAlignment="1" applyProtection="1">
      <alignment horizontal="center"/>
    </xf>
    <xf numFmtId="0" fontId="17" fillId="3" borderId="0" xfId="3" applyNumberFormat="1" applyFont="1" applyFill="1" applyBorder="1" applyAlignment="1" applyProtection="1">
      <alignment horizontal="center"/>
    </xf>
    <xf numFmtId="9" fontId="19" fillId="3" borderId="0" xfId="4" applyNumberFormat="1" applyFont="1" applyFill="1" applyBorder="1" applyAlignment="1" applyProtection="1">
      <alignment horizontal="center"/>
    </xf>
    <xf numFmtId="0" fontId="14" fillId="0" borderId="11" xfId="3" applyNumberFormat="1" applyFont="1" applyFill="1" applyBorder="1" applyAlignment="1" applyProtection="1">
      <alignment horizontal="left"/>
    </xf>
    <xf numFmtId="0" fontId="13" fillId="0" borderId="12" xfId="3" applyNumberFormat="1" applyFont="1" applyFill="1" applyBorder="1" applyAlignment="1" applyProtection="1"/>
    <xf numFmtId="0" fontId="13" fillId="0" borderId="11" xfId="3" applyNumberFormat="1" applyFont="1" applyFill="1" applyBorder="1" applyAlignment="1" applyProtection="1"/>
    <xf numFmtId="2" fontId="14" fillId="0" borderId="13" xfId="3" applyNumberFormat="1" applyFont="1" applyFill="1" applyBorder="1" applyAlignment="1" applyProtection="1">
      <alignment horizontal="right" wrapText="1"/>
    </xf>
    <xf numFmtId="0" fontId="13" fillId="0" borderId="0" xfId="3" applyNumberFormat="1" applyFont="1" applyFill="1" applyBorder="1" applyAlignment="1" applyProtection="1">
      <alignment horizontal="center" wrapText="1"/>
    </xf>
    <xf numFmtId="0" fontId="13" fillId="0" borderId="14" xfId="3" applyNumberFormat="1" applyFont="1" applyFill="1" applyBorder="1" applyAlignment="1" applyProtection="1"/>
    <xf numFmtId="0" fontId="14" fillId="0" borderId="15" xfId="3" applyNumberFormat="1" applyFont="1" applyFill="1" applyBorder="1" applyAlignment="1" applyProtection="1">
      <alignment horizontal="left"/>
    </xf>
    <xf numFmtId="0" fontId="13" fillId="0" borderId="16" xfId="3" applyNumberFormat="1" applyFont="1" applyFill="1" applyBorder="1" applyAlignment="1" applyProtection="1"/>
    <xf numFmtId="0" fontId="13" fillId="0" borderId="17" xfId="3" applyNumberFormat="1" applyFont="1" applyFill="1" applyBorder="1" applyAlignment="1" applyProtection="1"/>
    <xf numFmtId="2" fontId="14" fillId="0" borderId="18" xfId="3" applyNumberFormat="1" applyFont="1" applyFill="1" applyBorder="1" applyAlignment="1" applyProtection="1">
      <alignment horizontal="right" wrapText="1"/>
    </xf>
    <xf numFmtId="0" fontId="13" fillId="0" borderId="14" xfId="3" applyNumberFormat="1" applyFont="1" applyFill="1" applyBorder="1" applyAlignment="1" applyProtection="1">
      <alignment vertical="center"/>
    </xf>
    <xf numFmtId="0" fontId="13" fillId="0" borderId="14" xfId="3" applyNumberFormat="1" applyFont="1" applyFill="1" applyBorder="1" applyAlignment="1" applyProtection="1">
      <alignment horizontal="center" wrapText="1"/>
    </xf>
    <xf numFmtId="0" fontId="20" fillId="4" borderId="7" xfId="0" applyFont="1" applyFill="1" applyBorder="1"/>
    <xf numFmtId="0" fontId="21" fillId="0" borderId="7" xfId="0" applyFont="1" applyBorder="1"/>
    <xf numFmtId="0" fontId="22" fillId="0" borderId="7" xfId="0" applyFont="1" applyBorder="1"/>
    <xf numFmtId="0" fontId="22" fillId="0" borderId="7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center" vertical="top"/>
    </xf>
    <xf numFmtId="164" fontId="22" fillId="0" borderId="7" xfId="0" applyNumberFormat="1" applyFont="1" applyBorder="1"/>
    <xf numFmtId="0" fontId="20" fillId="4" borderId="7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left" vertical="top" wrapText="1"/>
    </xf>
    <xf numFmtId="0" fontId="22" fillId="0" borderId="7" xfId="0" applyFont="1" applyBorder="1" applyAlignment="1">
      <alignment horizontal="right" vertical="top" wrapText="1"/>
    </xf>
    <xf numFmtId="0" fontId="23" fillId="0" borderId="7" xfId="0" applyFont="1" applyBorder="1"/>
    <xf numFmtId="0" fontId="21" fillId="0" borderId="0" xfId="0" applyFont="1" applyBorder="1"/>
    <xf numFmtId="0" fontId="23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center" vertical="top"/>
    </xf>
    <xf numFmtId="164" fontId="22" fillId="0" borderId="0" xfId="0" applyNumberFormat="1" applyFont="1" applyBorder="1"/>
    <xf numFmtId="0" fontId="20" fillId="4" borderId="19" xfId="0" applyFont="1" applyFill="1" applyBorder="1" applyAlignment="1">
      <alignment horizontal="center" vertical="center"/>
    </xf>
    <xf numFmtId="0" fontId="24" fillId="4" borderId="19" xfId="0" applyFont="1" applyFill="1" applyBorder="1" applyAlignment="1">
      <alignment vertical="center"/>
    </xf>
    <xf numFmtId="0" fontId="24" fillId="4" borderId="19" xfId="0" applyFont="1" applyFill="1" applyBorder="1" applyAlignment="1">
      <alignment horizontal="left" vertical="top" wrapText="1"/>
    </xf>
    <xf numFmtId="0" fontId="20" fillId="4" borderId="20" xfId="0" applyFont="1" applyFill="1" applyBorder="1" applyAlignment="1">
      <alignment horizontal="center" vertical="center"/>
    </xf>
    <xf numFmtId="0" fontId="20" fillId="4" borderId="20" xfId="0" applyFont="1" applyFill="1" applyBorder="1" applyAlignment="1">
      <alignment horizontal="center" vertical="top" wrapText="1"/>
    </xf>
    <xf numFmtId="0" fontId="20" fillId="4" borderId="20" xfId="0" applyFont="1" applyFill="1" applyBorder="1" applyAlignment="1">
      <alignment horizontal="left" vertical="top" wrapText="1"/>
    </xf>
    <xf numFmtId="0" fontId="20" fillId="4" borderId="20" xfId="0" applyFont="1" applyFill="1" applyBorder="1" applyAlignment="1">
      <alignment horizontal="center" vertical="top"/>
    </xf>
    <xf numFmtId="164" fontId="20" fillId="4" borderId="20" xfId="0" applyNumberFormat="1" applyFont="1" applyFill="1" applyBorder="1" applyAlignment="1">
      <alignment horizontal="center" vertical="center"/>
    </xf>
    <xf numFmtId="0" fontId="21" fillId="5" borderId="20" xfId="0" applyFont="1" applyFill="1" applyBorder="1"/>
    <xf numFmtId="0" fontId="22" fillId="6" borderId="20" xfId="1" applyNumberFormat="1" applyFont="1" applyFill="1" applyBorder="1" applyAlignment="1">
      <alignment horizontal="left" vertical="top" wrapText="1"/>
    </xf>
    <xf numFmtId="0" fontId="22" fillId="0" borderId="20" xfId="0" applyFont="1" applyBorder="1"/>
    <xf numFmtId="0" fontId="25" fillId="6" borderId="21" xfId="0" applyFont="1" applyFill="1" applyBorder="1" applyAlignment="1">
      <alignment horizontal="left" vertical="top" wrapText="1"/>
    </xf>
    <xf numFmtId="0" fontId="22" fillId="0" borderId="20" xfId="0" applyFont="1" applyBorder="1" applyAlignment="1">
      <alignment horizontal="center" vertical="top"/>
    </xf>
    <xf numFmtId="164" fontId="25" fillId="0" borderId="20" xfId="0" applyNumberFormat="1" applyFont="1" applyBorder="1" applyAlignment="1">
      <alignment horizontal="center" vertical="top" wrapText="1"/>
    </xf>
    <xf numFmtId="166" fontId="25" fillId="0" borderId="20" xfId="0" applyNumberFormat="1" applyFont="1" applyBorder="1" applyAlignment="1">
      <alignment horizontal="center" vertical="top" wrapText="1"/>
    </xf>
    <xf numFmtId="0" fontId="22" fillId="6" borderId="20" xfId="0" applyFont="1" applyFill="1" applyBorder="1" applyAlignment="1">
      <alignment horizontal="left" vertical="top" wrapText="1"/>
    </xf>
    <xf numFmtId="0" fontId="25" fillId="6" borderId="20" xfId="0" applyFont="1" applyFill="1" applyBorder="1" applyAlignment="1">
      <alignment horizontal="left" vertical="top" wrapText="1"/>
    </xf>
    <xf numFmtId="0" fontId="21" fillId="5" borderId="22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left" vertical="top" wrapText="1"/>
    </xf>
    <xf numFmtId="0" fontId="20" fillId="4" borderId="23" xfId="0" applyFont="1" applyFill="1" applyBorder="1" applyAlignment="1">
      <alignment horizontal="center" vertical="center"/>
    </xf>
    <xf numFmtId="0" fontId="22" fillId="0" borderId="23" xfId="0" applyFont="1" applyBorder="1"/>
    <xf numFmtId="0" fontId="22" fillId="0" borderId="24" xfId="0" applyFont="1" applyBorder="1" applyAlignment="1">
      <alignment horizontal="center" vertical="top"/>
    </xf>
    <xf numFmtId="164" fontId="22" fillId="0" borderId="24" xfId="0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27" fillId="4" borderId="7" xfId="0" applyFont="1" applyFill="1" applyBorder="1"/>
    <xf numFmtId="0" fontId="28" fillId="0" borderId="7" xfId="0" applyFont="1" applyBorder="1"/>
    <xf numFmtId="0" fontId="29" fillId="0" borderId="7" xfId="0" applyFont="1" applyBorder="1"/>
    <xf numFmtId="0" fontId="29" fillId="0" borderId="0" xfId="0" applyFont="1" applyBorder="1" applyAlignment="1">
      <alignment horizontal="left" vertical="top" wrapText="1"/>
    </xf>
    <xf numFmtId="0" fontId="29" fillId="0" borderId="0" xfId="0" applyFont="1" applyBorder="1"/>
    <xf numFmtId="0" fontId="29" fillId="0" borderId="0" xfId="0" applyFont="1" applyBorder="1" applyAlignment="1">
      <alignment horizontal="center" vertical="top"/>
    </xf>
    <xf numFmtId="164" fontId="29" fillId="0" borderId="0" xfId="0" applyNumberFormat="1" applyFont="1" applyBorder="1"/>
    <xf numFmtId="0" fontId="27" fillId="4" borderId="7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left" vertical="top" wrapText="1"/>
    </xf>
    <xf numFmtId="0" fontId="29" fillId="0" borderId="7" xfId="0" applyFont="1" applyBorder="1" applyAlignment="1">
      <alignment horizontal="right" vertical="top" wrapText="1"/>
    </xf>
    <xf numFmtId="0" fontId="30" fillId="0" borderId="7" xfId="0" applyFont="1" applyBorder="1"/>
    <xf numFmtId="0" fontId="28" fillId="0" borderId="0" xfId="0" applyFont="1" applyBorder="1"/>
    <xf numFmtId="0" fontId="30" fillId="0" borderId="0" xfId="0" applyFont="1" applyBorder="1"/>
    <xf numFmtId="0" fontId="27" fillId="4" borderId="19" xfId="0" applyFont="1" applyFill="1" applyBorder="1" applyAlignment="1">
      <alignment horizontal="center" vertical="center"/>
    </xf>
    <xf numFmtId="0" fontId="31" fillId="4" borderId="19" xfId="0" applyFont="1" applyFill="1" applyBorder="1" applyAlignment="1">
      <alignment vertical="center"/>
    </xf>
    <xf numFmtId="0" fontId="31" fillId="4" borderId="19" xfId="0" applyFont="1" applyFill="1" applyBorder="1" applyAlignment="1">
      <alignment horizontal="left" vertical="top" wrapText="1"/>
    </xf>
    <xf numFmtId="0" fontId="27" fillId="4" borderId="20" xfId="0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top" wrapText="1"/>
    </xf>
    <xf numFmtId="0" fontId="27" fillId="4" borderId="20" xfId="0" applyFont="1" applyFill="1" applyBorder="1" applyAlignment="1">
      <alignment horizontal="left" vertical="top" wrapText="1"/>
    </xf>
    <xf numFmtId="0" fontId="27" fillId="4" borderId="20" xfId="0" applyFont="1" applyFill="1" applyBorder="1" applyAlignment="1">
      <alignment horizontal="center" vertical="top"/>
    </xf>
    <xf numFmtId="164" fontId="27" fillId="4" borderId="20" xfId="0" applyNumberFormat="1" applyFont="1" applyFill="1" applyBorder="1" applyAlignment="1">
      <alignment horizontal="center" vertical="center"/>
    </xf>
    <xf numFmtId="0" fontId="29" fillId="6" borderId="20" xfId="0" applyFont="1" applyFill="1" applyBorder="1" applyAlignment="1">
      <alignment horizontal="left" vertical="top" wrapText="1"/>
    </xf>
    <xf numFmtId="0" fontId="29" fillId="0" borderId="20" xfId="0" applyFont="1" applyBorder="1"/>
    <xf numFmtId="0" fontId="29" fillId="0" borderId="20" xfId="0" applyFont="1" applyBorder="1" applyAlignment="1">
      <alignment horizontal="center" vertical="top"/>
    </xf>
    <xf numFmtId="164" fontId="32" fillId="0" borderId="20" xfId="0" applyNumberFormat="1" applyFont="1" applyBorder="1" applyAlignment="1">
      <alignment horizontal="center" vertical="top" wrapText="1"/>
    </xf>
    <xf numFmtId="166" fontId="32" fillId="0" borderId="20" xfId="0" applyNumberFormat="1" applyFont="1" applyBorder="1" applyAlignment="1">
      <alignment horizontal="center" vertical="top" wrapText="1"/>
    </xf>
    <xf numFmtId="0" fontId="29" fillId="0" borderId="7" xfId="0" applyFont="1" applyBorder="1" applyAlignment="1">
      <alignment horizontal="left" vertical="top" wrapText="1"/>
    </xf>
    <xf numFmtId="0" fontId="29" fillId="0" borderId="7" xfId="0" applyFont="1" applyBorder="1" applyAlignment="1">
      <alignment horizontal="center" vertical="top"/>
    </xf>
    <xf numFmtId="164" fontId="29" fillId="0" borderId="7" xfId="0" applyNumberFormat="1" applyFont="1" applyBorder="1"/>
    <xf numFmtId="0" fontId="29" fillId="6" borderId="19" xfId="0" applyFont="1" applyFill="1" applyBorder="1" applyAlignment="1">
      <alignment horizontal="left" vertical="top" wrapText="1"/>
    </xf>
    <xf numFmtId="0" fontId="28" fillId="5" borderId="22" xfId="0" applyFont="1" applyFill="1" applyBorder="1" applyAlignment="1">
      <alignment horizontal="left" vertical="center"/>
    </xf>
    <xf numFmtId="0" fontId="0" fillId="0" borderId="26" xfId="0" applyFont="1" applyBorder="1" applyAlignment="1">
      <alignment horizontal="left" vertical="top" wrapText="1"/>
    </xf>
    <xf numFmtId="0" fontId="0" fillId="0" borderId="27" xfId="0" applyFont="1" applyBorder="1" applyAlignment="1">
      <alignment horizontal="left" vertical="top" wrapText="1"/>
    </xf>
    <xf numFmtId="0" fontId="25" fillId="6" borderId="21" xfId="0" quotePrefix="1" applyFont="1" applyFill="1" applyBorder="1" applyAlignment="1">
      <alignment horizontal="left" vertical="top" wrapText="1"/>
    </xf>
    <xf numFmtId="0" fontId="29" fillId="6" borderId="28" xfId="0" applyFont="1" applyFill="1" applyBorder="1" applyAlignment="1">
      <alignment horizontal="left" vertical="top" wrapText="1"/>
    </xf>
    <xf numFmtId="0" fontId="29" fillId="0" borderId="28" xfId="0" applyFont="1" applyBorder="1"/>
    <xf numFmtId="0" fontId="29" fillId="0" borderId="28" xfId="0" applyFont="1" applyBorder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 wrapText="1"/>
    </xf>
    <xf numFmtId="0" fontId="29" fillId="6" borderId="27" xfId="0" applyFont="1" applyFill="1" applyBorder="1" applyAlignment="1">
      <alignment horizontal="left" vertical="top" wrapText="1"/>
    </xf>
    <xf numFmtId="0" fontId="0" fillId="0" borderId="27" xfId="0" applyBorder="1"/>
    <xf numFmtId="0" fontId="29" fillId="0" borderId="27" xfId="0" applyFont="1" applyBorder="1" applyAlignment="1">
      <alignment horizontal="center" vertical="top"/>
    </xf>
    <xf numFmtId="164" fontId="32" fillId="0" borderId="27" xfId="0" applyNumberFormat="1" applyFont="1" applyBorder="1" applyAlignment="1">
      <alignment horizontal="center" vertical="top" wrapText="1"/>
    </xf>
    <xf numFmtId="0" fontId="32" fillId="6" borderId="21" xfId="0" quotePrefix="1" applyFont="1" applyFill="1" applyBorder="1" applyAlignment="1">
      <alignment horizontal="left" vertical="top" wrapText="1"/>
    </xf>
    <xf numFmtId="0" fontId="32" fillId="6" borderId="27" xfId="0" quotePrefix="1" applyFont="1" applyFill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wrapText="1"/>
    </xf>
    <xf numFmtId="0" fontId="4" fillId="0" borderId="4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164" fontId="14" fillId="0" borderId="7" xfId="3" applyNumberFormat="1" applyFont="1" applyFill="1" applyBorder="1" applyAlignment="1" applyProtection="1">
      <alignment horizontal="center" vertical="center"/>
    </xf>
    <xf numFmtId="0" fontId="14" fillId="0" borderId="7" xfId="3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ill="1" applyBorder="1"/>
    <xf numFmtId="0" fontId="14" fillId="0" borderId="2" xfId="3" applyNumberFormat="1" applyFont="1" applyFill="1" applyBorder="1" applyAlignment="1" applyProtection="1">
      <alignment horizontal="left"/>
    </xf>
    <xf numFmtId="0" fontId="15" fillId="0" borderId="6" xfId="3" applyNumberFormat="1" applyFont="1" applyFill="1" applyBorder="1" applyAlignment="1" applyProtection="1">
      <alignment vertical="top" wrapText="1"/>
    </xf>
    <xf numFmtId="0" fontId="14" fillId="0" borderId="7" xfId="3" applyNumberFormat="1" applyFont="1" applyFill="1" applyBorder="1" applyAlignment="1" applyProtection="1">
      <alignment horizontal="center" vertical="center"/>
    </xf>
    <xf numFmtId="0" fontId="12" fillId="0" borderId="0" xfId="3" applyNumberFormat="1" applyFont="1" applyFill="1" applyBorder="1" applyAlignment="1" applyProtection="1">
      <alignment horizontal="center"/>
    </xf>
    <xf numFmtId="0" fontId="28" fillId="5" borderId="20" xfId="0" applyFont="1" applyFill="1" applyBorder="1"/>
    <xf numFmtId="0" fontId="27" fillId="4" borderId="19" xfId="0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</cellXfs>
  <cellStyles count="5">
    <cellStyle name="Explanatory Text" xfId="1" builtinId="53"/>
    <cellStyle name="Hyperlink" xfId="2" builtinId="8"/>
    <cellStyle name="Normal" xfId="0" builtinId="0"/>
    <cellStyle name="Normal 10" xfId="3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6</xdr:row>
      <xdr:rowOff>57149</xdr:rowOff>
    </xdr:from>
    <xdr:to>
      <xdr:col>4</xdr:col>
      <xdr:colOff>219075</xdr:colOff>
      <xdr:row>7</xdr:row>
      <xdr:rowOff>76200</xdr:rowOff>
    </xdr:to>
    <xdr:pic>
      <xdr:nvPicPr>
        <xdr:cNvPr id="2" name="Picture 1" descr="28696166_1529091590545351_775279932_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1200149"/>
          <a:ext cx="2314575" cy="440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6</xdr:row>
      <xdr:rowOff>9525</xdr:rowOff>
    </xdr:from>
    <xdr:to>
      <xdr:col>5</xdr:col>
      <xdr:colOff>41721</xdr:colOff>
      <xdr:row>6</xdr:row>
      <xdr:rowOff>4096893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1" y="1152525"/>
          <a:ext cx="2299145" cy="40873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6</xdr:row>
      <xdr:rowOff>19050</xdr:rowOff>
    </xdr:from>
    <xdr:to>
      <xdr:col>3</xdr:col>
      <xdr:colOff>1019175</xdr:colOff>
      <xdr:row>6</xdr:row>
      <xdr:rowOff>3629025</xdr:rowOff>
    </xdr:to>
    <xdr:pic>
      <xdr:nvPicPr>
        <xdr:cNvPr id="2" name="Picture 1" descr="28693896_1529091650545345_681260347_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162050"/>
          <a:ext cx="2276475" cy="3609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0</xdr:rowOff>
    </xdr:from>
    <xdr:to>
      <xdr:col>4</xdr:col>
      <xdr:colOff>165546</xdr:colOff>
      <xdr:row>6</xdr:row>
      <xdr:rowOff>4087368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1" y="1143000"/>
          <a:ext cx="2299145" cy="408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9" zoomScaleNormal="79" workbookViewId="0">
      <selection activeCell="D11" sqref="D11"/>
    </sheetView>
  </sheetViews>
  <sheetFormatPr defaultRowHeight="15"/>
  <cols>
    <col min="1" max="1" width="41.7109375" bestFit="1" customWidth="1"/>
    <col min="2" max="2" width="30" customWidth="1"/>
    <col min="3" max="3" width="39" customWidth="1"/>
    <col min="4" max="4" width="29.28515625" customWidth="1"/>
  </cols>
  <sheetData>
    <row r="1" spans="1:4">
      <c r="A1" s="143" t="s">
        <v>0</v>
      </c>
      <c r="B1" s="143"/>
      <c r="C1" s="143"/>
      <c r="D1" s="143"/>
    </row>
    <row r="2" spans="1:4">
      <c r="A2" s="143"/>
      <c r="B2" s="143"/>
      <c r="C2" s="143"/>
      <c r="D2" s="143"/>
    </row>
    <row r="3" spans="1:4" ht="32.25" customHeight="1">
      <c r="A3" s="1" t="s">
        <v>1</v>
      </c>
      <c r="B3" s="144" t="s">
        <v>2</v>
      </c>
      <c r="C3" s="145"/>
      <c r="D3" s="146"/>
    </row>
    <row r="4" spans="1:4" ht="15.75">
      <c r="A4" s="1" t="s">
        <v>3</v>
      </c>
      <c r="B4" s="2"/>
      <c r="C4" s="2"/>
      <c r="D4" s="2"/>
    </row>
    <row r="5" spans="1:4" ht="15.75">
      <c r="A5" s="2"/>
      <c r="B5" s="2"/>
      <c r="C5" s="2"/>
      <c r="D5" s="2"/>
    </row>
    <row r="6" spans="1:4">
      <c r="A6" s="3" t="s">
        <v>4</v>
      </c>
      <c r="B6" s="3" t="s">
        <v>5</v>
      </c>
      <c r="C6" s="3" t="s">
        <v>6</v>
      </c>
      <c r="D6" s="3" t="s">
        <v>7</v>
      </c>
    </row>
    <row r="7" spans="1:4" ht="27.75" customHeight="1">
      <c r="A7" s="4">
        <v>1</v>
      </c>
      <c r="B7" s="5" t="s">
        <v>10</v>
      </c>
      <c r="C7" s="8" t="s">
        <v>10</v>
      </c>
      <c r="D7" s="7"/>
    </row>
    <row r="8" spans="1:4" ht="33" customHeight="1">
      <c r="A8" s="4">
        <v>2</v>
      </c>
      <c r="B8" s="5" t="s">
        <v>135</v>
      </c>
      <c r="C8" s="9" t="s">
        <v>11</v>
      </c>
      <c r="D8" s="7"/>
    </row>
    <row r="9" spans="1:4" ht="33" customHeight="1">
      <c r="A9" s="4">
        <v>3</v>
      </c>
      <c r="B9" s="5" t="s">
        <v>11</v>
      </c>
      <c r="C9" s="8" t="s">
        <v>8</v>
      </c>
      <c r="D9" s="7"/>
    </row>
    <row r="10" spans="1:4" ht="27" customHeight="1">
      <c r="A10" s="4">
        <v>4</v>
      </c>
      <c r="B10" s="5" t="s">
        <v>136</v>
      </c>
      <c r="C10" s="6" t="s">
        <v>136</v>
      </c>
      <c r="D10" s="7"/>
    </row>
  </sheetData>
  <mergeCells count="2">
    <mergeCell ref="A1:D2"/>
    <mergeCell ref="B3:D3"/>
  </mergeCells>
  <hyperlinks>
    <hyperlink ref="C8" location="'Display Bus Route on the Map'!A1" display="Display bus route on the map (web)"/>
    <hyperlink ref="C9" location="'Home Page(App)'!A1" display="Home page (application)"/>
    <hyperlink ref="C10" location="'Show Bus Routes List'!A1" display="Show the bus routes list (web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7" workbookViewId="0">
      <selection activeCell="K11" sqref="K11"/>
    </sheetView>
  </sheetViews>
  <sheetFormatPr defaultRowHeight="15"/>
  <cols>
    <col min="1" max="1" width="14.140625" customWidth="1"/>
    <col min="2" max="2" width="16.7109375" customWidth="1"/>
    <col min="11" max="11" width="10.5703125" customWidth="1"/>
    <col min="12" max="12" width="11.7109375" customWidth="1"/>
  </cols>
  <sheetData>
    <row r="1" spans="1:16" ht="26.25">
      <c r="A1" s="153" t="s">
        <v>12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0"/>
      <c r="M1" s="11"/>
      <c r="N1" s="11"/>
      <c r="O1" s="11"/>
      <c r="P1" s="11"/>
    </row>
    <row r="2" spans="1:16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s="14"/>
      <c r="O2" s="14"/>
      <c r="P2" s="14"/>
    </row>
    <row r="3" spans="1:16">
      <c r="A3" s="15" t="s">
        <v>1</v>
      </c>
      <c r="B3" s="150" t="s">
        <v>13</v>
      </c>
      <c r="C3" s="150"/>
      <c r="D3" s="16"/>
      <c r="E3" s="150" t="s">
        <v>14</v>
      </c>
      <c r="F3" s="150"/>
      <c r="G3" s="150"/>
      <c r="H3" s="17" t="s">
        <v>15</v>
      </c>
      <c r="I3" s="18"/>
      <c r="J3" s="18"/>
      <c r="K3" s="18"/>
      <c r="L3" s="17"/>
      <c r="M3" s="17"/>
      <c r="N3" s="17"/>
      <c r="O3" s="17"/>
      <c r="P3" s="17"/>
    </row>
    <row r="4" spans="1:16">
      <c r="A4" s="15"/>
      <c r="B4" s="149"/>
      <c r="C4" s="149"/>
      <c r="D4" s="19"/>
      <c r="E4" s="150" t="s">
        <v>16</v>
      </c>
      <c r="F4" s="150"/>
      <c r="G4" s="150"/>
      <c r="H4" s="16"/>
      <c r="I4" s="149"/>
      <c r="J4" s="149"/>
      <c r="K4" s="149"/>
      <c r="L4" s="19"/>
      <c r="M4" s="17"/>
      <c r="N4" s="17"/>
      <c r="O4" s="17"/>
      <c r="P4" s="17"/>
    </row>
    <row r="5" spans="1:16">
      <c r="A5" s="20"/>
      <c r="B5" s="149"/>
      <c r="C5" s="149"/>
      <c r="D5" s="19"/>
      <c r="E5" s="150" t="s">
        <v>17</v>
      </c>
      <c r="F5" s="150"/>
      <c r="G5" s="150"/>
      <c r="H5" s="16"/>
      <c r="I5" s="149"/>
      <c r="J5" s="149"/>
      <c r="K5" s="149"/>
      <c r="L5" s="19"/>
      <c r="M5" s="17"/>
      <c r="N5" s="17"/>
      <c r="O5" s="17"/>
      <c r="P5" s="17"/>
    </row>
    <row r="6" spans="1:16">
      <c r="A6" s="21" t="s">
        <v>18</v>
      </c>
      <c r="B6" s="151" t="s">
        <v>19</v>
      </c>
      <c r="C6" s="151"/>
      <c r="D6" s="151"/>
      <c r="E6" s="151"/>
      <c r="F6" s="151"/>
      <c r="G6" s="151"/>
      <c r="H6" s="151"/>
      <c r="I6" s="151"/>
      <c r="J6" s="151"/>
      <c r="K6" s="151"/>
      <c r="L6" s="22"/>
      <c r="M6" s="23"/>
      <c r="N6" s="23"/>
      <c r="O6" s="23"/>
      <c r="P6" s="23"/>
    </row>
    <row r="7" spans="1:16">
      <c r="A7" s="24"/>
      <c r="B7" s="25"/>
      <c r="C7" s="152" t="s">
        <v>20</v>
      </c>
      <c r="D7" s="152"/>
      <c r="E7" s="152" t="s">
        <v>21</v>
      </c>
      <c r="F7" s="152"/>
      <c r="G7" s="152" t="s">
        <v>22</v>
      </c>
      <c r="H7" s="152"/>
      <c r="I7" s="152" t="s">
        <v>23</v>
      </c>
      <c r="J7" s="152"/>
      <c r="K7" s="152" t="s">
        <v>24</v>
      </c>
      <c r="L7" s="152"/>
      <c r="M7" s="147" t="s">
        <v>25</v>
      </c>
      <c r="N7" s="147"/>
      <c r="O7" s="148" t="s">
        <v>26</v>
      </c>
      <c r="P7" s="148"/>
    </row>
    <row r="8" spans="1:16">
      <c r="A8" s="26"/>
      <c r="B8" s="27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47"/>
      <c r="N8" s="147"/>
      <c r="O8" s="148"/>
      <c r="P8" s="148"/>
    </row>
    <row r="9" spans="1:16">
      <c r="A9" s="28" t="s">
        <v>27</v>
      </c>
      <c r="B9" s="28" t="s">
        <v>28</v>
      </c>
      <c r="C9" s="29" t="s">
        <v>29</v>
      </c>
      <c r="D9" s="29" t="s">
        <v>30</v>
      </c>
      <c r="E9" s="28" t="s">
        <v>29</v>
      </c>
      <c r="F9" s="28" t="s">
        <v>30</v>
      </c>
      <c r="G9" s="28" t="s">
        <v>29</v>
      </c>
      <c r="H9" s="28" t="s">
        <v>30</v>
      </c>
      <c r="I9" s="28" t="s">
        <v>29</v>
      </c>
      <c r="J9" s="28" t="s">
        <v>30</v>
      </c>
      <c r="K9" s="29" t="s">
        <v>29</v>
      </c>
      <c r="L9" s="29" t="s">
        <v>30</v>
      </c>
      <c r="M9" s="29" t="s">
        <v>29</v>
      </c>
      <c r="N9" s="29" t="s">
        <v>30</v>
      </c>
      <c r="O9" s="29" t="s">
        <v>29</v>
      </c>
      <c r="P9" s="29" t="s">
        <v>30</v>
      </c>
    </row>
    <row r="10" spans="1:16" ht="45.75" customHeight="1">
      <c r="A10" s="30">
        <v>1</v>
      </c>
      <c r="B10" s="31" t="s">
        <v>9</v>
      </c>
      <c r="C10" s="32">
        <f>'Display house for rent list'!B5</f>
        <v>8</v>
      </c>
      <c r="D10" s="32">
        <f>'Display house for rent list'!B6</f>
        <v>8</v>
      </c>
      <c r="E10" s="32">
        <f>'Display house for rent list'!C5</f>
        <v>0</v>
      </c>
      <c r="F10" s="32">
        <f>'Display house for rent list'!C6</f>
        <v>0</v>
      </c>
      <c r="G10" s="32">
        <f>'Display house for rent list'!D5</f>
        <v>0</v>
      </c>
      <c r="H10" s="32">
        <f>'Display house for rent list'!D6</f>
        <v>0</v>
      </c>
      <c r="I10" s="32">
        <f>'Display house for rent list'!E5</f>
        <v>0</v>
      </c>
      <c r="J10" s="32">
        <f>'Display house for rent list'!E6</f>
        <v>0</v>
      </c>
      <c r="K10" s="32">
        <f>'Display house for rent list'!F5</f>
        <v>8</v>
      </c>
      <c r="L10" s="32">
        <f>'Display house for rent list'!F6</f>
        <v>8</v>
      </c>
      <c r="M10" s="33">
        <f>ROUND(C10*100/K10,1)</f>
        <v>100</v>
      </c>
      <c r="N10" s="33">
        <f t="shared" ref="M10:N13" si="0">ROUND(D10*100/L10,1)</f>
        <v>100</v>
      </c>
      <c r="O10" s="33">
        <f t="shared" ref="O10:P13" si="1">ROUND((C10+E10)*100/K10,1)</f>
        <v>100</v>
      </c>
      <c r="P10" s="34">
        <f t="shared" si="1"/>
        <v>100</v>
      </c>
    </row>
    <row r="11" spans="1:16" ht="48.75" customHeight="1">
      <c r="A11" s="30">
        <v>2</v>
      </c>
      <c r="B11" s="31" t="s">
        <v>10</v>
      </c>
      <c r="C11" s="32">
        <f>'House for rent details'!B5</f>
        <v>8</v>
      </c>
      <c r="D11" s="32">
        <f>'House for rent details'!B6</f>
        <v>8</v>
      </c>
      <c r="E11" s="32">
        <f>'House for rent details'!C5</f>
        <v>0</v>
      </c>
      <c r="F11" s="32">
        <f>'House for rent details'!C6</f>
        <v>0</v>
      </c>
      <c r="G11" s="32">
        <f>'House for rent details'!D5</f>
        <v>0</v>
      </c>
      <c r="H11" s="32">
        <f>'House for rent details'!D6</f>
        <v>0</v>
      </c>
      <c r="I11" s="32">
        <f>'House for rent details'!E5</f>
        <v>0</v>
      </c>
      <c r="J11" s="32">
        <f>'House for rent details'!E6</f>
        <v>0</v>
      </c>
      <c r="K11" s="32">
        <f>'House for rent details'!F5</f>
        <v>8</v>
      </c>
      <c r="L11" s="32">
        <f>'House for rent details'!F6</f>
        <v>8</v>
      </c>
      <c r="M11" s="33">
        <f t="shared" si="0"/>
        <v>100</v>
      </c>
      <c r="N11" s="33">
        <f t="shared" si="0"/>
        <v>100</v>
      </c>
      <c r="O11" s="33">
        <f t="shared" si="1"/>
        <v>100</v>
      </c>
      <c r="P11" s="34">
        <f t="shared" si="1"/>
        <v>100</v>
      </c>
    </row>
    <row r="12" spans="1:16" ht="45">
      <c r="A12" s="30">
        <v>3</v>
      </c>
      <c r="B12" s="31" t="s">
        <v>11</v>
      </c>
      <c r="C12" s="32">
        <f>'Posting renting house'!B5</f>
        <v>17</v>
      </c>
      <c r="D12" s="32">
        <f>'Posting renting house'!B6</f>
        <v>17</v>
      </c>
      <c r="E12" s="32">
        <f>'Posting renting house'!C5</f>
        <v>0</v>
      </c>
      <c r="F12" s="32">
        <f>'Posting renting house'!C6</f>
        <v>0</v>
      </c>
      <c r="G12" s="32">
        <f>'Posting renting house'!D5</f>
        <v>0</v>
      </c>
      <c r="H12" s="32">
        <f>'Posting renting house'!D6</f>
        <v>0</v>
      </c>
      <c r="I12" s="32">
        <f>'Posting renting house'!E5</f>
        <v>0</v>
      </c>
      <c r="J12" s="32">
        <f>'Posting renting house'!E6</f>
        <v>0</v>
      </c>
      <c r="K12" s="32">
        <f>'Posting renting house'!F5</f>
        <v>17</v>
      </c>
      <c r="L12" s="32">
        <f>'Posting renting house'!F6</f>
        <v>17</v>
      </c>
      <c r="M12" s="33">
        <f t="shared" si="0"/>
        <v>100</v>
      </c>
      <c r="N12" s="33">
        <f t="shared" si="0"/>
        <v>100</v>
      </c>
      <c r="O12" s="33">
        <f t="shared" si="1"/>
        <v>100</v>
      </c>
      <c r="P12" s="34">
        <f t="shared" si="1"/>
        <v>100</v>
      </c>
    </row>
    <row r="13" spans="1:16" ht="30">
      <c r="A13" s="30">
        <v>4</v>
      </c>
      <c r="B13" s="31" t="s">
        <v>179</v>
      </c>
      <c r="C13" s="32">
        <f>'User information'!B5</f>
        <v>10</v>
      </c>
      <c r="D13" s="32">
        <f>'User information'!B6</f>
        <v>10</v>
      </c>
      <c r="E13" s="32">
        <f>'User information'!C5</f>
        <v>0</v>
      </c>
      <c r="F13" s="32">
        <f>'User information'!C6</f>
        <v>0</v>
      </c>
      <c r="G13" s="32">
        <f>'User information'!D5</f>
        <v>0</v>
      </c>
      <c r="H13" s="32">
        <f>'User information'!D6</f>
        <v>0</v>
      </c>
      <c r="I13" s="32">
        <f>'User information'!E5</f>
        <v>0</v>
      </c>
      <c r="J13" s="32">
        <f>'User information'!E6</f>
        <v>0</v>
      </c>
      <c r="K13" s="32">
        <f>'User information'!F5</f>
        <v>9</v>
      </c>
      <c r="L13" s="32">
        <f>'User information'!F6</f>
        <v>9</v>
      </c>
      <c r="M13" s="33">
        <f t="shared" si="0"/>
        <v>111.1</v>
      </c>
      <c r="N13" s="33">
        <f t="shared" si="0"/>
        <v>111.1</v>
      </c>
      <c r="O13" s="33">
        <f>ROUND((C13+E13)*100/K13,1)</f>
        <v>111.1</v>
      </c>
      <c r="P13" s="34">
        <f t="shared" si="1"/>
        <v>111.1</v>
      </c>
    </row>
    <row r="14" spans="1:16">
      <c r="A14" s="35"/>
      <c r="B14" s="36" t="s">
        <v>31</v>
      </c>
      <c r="C14" s="37">
        <f t="shared" ref="C14:P14" si="2">SUM(C10:C12)</f>
        <v>33</v>
      </c>
      <c r="D14" s="37">
        <f t="shared" si="2"/>
        <v>33</v>
      </c>
      <c r="E14" s="37">
        <f t="shared" si="2"/>
        <v>0</v>
      </c>
      <c r="F14" s="37">
        <f t="shared" si="2"/>
        <v>0</v>
      </c>
      <c r="G14" s="37">
        <f t="shared" si="2"/>
        <v>0</v>
      </c>
      <c r="H14" s="37">
        <f t="shared" si="2"/>
        <v>0</v>
      </c>
      <c r="I14" s="37">
        <f t="shared" si="2"/>
        <v>0</v>
      </c>
      <c r="J14" s="37">
        <f t="shared" si="2"/>
        <v>0</v>
      </c>
      <c r="K14" s="38">
        <f t="shared" si="2"/>
        <v>33</v>
      </c>
      <c r="L14" s="38">
        <f t="shared" si="2"/>
        <v>33</v>
      </c>
      <c r="M14" s="38">
        <f t="shared" si="2"/>
        <v>300</v>
      </c>
      <c r="N14" s="38">
        <f t="shared" si="2"/>
        <v>300</v>
      </c>
      <c r="O14" s="38">
        <f t="shared" si="2"/>
        <v>300</v>
      </c>
      <c r="P14" s="38">
        <f t="shared" si="2"/>
        <v>300</v>
      </c>
    </row>
    <row r="15" spans="1:16" ht="15.75" thickBot="1">
      <c r="A15" s="39"/>
      <c r="B15" s="40"/>
      <c r="C15" s="41" t="s">
        <v>29</v>
      </c>
      <c r="D15" s="41" t="s">
        <v>30</v>
      </c>
      <c r="E15" s="42"/>
      <c r="F15" s="43"/>
      <c r="G15" s="43"/>
      <c r="H15" s="43"/>
      <c r="I15" s="43"/>
      <c r="J15" s="43"/>
      <c r="K15" s="44"/>
      <c r="L15" s="44"/>
      <c r="M15" s="45"/>
      <c r="N15" s="45"/>
      <c r="O15" s="45"/>
      <c r="P15" s="45"/>
    </row>
    <row r="16" spans="1:16" ht="15.75" thickBot="1">
      <c r="A16" s="13"/>
      <c r="B16" s="46" t="s">
        <v>32</v>
      </c>
      <c r="C16" s="47">
        <f>ROUND((C14+E14)*100/K14,1)</f>
        <v>100</v>
      </c>
      <c r="D16" s="48">
        <f>ROUND((D14+F14)*100/L14,1)</f>
        <v>100</v>
      </c>
      <c r="E16" s="13" t="s">
        <v>33</v>
      </c>
      <c r="F16" s="49"/>
      <c r="G16" s="11"/>
      <c r="H16" s="13"/>
      <c r="I16" s="13"/>
      <c r="J16" s="13"/>
      <c r="K16" s="11"/>
      <c r="L16" s="11"/>
      <c r="M16" s="50"/>
      <c r="N16" s="50"/>
      <c r="O16" s="50"/>
      <c r="P16" s="50"/>
    </row>
    <row r="17" spans="1:16">
      <c r="A17" s="51"/>
      <c r="B17" s="52" t="s">
        <v>34</v>
      </c>
      <c r="C17" s="53">
        <f>ROUND(C14*100/K14,1)</f>
        <v>100</v>
      </c>
      <c r="D17" s="54">
        <f>ROUND(D14*100/L14,1)</f>
        <v>100</v>
      </c>
      <c r="E17" s="53" t="s">
        <v>33</v>
      </c>
      <c r="F17" s="55"/>
      <c r="G17" s="56"/>
      <c r="H17" s="51"/>
      <c r="I17" s="51"/>
      <c r="J17" s="51"/>
      <c r="K17" s="56"/>
      <c r="L17" s="56"/>
      <c r="M17" s="57"/>
      <c r="N17" s="57"/>
      <c r="O17" s="57"/>
      <c r="P17" s="57"/>
    </row>
  </sheetData>
  <mergeCells count="17">
    <mergeCell ref="A1:K1"/>
    <mergeCell ref="B3:C3"/>
    <mergeCell ref="E3:G3"/>
    <mergeCell ref="B4:C4"/>
    <mergeCell ref="E4:G4"/>
    <mergeCell ref="I4:K4"/>
    <mergeCell ref="M7:N8"/>
    <mergeCell ref="O7:P8"/>
    <mergeCell ref="B5:C5"/>
    <mergeCell ref="E5:G5"/>
    <mergeCell ref="I5:K5"/>
    <mergeCell ref="B6:K6"/>
    <mergeCell ref="C7:D8"/>
    <mergeCell ref="E7:F8"/>
    <mergeCell ref="G7:H8"/>
    <mergeCell ref="I7:J8"/>
    <mergeCell ref="K7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2" sqref="B12:B13"/>
    </sheetView>
  </sheetViews>
  <sheetFormatPr defaultRowHeight="15"/>
  <cols>
    <col min="1" max="1" width="19.28515625" customWidth="1"/>
    <col min="2" max="2" width="21" customWidth="1"/>
    <col min="3" max="3" width="17.85546875" customWidth="1"/>
    <col min="4" max="4" width="14" customWidth="1"/>
    <col min="5" max="5" width="20" customWidth="1"/>
    <col min="6" max="6" width="16.140625" customWidth="1"/>
    <col min="11" max="11" width="9.5703125" bestFit="1" customWidth="1"/>
  </cols>
  <sheetData>
    <row r="1" spans="1:13">
      <c r="A1" s="58" t="s">
        <v>1</v>
      </c>
      <c r="B1" s="59" t="s">
        <v>97</v>
      </c>
      <c r="C1" s="60"/>
      <c r="D1" s="60"/>
      <c r="E1" s="61"/>
      <c r="F1" s="60"/>
      <c r="G1" s="62"/>
      <c r="H1" s="63"/>
      <c r="I1" s="60"/>
      <c r="J1" s="62"/>
      <c r="K1" s="60"/>
      <c r="L1" s="60"/>
      <c r="M1" s="60"/>
    </row>
    <row r="2" spans="1:13">
      <c r="A2" s="58" t="s">
        <v>35</v>
      </c>
      <c r="B2" s="60" t="s">
        <v>141</v>
      </c>
      <c r="C2" s="60"/>
      <c r="D2" s="60"/>
      <c r="E2" s="61"/>
      <c r="F2" s="60"/>
      <c r="G2" s="62"/>
      <c r="H2" s="63"/>
      <c r="I2" s="60"/>
      <c r="J2" s="62"/>
      <c r="K2" s="60"/>
      <c r="L2" s="60"/>
      <c r="M2" s="60"/>
    </row>
    <row r="3" spans="1:13">
      <c r="A3" s="60"/>
      <c r="B3" s="60"/>
      <c r="C3" s="60"/>
      <c r="D3" s="60"/>
      <c r="E3" s="61"/>
      <c r="F3" s="60"/>
      <c r="G3" s="95"/>
      <c r="H3" s="96"/>
      <c r="I3" s="97"/>
      <c r="J3" s="95"/>
      <c r="K3" s="97"/>
      <c r="L3" s="97"/>
      <c r="M3" s="97"/>
    </row>
    <row r="4" spans="1:13">
      <c r="A4" s="60"/>
      <c r="B4" s="64" t="s">
        <v>20</v>
      </c>
      <c r="C4" s="64" t="s">
        <v>21</v>
      </c>
      <c r="D4" s="64" t="s">
        <v>22</v>
      </c>
      <c r="E4" s="65" t="s">
        <v>23</v>
      </c>
      <c r="F4" s="93" t="s">
        <v>36</v>
      </c>
      <c r="G4" s="72"/>
      <c r="H4" s="73"/>
      <c r="I4" s="70"/>
      <c r="J4" s="72"/>
      <c r="K4" s="70"/>
      <c r="L4" s="70"/>
      <c r="M4" s="70"/>
    </row>
    <row r="5" spans="1:13">
      <c r="A5" s="59" t="s">
        <v>29</v>
      </c>
      <c r="B5" s="60">
        <f>COUNTIF(G12:G20,"Passed")</f>
        <v>8</v>
      </c>
      <c r="C5" s="60">
        <f>COUNTIF(G12:G20,"Failed")</f>
        <v>0</v>
      </c>
      <c r="D5" s="60">
        <f>COUNTIF(G12:G20,"Untested")</f>
        <v>0</v>
      </c>
      <c r="E5" s="66">
        <f>COUNTIF(G12:G20,"Blocked")</f>
        <v>0</v>
      </c>
      <c r="F5" s="94">
        <f>COUNTA(A12:A18)+COUNTA(A20)</f>
        <v>8</v>
      </c>
      <c r="G5" s="72"/>
      <c r="H5" s="73"/>
      <c r="I5" s="70"/>
      <c r="J5" s="72"/>
      <c r="K5" s="70"/>
      <c r="L5" s="70"/>
      <c r="M5" s="70"/>
    </row>
    <row r="6" spans="1:13">
      <c r="A6" s="59" t="s">
        <v>30</v>
      </c>
      <c r="B6" s="67">
        <f>COUNTIF(J12:J20,"Passed")</f>
        <v>8</v>
      </c>
      <c r="C6" s="60">
        <f>COUNTIF(J12:J20,"Failed")</f>
        <v>0</v>
      </c>
      <c r="D6" s="60">
        <f>COUNTIF(J12:J20,"Untested")</f>
        <v>0</v>
      </c>
      <c r="E6" s="66">
        <f>COUNTIF(J12:J20,"Blocked")</f>
        <v>0</v>
      </c>
      <c r="F6" s="94">
        <f>COUNTA(A12:A18)+COUNTA(A20)</f>
        <v>8</v>
      </c>
      <c r="G6" s="72"/>
      <c r="H6" s="73"/>
      <c r="I6" s="70"/>
      <c r="J6" s="72"/>
      <c r="K6" s="70"/>
      <c r="L6" s="70"/>
      <c r="M6" s="70"/>
    </row>
    <row r="7" spans="1:13" ht="345" customHeight="1">
      <c r="A7" s="68"/>
      <c r="B7" s="69"/>
      <c r="C7" s="70"/>
      <c r="D7" s="70"/>
      <c r="E7" s="71"/>
      <c r="F7" s="70"/>
      <c r="G7" s="72"/>
      <c r="H7" s="73"/>
      <c r="I7" s="70"/>
      <c r="J7" s="72"/>
      <c r="K7" s="70"/>
      <c r="L7" s="70"/>
      <c r="M7" s="70"/>
    </row>
    <row r="8" spans="1:13">
      <c r="A8" s="74"/>
      <c r="B8" s="75"/>
      <c r="C8" s="75"/>
      <c r="D8" s="75"/>
      <c r="E8" s="76"/>
      <c r="F8" s="75"/>
      <c r="G8" s="74" t="s">
        <v>37</v>
      </c>
      <c r="H8" s="74"/>
      <c r="I8" s="74"/>
      <c r="J8" s="74" t="s">
        <v>37</v>
      </c>
      <c r="K8" s="74"/>
      <c r="L8" s="74"/>
      <c r="M8" s="74" t="s">
        <v>38</v>
      </c>
    </row>
    <row r="9" spans="1:13">
      <c r="A9" s="77" t="s">
        <v>39</v>
      </c>
      <c r="B9" s="77" t="s">
        <v>40</v>
      </c>
      <c r="C9" s="77" t="s">
        <v>41</v>
      </c>
      <c r="D9" s="77" t="s">
        <v>42</v>
      </c>
      <c r="E9" s="78" t="s">
        <v>43</v>
      </c>
      <c r="F9" s="77" t="s">
        <v>44</v>
      </c>
      <c r="G9" s="77" t="s">
        <v>29</v>
      </c>
      <c r="H9" s="77"/>
      <c r="I9" s="77"/>
      <c r="J9" s="77" t="s">
        <v>30</v>
      </c>
      <c r="K9" s="77"/>
      <c r="L9" s="77"/>
      <c r="M9" s="74"/>
    </row>
    <row r="10" spans="1:13" ht="34.5" customHeight="1">
      <c r="A10" s="77"/>
      <c r="B10" s="77"/>
      <c r="C10" s="77"/>
      <c r="D10" s="77"/>
      <c r="E10" s="79"/>
      <c r="F10" s="77"/>
      <c r="G10" s="80" t="s">
        <v>45</v>
      </c>
      <c r="H10" s="81" t="s">
        <v>46</v>
      </c>
      <c r="I10" s="77" t="s">
        <v>47</v>
      </c>
      <c r="J10" s="80" t="s">
        <v>45</v>
      </c>
      <c r="K10" s="77" t="s">
        <v>46</v>
      </c>
      <c r="L10" s="77" t="s">
        <v>47</v>
      </c>
      <c r="M10" s="74"/>
    </row>
    <row r="11" spans="1:13">
      <c r="A11" s="82" t="s">
        <v>98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3" ht="71.25" customHeight="1">
      <c r="A12" s="83" t="s">
        <v>99</v>
      </c>
      <c r="B12" s="83" t="s">
        <v>55</v>
      </c>
      <c r="C12" s="84"/>
      <c r="D12" s="84"/>
      <c r="E12" s="85" t="s">
        <v>100</v>
      </c>
      <c r="F12" s="84"/>
      <c r="G12" s="86" t="s">
        <v>20</v>
      </c>
      <c r="H12" s="87">
        <v>43166</v>
      </c>
      <c r="I12" s="88" t="s">
        <v>15</v>
      </c>
      <c r="J12" s="86" t="s">
        <v>20</v>
      </c>
      <c r="K12" s="87">
        <v>43169</v>
      </c>
      <c r="L12" s="88" t="s">
        <v>15</v>
      </c>
      <c r="M12" s="84"/>
    </row>
    <row r="13" spans="1:13" ht="65.25" customHeight="1">
      <c r="A13" s="83" t="s">
        <v>101</v>
      </c>
      <c r="B13" s="89" t="s">
        <v>102</v>
      </c>
      <c r="C13" s="84"/>
      <c r="D13" s="84"/>
      <c r="E13" s="90" t="s">
        <v>105</v>
      </c>
      <c r="F13" s="84"/>
      <c r="G13" s="86" t="s">
        <v>20</v>
      </c>
      <c r="H13" s="87">
        <v>43166</v>
      </c>
      <c r="I13" s="88" t="s">
        <v>15</v>
      </c>
      <c r="J13" s="86" t="s">
        <v>20</v>
      </c>
      <c r="K13" s="87">
        <v>43169</v>
      </c>
      <c r="L13" s="88" t="s">
        <v>15</v>
      </c>
      <c r="M13" s="84"/>
    </row>
    <row r="14" spans="1:13" ht="56.25" customHeight="1">
      <c r="A14" s="83" t="s">
        <v>106</v>
      </c>
      <c r="B14" s="83" t="s">
        <v>103</v>
      </c>
      <c r="C14" s="84"/>
      <c r="D14" s="84"/>
      <c r="E14" s="85" t="s">
        <v>105</v>
      </c>
      <c r="F14" s="84"/>
      <c r="G14" s="86" t="s">
        <v>20</v>
      </c>
      <c r="H14" s="87">
        <v>43166</v>
      </c>
      <c r="I14" s="88" t="s">
        <v>15</v>
      </c>
      <c r="J14" s="86" t="s">
        <v>20</v>
      </c>
      <c r="K14" s="87">
        <v>43169</v>
      </c>
      <c r="L14" s="88" t="s">
        <v>15</v>
      </c>
      <c r="M14" s="84"/>
    </row>
    <row r="15" spans="1:13" ht="57" customHeight="1">
      <c r="A15" s="83" t="s">
        <v>107</v>
      </c>
      <c r="B15" s="83" t="s">
        <v>104</v>
      </c>
      <c r="C15" s="84"/>
      <c r="D15" s="84"/>
      <c r="E15" s="85" t="s">
        <v>105</v>
      </c>
      <c r="F15" s="84"/>
      <c r="G15" s="86" t="s">
        <v>20</v>
      </c>
      <c r="H15" s="87">
        <v>43166</v>
      </c>
      <c r="I15" s="88" t="s">
        <v>15</v>
      </c>
      <c r="J15" s="86" t="s">
        <v>20</v>
      </c>
      <c r="K15" s="87">
        <v>43169</v>
      </c>
      <c r="L15" s="88" t="s">
        <v>15</v>
      </c>
      <c r="M15" s="84"/>
    </row>
    <row r="16" spans="1:13" ht="60" customHeight="1">
      <c r="A16" s="83" t="s">
        <v>109</v>
      </c>
      <c r="B16" s="83" t="s">
        <v>108</v>
      </c>
      <c r="C16" s="84"/>
      <c r="D16" s="84"/>
      <c r="E16" s="85" t="s">
        <v>105</v>
      </c>
      <c r="F16" s="84"/>
      <c r="G16" s="86" t="s">
        <v>20</v>
      </c>
      <c r="H16" s="87">
        <v>43166</v>
      </c>
      <c r="I16" s="88" t="s">
        <v>15</v>
      </c>
      <c r="J16" s="86" t="s">
        <v>20</v>
      </c>
      <c r="K16" s="87">
        <v>43169</v>
      </c>
      <c r="L16" s="88" t="s">
        <v>15</v>
      </c>
      <c r="M16" s="84"/>
    </row>
    <row r="17" spans="1:13" ht="38.25">
      <c r="A17" s="83" t="s">
        <v>110</v>
      </c>
      <c r="B17" s="83" t="s">
        <v>111</v>
      </c>
      <c r="C17" s="84"/>
      <c r="D17" s="84"/>
      <c r="E17" s="85" t="s">
        <v>112</v>
      </c>
      <c r="F17" s="84"/>
      <c r="G17" s="86" t="s">
        <v>20</v>
      </c>
      <c r="H17" s="87">
        <v>43166</v>
      </c>
      <c r="I17" s="88" t="s">
        <v>15</v>
      </c>
      <c r="J17" s="86" t="s">
        <v>20</v>
      </c>
      <c r="K17" s="87">
        <v>43169</v>
      </c>
      <c r="L17" s="88" t="s">
        <v>15</v>
      </c>
      <c r="M17" s="84"/>
    </row>
    <row r="18" spans="1:13" ht="43.5" customHeight="1">
      <c r="A18" s="83" t="s">
        <v>115</v>
      </c>
      <c r="B18" s="83" t="s">
        <v>113</v>
      </c>
      <c r="C18" s="84"/>
      <c r="D18" s="84"/>
      <c r="E18" s="85" t="s">
        <v>114</v>
      </c>
      <c r="F18" s="84"/>
      <c r="G18" s="86" t="s">
        <v>20</v>
      </c>
      <c r="H18" s="87">
        <v>43166</v>
      </c>
      <c r="I18" s="88" t="s">
        <v>15</v>
      </c>
      <c r="J18" s="86" t="s">
        <v>20</v>
      </c>
      <c r="K18" s="87">
        <v>43169</v>
      </c>
      <c r="L18" s="88" t="s">
        <v>15</v>
      </c>
      <c r="M18" s="84"/>
    </row>
    <row r="19" spans="1:13">
      <c r="A19" s="91" t="s">
        <v>117</v>
      </c>
    </row>
    <row r="20" spans="1:13" ht="97.5" customHeight="1">
      <c r="A20" s="89" t="s">
        <v>116</v>
      </c>
      <c r="B20" s="89" t="s">
        <v>142</v>
      </c>
      <c r="C20" s="89" t="s">
        <v>143</v>
      </c>
      <c r="D20" s="84"/>
      <c r="E20" s="92" t="s">
        <v>96</v>
      </c>
      <c r="F20" s="84"/>
      <c r="G20" s="86" t="s">
        <v>20</v>
      </c>
      <c r="H20" s="87">
        <v>43166</v>
      </c>
      <c r="I20" s="88" t="s">
        <v>15</v>
      </c>
      <c r="J20" s="86" t="s">
        <v>20</v>
      </c>
      <c r="K20" s="87">
        <v>43169</v>
      </c>
      <c r="L20" s="88" t="s">
        <v>15</v>
      </c>
      <c r="M20" s="84"/>
    </row>
    <row r="21" spans="1:13" ht="107.25" customHeight="1"/>
  </sheetData>
  <dataValidations count="1">
    <dataValidation type="list" operator="equal" allowBlank="1" showErrorMessage="1" promptTitle="dfdf" sqref="J12:J20 G12:G20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5" sqref="C5"/>
    </sheetView>
  </sheetViews>
  <sheetFormatPr defaultRowHeight="15"/>
  <cols>
    <col min="1" max="2" width="14" customWidth="1"/>
    <col min="3" max="3" width="15.7109375" customWidth="1"/>
    <col min="4" max="4" width="11.42578125" customWidth="1"/>
    <col min="5" max="5" width="22.42578125" customWidth="1"/>
    <col min="6" max="6" width="17.85546875" customWidth="1"/>
    <col min="8" max="8" width="9.85546875" customWidth="1"/>
    <col min="11" max="11" width="9.5703125" bestFit="1" customWidth="1"/>
  </cols>
  <sheetData>
    <row r="1" spans="1:13">
      <c r="A1" s="58" t="s">
        <v>1</v>
      </c>
      <c r="B1" s="59" t="s">
        <v>97</v>
      </c>
      <c r="C1" s="60"/>
      <c r="D1" s="60"/>
      <c r="E1" s="61"/>
      <c r="F1" s="60"/>
      <c r="G1" s="62"/>
      <c r="H1" s="63"/>
      <c r="I1" s="60"/>
      <c r="J1" s="62"/>
      <c r="K1" s="60"/>
      <c r="L1" s="60"/>
      <c r="M1" s="60"/>
    </row>
    <row r="2" spans="1:13">
      <c r="A2" s="58" t="s">
        <v>35</v>
      </c>
      <c r="B2" s="60" t="s">
        <v>144</v>
      </c>
      <c r="C2" s="60"/>
      <c r="D2" s="60"/>
      <c r="E2" s="61"/>
      <c r="F2" s="60"/>
      <c r="G2" s="62"/>
      <c r="H2" s="63"/>
      <c r="I2" s="60"/>
      <c r="J2" s="62"/>
      <c r="K2" s="60"/>
      <c r="L2" s="60"/>
      <c r="M2" s="60"/>
    </row>
    <row r="3" spans="1:13">
      <c r="A3" s="60"/>
      <c r="B3" s="60"/>
      <c r="C3" s="60"/>
      <c r="D3" s="60"/>
      <c r="E3" s="61"/>
      <c r="F3" s="60"/>
      <c r="G3" s="62"/>
      <c r="H3" s="63"/>
      <c r="I3" s="60"/>
      <c r="J3" s="62"/>
      <c r="K3" s="60"/>
      <c r="L3" s="60"/>
      <c r="M3" s="60"/>
    </row>
    <row r="4" spans="1:13">
      <c r="A4" s="60"/>
      <c r="B4" s="64" t="s">
        <v>20</v>
      </c>
      <c r="C4" s="64" t="s">
        <v>21</v>
      </c>
      <c r="D4" s="64" t="s">
        <v>22</v>
      </c>
      <c r="E4" s="65" t="s">
        <v>23</v>
      </c>
      <c r="F4" s="64" t="s">
        <v>36</v>
      </c>
      <c r="G4" s="62"/>
      <c r="H4" s="63"/>
      <c r="I4" s="60"/>
      <c r="J4" s="62"/>
      <c r="K4" s="60"/>
      <c r="L4" s="60"/>
      <c r="M4" s="60"/>
    </row>
    <row r="5" spans="1:13">
      <c r="A5" s="59" t="s">
        <v>29</v>
      </c>
      <c r="B5" s="60">
        <f>COUNTIF(G12:G20,"Passed")</f>
        <v>8</v>
      </c>
      <c r="C5" s="60">
        <f>COUNTIF(G12:G23,"Failed")</f>
        <v>0</v>
      </c>
      <c r="D5" s="60">
        <f>COUNTIF(G12:G23,"Untested")</f>
        <v>0</v>
      </c>
      <c r="E5" s="66">
        <f>COUNTIF(G12:G23,"Blocked")</f>
        <v>0</v>
      </c>
      <c r="F5" s="60">
        <f>COUNTA(A12:A18)+COUNTA(A20)</f>
        <v>8</v>
      </c>
      <c r="G5" s="62"/>
      <c r="H5" s="63"/>
      <c r="I5" s="60"/>
      <c r="J5" s="62"/>
      <c r="K5" s="60"/>
      <c r="L5" s="60"/>
      <c r="M5" s="60"/>
    </row>
    <row r="6" spans="1:13">
      <c r="A6" s="59" t="s">
        <v>30</v>
      </c>
      <c r="B6" s="67">
        <f>COUNTIF(J12:J20,"Passed")</f>
        <v>8</v>
      </c>
      <c r="C6" s="60">
        <f>COUNTIF(J12:J23,"Failed")</f>
        <v>0</v>
      </c>
      <c r="D6" s="60">
        <f>COUNTIF(J12:J23,"Untested")</f>
        <v>0</v>
      </c>
      <c r="E6" s="66">
        <f>COUNTIF(J12:J23,"Blocked")</f>
        <v>0</v>
      </c>
      <c r="F6" s="60">
        <f>COUNTA(A12:A18)+COUNTA(A20)</f>
        <v>8</v>
      </c>
      <c r="G6" s="62"/>
      <c r="H6" s="63"/>
      <c r="I6" s="60"/>
      <c r="J6" s="62"/>
      <c r="K6" s="60"/>
      <c r="L6" s="60"/>
      <c r="M6" s="60"/>
    </row>
    <row r="7" spans="1:13" ht="329.25" customHeight="1">
      <c r="A7" s="68"/>
      <c r="B7" s="69"/>
      <c r="C7" s="70"/>
      <c r="D7" s="70"/>
      <c r="E7" s="71"/>
      <c r="F7" s="70"/>
      <c r="G7" s="72"/>
      <c r="H7" s="73"/>
      <c r="I7" s="70"/>
      <c r="J7" s="72"/>
      <c r="K7" s="70"/>
      <c r="L7" s="70"/>
      <c r="M7" s="70"/>
    </row>
    <row r="8" spans="1:13">
      <c r="A8" s="74"/>
      <c r="B8" s="75"/>
      <c r="C8" s="75"/>
      <c r="D8" s="75"/>
      <c r="E8" s="76"/>
      <c r="F8" s="75"/>
      <c r="G8" s="74" t="s">
        <v>37</v>
      </c>
      <c r="H8" s="74"/>
      <c r="I8" s="74"/>
      <c r="J8" s="74" t="s">
        <v>37</v>
      </c>
      <c r="K8" s="74"/>
      <c r="L8" s="74"/>
      <c r="M8" s="74" t="s">
        <v>38</v>
      </c>
    </row>
    <row r="9" spans="1:13">
      <c r="A9" s="77" t="s">
        <v>39</v>
      </c>
      <c r="B9" s="77" t="s">
        <v>40</v>
      </c>
      <c r="C9" s="77" t="s">
        <v>41</v>
      </c>
      <c r="D9" s="77" t="s">
        <v>42</v>
      </c>
      <c r="E9" s="78" t="s">
        <v>43</v>
      </c>
      <c r="F9" s="77" t="s">
        <v>44</v>
      </c>
      <c r="G9" s="77" t="s">
        <v>29</v>
      </c>
      <c r="H9" s="77"/>
      <c r="I9" s="77"/>
      <c r="J9" s="77" t="s">
        <v>30</v>
      </c>
      <c r="K9" s="77"/>
      <c r="L9" s="77"/>
      <c r="M9" s="74"/>
    </row>
    <row r="10" spans="1:13">
      <c r="A10" s="77"/>
      <c r="B10" s="77"/>
      <c r="C10" s="77"/>
      <c r="D10" s="77"/>
      <c r="E10" s="79"/>
      <c r="F10" s="77"/>
      <c r="G10" s="80" t="s">
        <v>45</v>
      </c>
      <c r="H10" s="81" t="s">
        <v>46</v>
      </c>
      <c r="I10" s="77" t="s">
        <v>47</v>
      </c>
      <c r="J10" s="80" t="s">
        <v>45</v>
      </c>
      <c r="K10" s="77" t="s">
        <v>46</v>
      </c>
      <c r="L10" s="77" t="s">
        <v>47</v>
      </c>
      <c r="M10" s="74"/>
    </row>
    <row r="11" spans="1:13">
      <c r="A11" s="82" t="s">
        <v>172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3" ht="89.25" customHeight="1">
      <c r="A12" s="83" t="s">
        <v>120</v>
      </c>
      <c r="B12" s="130" t="s">
        <v>146</v>
      </c>
      <c r="C12" s="84"/>
      <c r="D12" s="84"/>
      <c r="E12" s="132" t="s">
        <v>153</v>
      </c>
      <c r="F12" s="84"/>
      <c r="G12" s="86" t="s">
        <v>20</v>
      </c>
      <c r="H12" s="87">
        <v>43166</v>
      </c>
      <c r="I12" s="88" t="s">
        <v>15</v>
      </c>
      <c r="J12" s="86" t="s">
        <v>20</v>
      </c>
      <c r="K12" s="87">
        <v>43169</v>
      </c>
      <c r="L12" s="88" t="s">
        <v>15</v>
      </c>
      <c r="M12" s="84"/>
    </row>
    <row r="13" spans="1:13" ht="63" customHeight="1">
      <c r="A13" s="83" t="s">
        <v>121</v>
      </c>
      <c r="B13" s="131" t="s">
        <v>145</v>
      </c>
      <c r="C13" s="84"/>
      <c r="D13" s="84"/>
      <c r="E13" s="132" t="s">
        <v>152</v>
      </c>
      <c r="F13" s="84"/>
      <c r="G13" s="86" t="s">
        <v>20</v>
      </c>
      <c r="H13" s="87">
        <v>43166</v>
      </c>
      <c r="I13" s="88" t="s">
        <v>15</v>
      </c>
      <c r="J13" s="86" t="s">
        <v>20</v>
      </c>
      <c r="K13" s="87">
        <v>43169</v>
      </c>
      <c r="L13" s="88" t="s">
        <v>15</v>
      </c>
      <c r="M13" s="84"/>
    </row>
    <row r="14" spans="1:13" ht="81.75" customHeight="1">
      <c r="A14" s="83" t="s">
        <v>122</v>
      </c>
      <c r="B14" s="83" t="s">
        <v>147</v>
      </c>
      <c r="C14" s="84"/>
      <c r="D14" s="84"/>
      <c r="E14" s="132" t="s">
        <v>153</v>
      </c>
      <c r="F14" s="84"/>
      <c r="G14" s="86" t="s">
        <v>20</v>
      </c>
      <c r="H14" s="87">
        <v>43166</v>
      </c>
      <c r="I14" s="88" t="s">
        <v>15</v>
      </c>
      <c r="J14" s="86" t="s">
        <v>20</v>
      </c>
      <c r="K14" s="87">
        <v>43169</v>
      </c>
      <c r="L14" s="88" t="s">
        <v>15</v>
      </c>
      <c r="M14" s="84"/>
    </row>
    <row r="15" spans="1:13" ht="67.5" customHeight="1">
      <c r="A15" s="83" t="s">
        <v>123</v>
      </c>
      <c r="B15" s="83" t="s">
        <v>148</v>
      </c>
      <c r="C15" s="84"/>
      <c r="D15" s="84"/>
      <c r="E15" s="132" t="s">
        <v>153</v>
      </c>
      <c r="F15" s="84"/>
      <c r="G15" s="86" t="s">
        <v>20</v>
      </c>
      <c r="H15" s="87">
        <v>43166</v>
      </c>
      <c r="I15" s="88" t="s">
        <v>15</v>
      </c>
      <c r="J15" s="86" t="s">
        <v>20</v>
      </c>
      <c r="K15" s="87">
        <v>43169</v>
      </c>
      <c r="L15" s="88" t="s">
        <v>15</v>
      </c>
      <c r="M15" s="84"/>
    </row>
    <row r="16" spans="1:13" ht="58.5" customHeight="1">
      <c r="A16" s="83" t="s">
        <v>124</v>
      </c>
      <c r="B16" s="83" t="s">
        <v>149</v>
      </c>
      <c r="C16" s="84"/>
      <c r="D16" s="84"/>
      <c r="E16" s="132" t="s">
        <v>154</v>
      </c>
      <c r="F16" s="84"/>
      <c r="G16" s="86" t="s">
        <v>20</v>
      </c>
      <c r="H16" s="87">
        <v>43166</v>
      </c>
      <c r="I16" s="88" t="s">
        <v>15</v>
      </c>
      <c r="J16" s="86" t="s">
        <v>20</v>
      </c>
      <c r="K16" s="87">
        <v>43169</v>
      </c>
      <c r="L16" s="88" t="s">
        <v>15</v>
      </c>
      <c r="M16" s="84"/>
    </row>
    <row r="17" spans="1:13" ht="73.5" customHeight="1">
      <c r="A17" s="83" t="s">
        <v>118</v>
      </c>
      <c r="B17" s="83" t="s">
        <v>150</v>
      </c>
      <c r="C17" s="84"/>
      <c r="D17" s="84"/>
      <c r="E17" s="132" t="s">
        <v>155</v>
      </c>
      <c r="F17" s="84"/>
      <c r="G17" s="86" t="s">
        <v>20</v>
      </c>
      <c r="H17" s="87">
        <v>43166</v>
      </c>
      <c r="I17" s="88" t="s">
        <v>15</v>
      </c>
      <c r="J17" s="86" t="s">
        <v>20</v>
      </c>
      <c r="K17" s="87">
        <v>43169</v>
      </c>
      <c r="L17" s="88" t="s">
        <v>15</v>
      </c>
      <c r="M17" s="84"/>
    </row>
    <row r="18" spans="1:13" ht="43.5" customHeight="1">
      <c r="A18" s="83" t="s">
        <v>119</v>
      </c>
      <c r="B18" s="83" t="s">
        <v>151</v>
      </c>
      <c r="C18" s="84"/>
      <c r="D18" s="84"/>
      <c r="E18" s="132" t="s">
        <v>156</v>
      </c>
      <c r="F18" s="84"/>
      <c r="G18" s="86" t="s">
        <v>20</v>
      </c>
      <c r="H18" s="87">
        <v>43166</v>
      </c>
      <c r="I18" s="88" t="s">
        <v>15</v>
      </c>
      <c r="J18" s="86" t="s">
        <v>20</v>
      </c>
      <c r="K18" s="87">
        <v>43169</v>
      </c>
      <c r="L18" s="88" t="s">
        <v>15</v>
      </c>
      <c r="M18" s="84"/>
    </row>
    <row r="19" spans="1:13">
      <c r="A19" s="91" t="s">
        <v>173</v>
      </c>
    </row>
    <row r="20" spans="1:13" ht="66" customHeight="1">
      <c r="A20" s="89" t="s">
        <v>125</v>
      </c>
      <c r="B20" s="89" t="s">
        <v>157</v>
      </c>
      <c r="C20" s="89" t="s">
        <v>158</v>
      </c>
      <c r="D20" s="84"/>
      <c r="E20" s="92" t="s">
        <v>159</v>
      </c>
      <c r="F20" s="84"/>
      <c r="G20" s="86" t="s">
        <v>20</v>
      </c>
      <c r="H20" s="87">
        <v>43166</v>
      </c>
      <c r="I20" s="88" t="s">
        <v>15</v>
      </c>
      <c r="J20" s="86" t="s">
        <v>20</v>
      </c>
      <c r="K20" s="87">
        <v>43169</v>
      </c>
      <c r="L20" s="88" t="s">
        <v>15</v>
      </c>
      <c r="M20" s="8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6" sqref="B6"/>
    </sheetView>
  </sheetViews>
  <sheetFormatPr defaultRowHeight="15"/>
  <cols>
    <col min="1" max="1" width="15.7109375" customWidth="1"/>
    <col min="2" max="2" width="20.7109375" customWidth="1"/>
    <col min="3" max="3" width="19" customWidth="1"/>
    <col min="4" max="4" width="16.7109375" customWidth="1"/>
    <col min="5" max="5" width="21.28515625" customWidth="1"/>
    <col min="6" max="6" width="15.7109375" customWidth="1"/>
    <col min="8" max="8" width="10.42578125" customWidth="1"/>
    <col min="9" max="9" width="11.5703125" customWidth="1"/>
    <col min="10" max="10" width="11" customWidth="1"/>
    <col min="11" max="11" width="11.28515625" customWidth="1"/>
  </cols>
  <sheetData>
    <row r="1" spans="1:13">
      <c r="A1" s="58" t="s">
        <v>1</v>
      </c>
      <c r="B1" s="59" t="s">
        <v>97</v>
      </c>
      <c r="C1" s="60"/>
      <c r="D1" s="60"/>
      <c r="E1" s="61"/>
      <c r="F1" s="94"/>
      <c r="G1" s="72"/>
      <c r="H1" s="73"/>
      <c r="I1" s="70"/>
      <c r="J1" s="72"/>
      <c r="K1" s="70"/>
      <c r="L1" s="70"/>
      <c r="M1" s="70"/>
    </row>
    <row r="2" spans="1:13">
      <c r="A2" s="58" t="s">
        <v>35</v>
      </c>
      <c r="B2" s="60" t="s">
        <v>137</v>
      </c>
      <c r="C2" s="60"/>
      <c r="D2" s="60"/>
      <c r="E2" s="61"/>
      <c r="F2" s="94"/>
      <c r="G2" s="72"/>
      <c r="H2" s="73"/>
      <c r="I2" s="70"/>
      <c r="J2" s="72"/>
      <c r="K2" s="70"/>
      <c r="L2" s="70"/>
      <c r="M2" s="70"/>
    </row>
    <row r="3" spans="1:13">
      <c r="A3" s="60"/>
      <c r="B3" s="60"/>
      <c r="C3" s="60"/>
      <c r="D3" s="60"/>
      <c r="E3" s="61"/>
      <c r="F3" s="94"/>
      <c r="G3" s="72"/>
      <c r="H3" s="73"/>
      <c r="I3" s="70"/>
      <c r="J3" s="72"/>
      <c r="K3" s="70"/>
      <c r="L3" s="70"/>
      <c r="M3" s="98"/>
    </row>
    <row r="4" spans="1:13">
      <c r="A4" s="60"/>
      <c r="B4" s="64" t="s">
        <v>20</v>
      </c>
      <c r="C4" s="64" t="s">
        <v>21</v>
      </c>
      <c r="D4" s="64" t="s">
        <v>22</v>
      </c>
      <c r="E4" s="65" t="s">
        <v>23</v>
      </c>
      <c r="F4" s="93" t="s">
        <v>36</v>
      </c>
      <c r="G4" s="72"/>
      <c r="H4" s="73"/>
      <c r="I4" s="70"/>
      <c r="J4" s="72"/>
      <c r="K4" s="70"/>
      <c r="L4" s="70"/>
      <c r="M4" s="70"/>
    </row>
    <row r="5" spans="1:13">
      <c r="A5" s="59" t="s">
        <v>29</v>
      </c>
      <c r="B5" s="60">
        <f>COUNTIF(G12:G29,"Passed")</f>
        <v>17</v>
      </c>
      <c r="C5" s="60">
        <f>COUNTIF(G12:G29,"Failed")</f>
        <v>0</v>
      </c>
      <c r="D5" s="60">
        <f>COUNTIF(G12:G29,"Untested")</f>
        <v>0</v>
      </c>
      <c r="E5" s="66">
        <f>COUNTIF(G12:G29,"Blocked")</f>
        <v>0</v>
      </c>
      <c r="F5" s="94">
        <f>COUNTA(A12:A27)+COUNTA(A29)</f>
        <v>17</v>
      </c>
      <c r="G5" s="72"/>
      <c r="H5" s="73"/>
      <c r="I5" s="70"/>
      <c r="J5" s="72"/>
      <c r="K5" s="70"/>
      <c r="L5" s="70"/>
      <c r="M5" s="70"/>
    </row>
    <row r="6" spans="1:13">
      <c r="A6" s="59" t="s">
        <v>30</v>
      </c>
      <c r="B6" s="67">
        <f>COUNTIF(J12:J29,"Passed")</f>
        <v>17</v>
      </c>
      <c r="C6" s="60">
        <f>COUNTIF(J12:J29,"Failed")</f>
        <v>0</v>
      </c>
      <c r="D6" s="60">
        <f>COUNTIF(J12:J29,"Untested")</f>
        <v>0</v>
      </c>
      <c r="E6" s="66">
        <f>COUNTIF(J12:J29,"Blocked")</f>
        <v>0</v>
      </c>
      <c r="F6" s="94">
        <f>COUNTA(A12:A27)+COUNTA(A29)</f>
        <v>17</v>
      </c>
      <c r="G6" s="72"/>
      <c r="H6" s="73"/>
      <c r="I6" s="70"/>
      <c r="J6" s="72"/>
      <c r="K6" s="70"/>
      <c r="L6" s="70"/>
      <c r="M6" s="70"/>
    </row>
    <row r="7" spans="1:13" ht="287.25" customHeight="1">
      <c r="A7" s="68"/>
      <c r="B7" s="69"/>
      <c r="C7" s="70"/>
      <c r="D7" s="70"/>
      <c r="E7" s="71"/>
      <c r="F7" s="70"/>
      <c r="G7" s="72"/>
      <c r="H7" s="73"/>
      <c r="I7" s="70"/>
      <c r="J7" s="72"/>
      <c r="K7" s="70"/>
      <c r="L7" s="70"/>
      <c r="M7" s="70"/>
    </row>
    <row r="8" spans="1:13">
      <c r="A8" s="74"/>
      <c r="B8" s="75"/>
      <c r="C8" s="75"/>
      <c r="D8" s="75"/>
      <c r="E8" s="76"/>
      <c r="F8" s="75"/>
      <c r="G8" s="74" t="s">
        <v>37</v>
      </c>
      <c r="H8" s="74"/>
      <c r="I8" s="74"/>
      <c r="J8" s="74" t="s">
        <v>37</v>
      </c>
      <c r="K8" s="74"/>
      <c r="L8" s="74"/>
      <c r="M8" s="74" t="s">
        <v>38</v>
      </c>
    </row>
    <row r="9" spans="1:13">
      <c r="A9" s="77" t="s">
        <v>39</v>
      </c>
      <c r="B9" s="77" t="s">
        <v>40</v>
      </c>
      <c r="C9" s="77" t="s">
        <v>41</v>
      </c>
      <c r="D9" s="77" t="s">
        <v>42</v>
      </c>
      <c r="E9" s="78" t="s">
        <v>43</v>
      </c>
      <c r="F9" s="77" t="s">
        <v>44</v>
      </c>
      <c r="G9" s="77" t="s">
        <v>29</v>
      </c>
      <c r="H9" s="77"/>
      <c r="I9" s="77"/>
      <c r="J9" s="77" t="s">
        <v>30</v>
      </c>
      <c r="K9" s="77"/>
      <c r="L9" s="77"/>
      <c r="M9" s="74"/>
    </row>
    <row r="10" spans="1:13">
      <c r="A10" s="77"/>
      <c r="B10" s="77"/>
      <c r="C10" s="77"/>
      <c r="D10" s="77"/>
      <c r="E10" s="79"/>
      <c r="F10" s="77"/>
      <c r="G10" s="80" t="s">
        <v>45</v>
      </c>
      <c r="H10" s="81" t="s">
        <v>46</v>
      </c>
      <c r="I10" s="77" t="s">
        <v>47</v>
      </c>
      <c r="J10" s="80" t="s">
        <v>45</v>
      </c>
      <c r="K10" s="77" t="s">
        <v>46</v>
      </c>
      <c r="L10" s="77" t="s">
        <v>47</v>
      </c>
      <c r="M10" s="74"/>
    </row>
    <row r="11" spans="1:13">
      <c r="A11" s="82" t="s">
        <v>174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3" ht="81.75" customHeight="1">
      <c r="A12" s="83" t="s">
        <v>48</v>
      </c>
      <c r="B12" s="83" t="s">
        <v>49</v>
      </c>
      <c r="C12" s="84"/>
      <c r="D12" s="84"/>
      <c r="E12" s="85" t="s">
        <v>50</v>
      </c>
      <c r="F12" s="84"/>
      <c r="G12" s="86" t="s">
        <v>20</v>
      </c>
      <c r="H12" s="87">
        <v>43166</v>
      </c>
      <c r="I12" s="124" t="s">
        <v>178</v>
      </c>
      <c r="J12" s="86" t="s">
        <v>20</v>
      </c>
      <c r="K12" s="87">
        <v>43168</v>
      </c>
      <c r="L12" s="124" t="s">
        <v>178</v>
      </c>
      <c r="M12" s="84"/>
    </row>
    <row r="13" spans="1:13" ht="33" customHeight="1">
      <c r="A13" s="83" t="s">
        <v>51</v>
      </c>
      <c r="B13" s="89" t="s">
        <v>52</v>
      </c>
      <c r="C13" s="84"/>
      <c r="D13" s="84"/>
      <c r="E13" s="90" t="s">
        <v>53</v>
      </c>
      <c r="F13" s="84"/>
      <c r="G13" s="86" t="s">
        <v>20</v>
      </c>
      <c r="H13" s="87">
        <v>43166</v>
      </c>
      <c r="I13" s="124" t="s">
        <v>178</v>
      </c>
      <c r="J13" s="86" t="s">
        <v>20</v>
      </c>
      <c r="K13" s="87">
        <v>43168</v>
      </c>
      <c r="L13" s="124" t="s">
        <v>178</v>
      </c>
      <c r="M13" s="84"/>
    </row>
    <row r="14" spans="1:13" ht="76.5" customHeight="1">
      <c r="A14" s="83" t="s">
        <v>54</v>
      </c>
      <c r="B14" s="83" t="s">
        <v>55</v>
      </c>
      <c r="C14" s="84"/>
      <c r="D14" s="84"/>
      <c r="E14" s="85" t="s">
        <v>56</v>
      </c>
      <c r="F14" s="84"/>
      <c r="G14" s="86" t="s">
        <v>20</v>
      </c>
      <c r="H14" s="87">
        <v>43166</v>
      </c>
      <c r="I14" s="124" t="s">
        <v>178</v>
      </c>
      <c r="J14" s="86" t="s">
        <v>20</v>
      </c>
      <c r="K14" s="87">
        <v>43168</v>
      </c>
      <c r="L14" s="124" t="s">
        <v>178</v>
      </c>
      <c r="M14" s="84"/>
    </row>
    <row r="15" spans="1:13" ht="82.5" customHeight="1">
      <c r="A15" s="83" t="s">
        <v>57</v>
      </c>
      <c r="B15" s="83" t="s">
        <v>58</v>
      </c>
      <c r="C15" s="84"/>
      <c r="D15" s="84"/>
      <c r="E15" s="85" t="s">
        <v>59</v>
      </c>
      <c r="F15" s="84"/>
      <c r="G15" s="86" t="s">
        <v>20</v>
      </c>
      <c r="H15" s="87">
        <v>43166</v>
      </c>
      <c r="I15" s="124" t="s">
        <v>178</v>
      </c>
      <c r="J15" s="86" t="s">
        <v>20</v>
      </c>
      <c r="K15" s="87">
        <v>43168</v>
      </c>
      <c r="L15" s="124" t="s">
        <v>178</v>
      </c>
      <c r="M15" s="84"/>
    </row>
    <row r="16" spans="1:13" ht="71.25" customHeight="1">
      <c r="A16" s="83" t="s">
        <v>60</v>
      </c>
      <c r="B16" s="83" t="s">
        <v>61</v>
      </c>
      <c r="C16" s="84"/>
      <c r="D16" s="84"/>
      <c r="E16" s="85" t="s">
        <v>62</v>
      </c>
      <c r="F16" s="84"/>
      <c r="G16" s="86" t="s">
        <v>20</v>
      </c>
      <c r="H16" s="87">
        <v>43166</v>
      </c>
      <c r="I16" s="124" t="s">
        <v>178</v>
      </c>
      <c r="J16" s="86" t="s">
        <v>20</v>
      </c>
      <c r="K16" s="87">
        <v>43168</v>
      </c>
      <c r="L16" s="124" t="s">
        <v>178</v>
      </c>
      <c r="M16" s="84"/>
    </row>
    <row r="17" spans="1:13" ht="78" customHeight="1">
      <c r="A17" s="83" t="s">
        <v>63</v>
      </c>
      <c r="B17" s="83" t="s">
        <v>64</v>
      </c>
      <c r="C17" s="84"/>
      <c r="D17" s="84"/>
      <c r="E17" s="85" t="s">
        <v>65</v>
      </c>
      <c r="F17" s="84"/>
      <c r="G17" s="86" t="s">
        <v>20</v>
      </c>
      <c r="H17" s="87">
        <v>43166</v>
      </c>
      <c r="I17" s="124" t="s">
        <v>178</v>
      </c>
      <c r="J17" s="86" t="s">
        <v>20</v>
      </c>
      <c r="K17" s="87">
        <v>43168</v>
      </c>
      <c r="L17" s="124" t="s">
        <v>178</v>
      </c>
      <c r="M17" s="84"/>
    </row>
    <row r="18" spans="1:13" ht="73.5" customHeight="1">
      <c r="A18" s="83" t="s">
        <v>66</v>
      </c>
      <c r="B18" s="83" t="s">
        <v>67</v>
      </c>
      <c r="C18" s="84"/>
      <c r="D18" s="84"/>
      <c r="E18" s="85" t="s">
        <v>68</v>
      </c>
      <c r="F18" s="84"/>
      <c r="G18" s="86" t="s">
        <v>20</v>
      </c>
      <c r="H18" s="87">
        <v>43153</v>
      </c>
      <c r="I18" s="124" t="s">
        <v>178</v>
      </c>
      <c r="J18" s="86" t="s">
        <v>20</v>
      </c>
      <c r="K18" s="87">
        <v>43168</v>
      </c>
      <c r="L18" s="124" t="s">
        <v>178</v>
      </c>
      <c r="M18" s="84"/>
    </row>
    <row r="19" spans="1:13" ht="93.75" customHeight="1">
      <c r="A19" s="83" t="s">
        <v>69</v>
      </c>
      <c r="B19" s="83" t="s">
        <v>70</v>
      </c>
      <c r="C19" s="84"/>
      <c r="D19" s="84"/>
      <c r="E19" s="85" t="s">
        <v>71</v>
      </c>
      <c r="F19" s="84"/>
      <c r="G19" s="86" t="s">
        <v>20</v>
      </c>
      <c r="H19" s="87">
        <v>43166</v>
      </c>
      <c r="I19" s="124" t="s">
        <v>178</v>
      </c>
      <c r="J19" s="86" t="s">
        <v>20</v>
      </c>
      <c r="K19" s="87">
        <v>43168</v>
      </c>
      <c r="L19" s="124" t="s">
        <v>178</v>
      </c>
      <c r="M19" s="84"/>
    </row>
    <row r="20" spans="1:13" ht="65.25" customHeight="1">
      <c r="A20" s="83" t="s">
        <v>72</v>
      </c>
      <c r="B20" s="83" t="s">
        <v>73</v>
      </c>
      <c r="C20" s="84"/>
      <c r="D20" s="84"/>
      <c r="E20" s="85" t="s">
        <v>74</v>
      </c>
      <c r="F20" s="84"/>
      <c r="G20" s="86" t="s">
        <v>20</v>
      </c>
      <c r="H20" s="87">
        <v>43166</v>
      </c>
      <c r="I20" s="124" t="s">
        <v>178</v>
      </c>
      <c r="J20" s="86" t="s">
        <v>20</v>
      </c>
      <c r="K20" s="87">
        <v>43168</v>
      </c>
      <c r="L20" s="124" t="s">
        <v>178</v>
      </c>
      <c r="M20" s="84"/>
    </row>
    <row r="21" spans="1:13" ht="102">
      <c r="A21" s="83" t="s">
        <v>75</v>
      </c>
      <c r="B21" s="83" t="s">
        <v>76</v>
      </c>
      <c r="C21" s="84"/>
      <c r="D21" s="84"/>
      <c r="E21" s="85" t="s">
        <v>77</v>
      </c>
      <c r="F21" s="84"/>
      <c r="G21" s="86" t="s">
        <v>20</v>
      </c>
      <c r="H21" s="87">
        <v>43166</v>
      </c>
      <c r="I21" s="124" t="s">
        <v>178</v>
      </c>
      <c r="J21" s="86" t="s">
        <v>20</v>
      </c>
      <c r="K21" s="87">
        <v>43168</v>
      </c>
      <c r="L21" s="124" t="s">
        <v>178</v>
      </c>
      <c r="M21" s="84"/>
    </row>
    <row r="22" spans="1:13" ht="77.25" customHeight="1">
      <c r="A22" s="83" t="s">
        <v>78</v>
      </c>
      <c r="B22" s="83" t="s">
        <v>79</v>
      </c>
      <c r="C22" s="84"/>
      <c r="D22" s="84"/>
      <c r="E22" s="85" t="s">
        <v>80</v>
      </c>
      <c r="F22" s="84"/>
      <c r="G22" s="86" t="s">
        <v>20</v>
      </c>
      <c r="H22" s="87">
        <v>43166</v>
      </c>
      <c r="I22" s="124" t="s">
        <v>178</v>
      </c>
      <c r="J22" s="86" t="s">
        <v>20</v>
      </c>
      <c r="K22" s="87">
        <v>43168</v>
      </c>
      <c r="L22" s="124" t="s">
        <v>178</v>
      </c>
      <c r="M22" s="84"/>
    </row>
    <row r="23" spans="1:13" ht="69.75" customHeight="1">
      <c r="A23" s="83" t="s">
        <v>81</v>
      </c>
      <c r="B23" s="83" t="s">
        <v>82</v>
      </c>
      <c r="C23" s="84"/>
      <c r="D23" s="84"/>
      <c r="E23" s="85" t="s">
        <v>83</v>
      </c>
      <c r="F23" s="84"/>
      <c r="G23" s="86" t="s">
        <v>20</v>
      </c>
      <c r="H23" s="87">
        <v>43166</v>
      </c>
      <c r="I23" s="124" t="s">
        <v>178</v>
      </c>
      <c r="J23" s="86" t="s">
        <v>20</v>
      </c>
      <c r="K23" s="87">
        <v>43168</v>
      </c>
      <c r="L23" s="124" t="s">
        <v>178</v>
      </c>
      <c r="M23" s="84"/>
    </row>
    <row r="24" spans="1:13" ht="81" customHeight="1">
      <c r="A24" s="83" t="s">
        <v>84</v>
      </c>
      <c r="B24" s="83" t="s">
        <v>85</v>
      </c>
      <c r="C24" s="84"/>
      <c r="D24" s="84"/>
      <c r="E24" s="85" t="s">
        <v>86</v>
      </c>
      <c r="F24" s="84"/>
      <c r="G24" s="86" t="s">
        <v>20</v>
      </c>
      <c r="H24" s="87">
        <v>43166</v>
      </c>
      <c r="I24" s="124" t="s">
        <v>178</v>
      </c>
      <c r="J24" s="86" t="s">
        <v>20</v>
      </c>
      <c r="K24" s="87">
        <v>43168</v>
      </c>
      <c r="L24" s="124" t="s">
        <v>178</v>
      </c>
      <c r="M24" s="84"/>
    </row>
    <row r="25" spans="1:13" ht="72.75" customHeight="1">
      <c r="A25" s="83" t="s">
        <v>87</v>
      </c>
      <c r="B25" s="83" t="s">
        <v>88</v>
      </c>
      <c r="C25" s="84"/>
      <c r="D25" s="84"/>
      <c r="E25" s="85" t="s">
        <v>83</v>
      </c>
      <c r="F25" s="84"/>
      <c r="G25" s="86" t="s">
        <v>20</v>
      </c>
      <c r="H25" s="87">
        <v>43166</v>
      </c>
      <c r="I25" s="124" t="s">
        <v>178</v>
      </c>
      <c r="J25" s="86" t="s">
        <v>20</v>
      </c>
      <c r="K25" s="87">
        <v>43168</v>
      </c>
      <c r="L25" s="124" t="s">
        <v>178</v>
      </c>
      <c r="M25" s="84"/>
    </row>
    <row r="26" spans="1:13" ht="72" customHeight="1">
      <c r="A26" s="83" t="s">
        <v>89</v>
      </c>
      <c r="B26" s="83" t="s">
        <v>90</v>
      </c>
      <c r="C26" s="84"/>
      <c r="D26" s="84"/>
      <c r="E26" s="85" t="s">
        <v>91</v>
      </c>
      <c r="F26" s="84"/>
      <c r="G26" s="86" t="s">
        <v>20</v>
      </c>
      <c r="H26" s="87">
        <v>43166</v>
      </c>
      <c r="I26" s="124" t="s">
        <v>178</v>
      </c>
      <c r="J26" s="86" t="s">
        <v>20</v>
      </c>
      <c r="K26" s="87">
        <v>43168</v>
      </c>
      <c r="L26" s="124" t="s">
        <v>178</v>
      </c>
      <c r="M26" s="84"/>
    </row>
    <row r="27" spans="1:13" ht="110.25" customHeight="1">
      <c r="A27" s="83" t="s">
        <v>92</v>
      </c>
      <c r="B27" s="83" t="s">
        <v>93</v>
      </c>
      <c r="C27" s="84"/>
      <c r="D27" s="84"/>
      <c r="E27" s="85" t="s">
        <v>94</v>
      </c>
      <c r="F27" s="84"/>
      <c r="G27" s="86" t="s">
        <v>20</v>
      </c>
      <c r="H27" s="87">
        <v>43166</v>
      </c>
      <c r="I27" s="124" t="s">
        <v>178</v>
      </c>
      <c r="J27" s="86" t="s">
        <v>20</v>
      </c>
      <c r="K27" s="87">
        <v>43168</v>
      </c>
      <c r="L27" s="124" t="s">
        <v>178</v>
      </c>
      <c r="M27" s="84"/>
    </row>
    <row r="28" spans="1:13">
      <c r="A28" s="91" t="s">
        <v>171</v>
      </c>
      <c r="K28" s="87"/>
    </row>
    <row r="29" spans="1:13" ht="114.75">
      <c r="A29" s="89" t="s">
        <v>95</v>
      </c>
      <c r="B29" s="89" t="s">
        <v>138</v>
      </c>
      <c r="C29" s="89" t="s">
        <v>139</v>
      </c>
      <c r="D29" s="84"/>
      <c r="E29" s="92" t="s">
        <v>140</v>
      </c>
      <c r="F29" s="84"/>
      <c r="G29" s="86" t="s">
        <v>20</v>
      </c>
      <c r="H29" s="87">
        <v>43166</v>
      </c>
      <c r="I29" s="124" t="s">
        <v>178</v>
      </c>
      <c r="J29" s="86" t="s">
        <v>20</v>
      </c>
      <c r="K29" s="87">
        <v>43168</v>
      </c>
      <c r="L29" s="124" t="s">
        <v>178</v>
      </c>
      <c r="M29" s="84"/>
    </row>
  </sheetData>
  <dataValidations count="1">
    <dataValidation type="list" operator="equal" allowBlank="1" showErrorMessage="1" promptTitle="dfdf" sqref="G12:G22 J24:J29 G24:G29 J12:J22">
      <formula1>"Passed,Untested,Failed,Blocked"</formula1>
      <formula2>0</formula2>
    </dataValidation>
  </dataValidations>
  <pageMargins left="0.7" right="0.7" top="0.75" bottom="0.75" header="0.3" footer="0.3"/>
  <pageSetup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7" workbookViewId="0">
      <selection activeCell="I18" sqref="I18"/>
    </sheetView>
  </sheetViews>
  <sheetFormatPr defaultRowHeight="15"/>
  <cols>
    <col min="1" max="1" width="17.7109375" customWidth="1"/>
    <col min="2" max="2" width="22.5703125" customWidth="1"/>
    <col min="3" max="3" width="15.5703125" customWidth="1"/>
    <col min="4" max="4" width="16.42578125" customWidth="1"/>
    <col min="5" max="5" width="20.5703125" customWidth="1"/>
    <col min="6" max="6" width="17.140625" customWidth="1"/>
  </cols>
  <sheetData>
    <row r="1" spans="1:13">
      <c r="A1" s="99" t="s">
        <v>1</v>
      </c>
      <c r="B1" s="100" t="s">
        <v>97</v>
      </c>
      <c r="C1" s="101"/>
      <c r="D1" s="101"/>
      <c r="E1" s="125"/>
      <c r="F1" s="101"/>
      <c r="G1" s="126"/>
      <c r="H1" s="127"/>
      <c r="I1" s="101"/>
      <c r="J1" s="126"/>
      <c r="K1" s="101"/>
      <c r="L1" s="101"/>
      <c r="M1" s="101"/>
    </row>
    <row r="2" spans="1:13">
      <c r="A2" s="99" t="s">
        <v>35</v>
      </c>
      <c r="B2" s="101" t="s">
        <v>136</v>
      </c>
      <c r="C2" s="101"/>
      <c r="D2" s="101"/>
      <c r="E2" s="125"/>
      <c r="F2" s="101"/>
      <c r="G2" s="126"/>
      <c r="H2" s="127"/>
      <c r="I2" s="101"/>
      <c r="J2" s="126"/>
      <c r="K2" s="101"/>
      <c r="L2" s="101"/>
      <c r="M2" s="101"/>
    </row>
    <row r="3" spans="1:13">
      <c r="A3" s="101"/>
      <c r="B3" s="101"/>
      <c r="C3" s="101"/>
      <c r="D3" s="101"/>
      <c r="E3" s="125"/>
      <c r="F3" s="101"/>
      <c r="G3" s="126"/>
      <c r="H3" s="127"/>
      <c r="I3" s="101"/>
      <c r="J3" s="126"/>
      <c r="K3" s="101"/>
      <c r="L3" s="101"/>
      <c r="M3" s="101"/>
    </row>
    <row r="4" spans="1:13">
      <c r="A4" s="101"/>
      <c r="B4" s="106" t="s">
        <v>20</v>
      </c>
      <c r="C4" s="106" t="s">
        <v>21</v>
      </c>
      <c r="D4" s="106" t="s">
        <v>22</v>
      </c>
      <c r="E4" s="107" t="s">
        <v>23</v>
      </c>
      <c r="F4" s="106" t="s">
        <v>36</v>
      </c>
      <c r="G4" s="126"/>
      <c r="H4" s="127"/>
      <c r="I4" s="101"/>
      <c r="J4" s="126"/>
      <c r="K4" s="101"/>
      <c r="L4" s="101"/>
      <c r="M4" s="101"/>
    </row>
    <row r="5" spans="1:13">
      <c r="A5" s="100" t="s">
        <v>29</v>
      </c>
      <c r="B5" s="101">
        <f>COUNTIF(G12:G22,"Passed")</f>
        <v>10</v>
      </c>
      <c r="C5" s="101">
        <f>COUNTIF(G12:G22,"Failed")</f>
        <v>0</v>
      </c>
      <c r="D5" s="101">
        <f>COUNTIF(G12:G22,"Untested")</f>
        <v>0</v>
      </c>
      <c r="E5" s="108">
        <f>COUNTIF(G12:G22,"Blocked")</f>
        <v>0</v>
      </c>
      <c r="F5" s="101">
        <f>COUNTA(A12:A19)+COUNTA(A22:A22)</f>
        <v>9</v>
      </c>
      <c r="G5" s="126"/>
      <c r="H5" s="127"/>
      <c r="I5" s="101"/>
      <c r="J5" s="126"/>
      <c r="K5" s="101"/>
      <c r="L5" s="101"/>
      <c r="M5" s="101"/>
    </row>
    <row r="6" spans="1:13">
      <c r="A6" s="100" t="s">
        <v>30</v>
      </c>
      <c r="B6" s="109">
        <f>COUNTIF(J12:J22,"Passed")</f>
        <v>10</v>
      </c>
      <c r="C6" s="101">
        <f>COUNTIF(J12:J22,"Failed")</f>
        <v>0</v>
      </c>
      <c r="D6" s="101">
        <f>COUNTIF(J12:J22,"Untested")</f>
        <v>0</v>
      </c>
      <c r="E6" s="108">
        <f>COUNTIF(J12:J22,"Blocked")</f>
        <v>0</v>
      </c>
      <c r="F6" s="101">
        <f>COUNTA(A12:A19)+COUNTA(A22:A22)</f>
        <v>9</v>
      </c>
      <c r="G6" s="126"/>
      <c r="H6" s="127"/>
      <c r="I6" s="101"/>
      <c r="J6" s="126"/>
      <c r="K6" s="101"/>
      <c r="L6" s="101"/>
      <c r="M6" s="101"/>
    </row>
    <row r="7" spans="1:13" ht="330.75" customHeight="1">
      <c r="A7" s="110"/>
      <c r="B7" s="111"/>
      <c r="C7" s="103"/>
      <c r="D7" s="103"/>
      <c r="E7" s="102"/>
      <c r="F7" s="103"/>
      <c r="G7" s="104"/>
      <c r="H7" s="105"/>
      <c r="I7" s="103"/>
      <c r="J7" s="104"/>
      <c r="K7" s="103"/>
      <c r="L7" s="103"/>
      <c r="M7" s="103"/>
    </row>
    <row r="8" spans="1:13">
      <c r="A8" s="112"/>
      <c r="B8" s="113"/>
      <c r="C8" s="113"/>
      <c r="D8" s="113"/>
      <c r="E8" s="114"/>
      <c r="F8" s="113"/>
      <c r="G8" s="155" t="s">
        <v>37</v>
      </c>
      <c r="H8" s="155"/>
      <c r="I8" s="155"/>
      <c r="J8" s="155" t="s">
        <v>37</v>
      </c>
      <c r="K8" s="155"/>
      <c r="L8" s="155"/>
      <c r="M8" s="155" t="s">
        <v>38</v>
      </c>
    </row>
    <row r="9" spans="1:13">
      <c r="A9" s="115" t="s">
        <v>39</v>
      </c>
      <c r="B9" s="115" t="s">
        <v>40</v>
      </c>
      <c r="C9" s="115" t="s">
        <v>41</v>
      </c>
      <c r="D9" s="115" t="s">
        <v>42</v>
      </c>
      <c r="E9" s="116" t="s">
        <v>43</v>
      </c>
      <c r="F9" s="115" t="s">
        <v>44</v>
      </c>
      <c r="G9" s="156" t="s">
        <v>29</v>
      </c>
      <c r="H9" s="156"/>
      <c r="I9" s="156"/>
      <c r="J9" s="156" t="s">
        <v>30</v>
      </c>
      <c r="K9" s="156"/>
      <c r="L9" s="156"/>
      <c r="M9" s="155"/>
    </row>
    <row r="10" spans="1:13">
      <c r="A10" s="115"/>
      <c r="B10" s="115"/>
      <c r="C10" s="115"/>
      <c r="D10" s="115"/>
      <c r="E10" s="117"/>
      <c r="F10" s="115"/>
      <c r="G10" s="118" t="s">
        <v>45</v>
      </c>
      <c r="H10" s="119" t="s">
        <v>46</v>
      </c>
      <c r="I10" s="115" t="s">
        <v>47</v>
      </c>
      <c r="J10" s="118" t="s">
        <v>45</v>
      </c>
      <c r="K10" s="115" t="s">
        <v>46</v>
      </c>
      <c r="L10" s="115" t="s">
        <v>47</v>
      </c>
      <c r="M10" s="155"/>
    </row>
    <row r="11" spans="1:13">
      <c r="A11" s="154" t="s">
        <v>175</v>
      </c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</row>
    <row r="12" spans="1:13" ht="82.5" customHeight="1">
      <c r="A12" s="120" t="s">
        <v>127</v>
      </c>
      <c r="B12" s="130" t="s">
        <v>146</v>
      </c>
      <c r="C12" s="84"/>
      <c r="D12" s="84"/>
      <c r="E12" s="132" t="s">
        <v>153</v>
      </c>
      <c r="F12" s="121"/>
      <c r="G12" s="122" t="s">
        <v>20</v>
      </c>
      <c r="H12" s="123">
        <v>43166</v>
      </c>
      <c r="I12" s="124" t="s">
        <v>178</v>
      </c>
      <c r="J12" s="122" t="s">
        <v>20</v>
      </c>
      <c r="K12" s="123">
        <v>43168</v>
      </c>
      <c r="L12" s="124" t="s">
        <v>178</v>
      </c>
      <c r="M12" s="121"/>
    </row>
    <row r="13" spans="1:13" ht="82.5" customHeight="1">
      <c r="A13" s="120" t="s">
        <v>128</v>
      </c>
      <c r="B13" s="131" t="s">
        <v>145</v>
      </c>
      <c r="C13" s="84"/>
      <c r="D13" s="84"/>
      <c r="E13" s="132" t="s">
        <v>152</v>
      </c>
      <c r="F13" s="121"/>
      <c r="G13" s="122" t="s">
        <v>20</v>
      </c>
      <c r="H13" s="123">
        <v>43166</v>
      </c>
      <c r="I13" s="124" t="s">
        <v>178</v>
      </c>
      <c r="J13" s="122" t="s">
        <v>20</v>
      </c>
      <c r="K13" s="123">
        <v>43168</v>
      </c>
      <c r="L13" s="124" t="s">
        <v>178</v>
      </c>
      <c r="M13" s="121"/>
    </row>
    <row r="14" spans="1:13" ht="77.25" customHeight="1">
      <c r="A14" s="128" t="s">
        <v>129</v>
      </c>
      <c r="B14" s="83" t="s">
        <v>147</v>
      </c>
      <c r="C14" s="84"/>
      <c r="D14" s="84"/>
      <c r="E14" s="132" t="s">
        <v>153</v>
      </c>
      <c r="F14" s="121"/>
      <c r="G14" s="122" t="s">
        <v>20</v>
      </c>
      <c r="H14" s="123">
        <v>43166</v>
      </c>
      <c r="I14" s="124" t="s">
        <v>178</v>
      </c>
      <c r="J14" s="122" t="s">
        <v>20</v>
      </c>
      <c r="K14" s="123">
        <v>43168</v>
      </c>
      <c r="L14" s="124" t="s">
        <v>178</v>
      </c>
      <c r="M14" s="121"/>
    </row>
    <row r="15" spans="1:13" ht="36.75" customHeight="1">
      <c r="A15" s="120" t="s">
        <v>130</v>
      </c>
      <c r="B15" s="83" t="s">
        <v>160</v>
      </c>
      <c r="C15" s="84"/>
      <c r="D15" s="84"/>
      <c r="E15" s="132" t="s">
        <v>167</v>
      </c>
      <c r="F15" s="121"/>
      <c r="G15" s="122" t="s">
        <v>20</v>
      </c>
      <c r="H15" s="123">
        <v>43166</v>
      </c>
      <c r="I15" s="124" t="s">
        <v>178</v>
      </c>
      <c r="J15" s="122" t="s">
        <v>20</v>
      </c>
      <c r="K15" s="123">
        <v>43168</v>
      </c>
      <c r="L15" s="124" t="s">
        <v>178</v>
      </c>
      <c r="M15" s="121"/>
    </row>
    <row r="16" spans="1:13" ht="42.75" customHeight="1">
      <c r="A16" s="120" t="s">
        <v>131</v>
      </c>
      <c r="B16" s="120" t="s">
        <v>161</v>
      </c>
      <c r="C16" s="121"/>
      <c r="D16" s="121"/>
      <c r="E16" s="141" t="s">
        <v>168</v>
      </c>
      <c r="F16" s="121"/>
      <c r="G16" s="122" t="s">
        <v>20</v>
      </c>
      <c r="H16" s="123">
        <v>43166</v>
      </c>
      <c r="I16" s="124" t="s">
        <v>178</v>
      </c>
      <c r="J16" s="122" t="s">
        <v>20</v>
      </c>
      <c r="K16" s="123">
        <v>43168</v>
      </c>
      <c r="L16" s="124" t="s">
        <v>178</v>
      </c>
      <c r="M16" s="121"/>
    </row>
    <row r="17" spans="1:13" ht="38.25" customHeight="1">
      <c r="A17" s="120" t="s">
        <v>132</v>
      </c>
      <c r="B17" s="120" t="s">
        <v>162</v>
      </c>
      <c r="C17" s="121"/>
      <c r="D17" s="121"/>
      <c r="E17" s="141" t="s">
        <v>168</v>
      </c>
      <c r="F17" s="121"/>
      <c r="G17" s="122" t="s">
        <v>20</v>
      </c>
      <c r="H17" s="123">
        <v>43166</v>
      </c>
      <c r="I17" s="124" t="s">
        <v>178</v>
      </c>
      <c r="J17" s="122" t="s">
        <v>20</v>
      </c>
      <c r="K17" s="123">
        <v>43168</v>
      </c>
      <c r="L17" s="124" t="s">
        <v>178</v>
      </c>
      <c r="M17" s="121"/>
    </row>
    <row r="18" spans="1:13" ht="43.5" customHeight="1">
      <c r="A18" s="120" t="s">
        <v>126</v>
      </c>
      <c r="B18" s="120" t="s">
        <v>163</v>
      </c>
      <c r="C18" s="121"/>
      <c r="D18" s="121"/>
      <c r="E18" s="141" t="s">
        <v>168</v>
      </c>
      <c r="F18" s="121"/>
      <c r="G18" s="122" t="s">
        <v>20</v>
      </c>
      <c r="H18" s="123">
        <v>43166</v>
      </c>
      <c r="I18" s="124" t="s">
        <v>178</v>
      </c>
      <c r="J18" s="122" t="s">
        <v>20</v>
      </c>
      <c r="K18" s="123">
        <v>43168</v>
      </c>
      <c r="L18" s="124" t="s">
        <v>178</v>
      </c>
      <c r="M18" s="121"/>
    </row>
    <row r="19" spans="1:13" ht="40.5" customHeight="1">
      <c r="A19" s="133" t="s">
        <v>133</v>
      </c>
      <c r="B19" s="133" t="s">
        <v>164</v>
      </c>
      <c r="C19" s="134"/>
      <c r="D19" s="134"/>
      <c r="E19" s="141" t="s">
        <v>168</v>
      </c>
      <c r="F19" s="134"/>
      <c r="G19" s="135" t="s">
        <v>20</v>
      </c>
      <c r="H19" s="136">
        <v>43166</v>
      </c>
      <c r="I19" s="124" t="s">
        <v>178</v>
      </c>
      <c r="J19" s="135" t="s">
        <v>20</v>
      </c>
      <c r="K19" s="136">
        <v>43168</v>
      </c>
      <c r="L19" s="124" t="s">
        <v>178</v>
      </c>
      <c r="M19" s="134"/>
    </row>
    <row r="20" spans="1:13" ht="59.25" customHeight="1">
      <c r="A20" s="137" t="s">
        <v>165</v>
      </c>
      <c r="B20" s="137" t="s">
        <v>166</v>
      </c>
      <c r="C20" s="138"/>
      <c r="D20" s="138"/>
      <c r="E20" s="142" t="s">
        <v>169</v>
      </c>
      <c r="F20" s="138"/>
      <c r="G20" s="139" t="s">
        <v>20</v>
      </c>
      <c r="H20" s="140">
        <v>43166</v>
      </c>
      <c r="I20" s="124" t="s">
        <v>178</v>
      </c>
      <c r="J20" s="139" t="s">
        <v>20</v>
      </c>
      <c r="K20" s="140">
        <v>43168</v>
      </c>
      <c r="L20" s="124" t="s">
        <v>178</v>
      </c>
      <c r="M20" s="138"/>
    </row>
    <row r="21" spans="1:13">
      <c r="A21" s="129" t="s">
        <v>170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</row>
    <row r="22" spans="1:13" ht="50.25" customHeight="1">
      <c r="A22" s="120" t="s">
        <v>134</v>
      </c>
      <c r="B22" s="120" t="s">
        <v>176</v>
      </c>
      <c r="C22" s="120" t="s">
        <v>177</v>
      </c>
      <c r="D22" s="121"/>
      <c r="E22" s="120" t="s">
        <v>176</v>
      </c>
      <c r="F22" s="121"/>
      <c r="G22" s="122" t="s">
        <v>20</v>
      </c>
      <c r="H22" s="123">
        <v>43166</v>
      </c>
      <c r="I22" s="124" t="s">
        <v>178</v>
      </c>
      <c r="J22" s="122" t="s">
        <v>20</v>
      </c>
      <c r="K22" s="123">
        <v>43168</v>
      </c>
      <c r="L22" s="124" t="s">
        <v>178</v>
      </c>
      <c r="M22" s="121"/>
    </row>
  </sheetData>
  <mergeCells count="6">
    <mergeCell ref="A11:M11"/>
    <mergeCell ref="G8:I8"/>
    <mergeCell ref="J8:L8"/>
    <mergeCell ref="M8:M10"/>
    <mergeCell ref="G9:I9"/>
    <mergeCell ref="J9:L9"/>
  </mergeCells>
  <dataValidations count="1">
    <dataValidation type="list" operator="equal" allowBlank="1" showErrorMessage="1" promptTitle="dfdf" sqref="J22 G22 J12:J20 G12:G20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Admin_Test_Case_List</vt:lpstr>
      <vt:lpstr>Test_Report</vt:lpstr>
      <vt:lpstr>House for rent details</vt:lpstr>
      <vt:lpstr>Display house for rent list</vt:lpstr>
      <vt:lpstr>Posting renting house</vt:lpstr>
      <vt:lpstr>User 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2018-03-11T02:28:56Z</dcterms:modified>
</cp:coreProperties>
</file>